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EFACF3F6-2C3B-4209-A0B6-2BA0123CE6A7}"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88" i="12" l="1"/>
  <c r="AP88" i="12"/>
  <c r="AF88" i="12"/>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BE35" i="10"/>
  <c r="C35" i="10"/>
  <c r="C36" i="10" s="1"/>
  <c r="BW34" i="10"/>
  <c r="BW35" i="10" s="1"/>
  <c r="BW36" i="10" s="1"/>
  <c r="BW37" i="10" s="1"/>
  <c r="BW38" i="10" s="1"/>
  <c r="BW39" i="10" s="1"/>
  <c r="BW40" i="10" s="1"/>
  <c r="BW41" i="10" s="1"/>
  <c r="BW42" i="10" s="1"/>
  <c r="BW43" i="10" s="1"/>
  <c r="C34" i="10"/>
  <c r="CO34" i="10" l="1"/>
  <c r="CO35" i="10" s="1"/>
  <c r="U34" i="10"/>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<sst xmlns="http://schemas.openxmlformats.org/spreadsheetml/2006/main" count="1173" uniqueCount="588">
  <si>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</si>
  <si>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</si>
  <si>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</si>
  <si>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</si>
  <si>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</si>
  <si>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</si>
  <si>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</si>
  <si>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</si>
  <si>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</si>
  <si>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</si>
  <si>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</si>
  <si>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</si>
  <si>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</si>
  <si>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</si>
  <si>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</si>
  <si>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</si>
  <si>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</si>
  <si>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</si>
  <si>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</si>
  <si>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</si>
  <si>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</si>
  <si>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</si>
  <si>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</si>
  <si>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</si>
  <si>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</si>
  <si>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</si>
  <si>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</si>
  <si>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</si>
  <si>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</si>
  <si>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</si>
  <si>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</si>
  <si>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</si>
  <si>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</si>
  <si>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</si>
  <si>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</si>
  <si>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</si>
  <si>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</si>
  <si>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</si>
  <si>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</si>
  <si>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</si>
  <si>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</si>
  <si>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</si>
  <si>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</si>
  <si>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</si>
  <si>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</si>
  <si>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</si>
  <si>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</si>
  <si>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</si>
  <si>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</si>
  <si>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</si>
  <si>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</si>
  <si>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</si>
  <si>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</si>
  <si>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</si>
  <si>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</si>
  <si>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</si>
  <si>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</si>
  <si>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</si>
  <si>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</si>
  <si>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</si>
  <si>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</si>
  <si>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</si>
  <si>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</si>
  <si>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</si>
  <si>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</si>
  <si>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</si>
  <si>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</si>
  <si>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</si>
  <si>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</si>
  <si>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</si>
  <si>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</si>
  <si>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</si>
  <si>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</si>
  <si>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</si>
  <si>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</si>
  <si>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</si>
  <si>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</si>
  <si>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</si>
  <si>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</si>
  <si>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</si>
  <si>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</si>
  <si>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</si>
  <si>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</si>
  <si>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</si>
  <si>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</si>
  <si>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</si>
  <si>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</si>
  <si>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</si>
  <si>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</si>
  <si>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</si>
  <si>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</si>
  <si>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</si>
  <si>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</si>
  <si>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</si>
  <si>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筑紫野市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</si>
  <si>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</si>
  <si>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</si>
  <si>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</si>
  <si>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</si>
  <si>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</si>
  <si>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</si>
  <si>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</si>
  <si>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</si>
  <si>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</si>
  <si>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</si>
  <si>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</si>
  <si>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</si>
  <si>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</si>
  <si>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</si>
  <si>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</si>
  <si>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</si>
  <si>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</si>
  <si>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</si>
  <si>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</si>
  <si>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</si>
  <si>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</si>
  <si>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</si>
  <si>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</si>
  <si>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</si>
  <si>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</si>
  <si>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</si>
  <si>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</si>
  <si>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</si>
  <si>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</si>
  <si>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</si>
  <si>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</si>
  <si>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</si>
  <si>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</si>
  <si>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</si>
  <si>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</si>
  <si>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</si>
  <si>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</si>
  <si>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</si>
  <si>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</si>
  <si>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</si>
  <si>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</si>
  <si>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</si>
  <si>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</si>
  <si>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</si>
  <si>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</si>
  <si>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</si>
  <si>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</si>
  <si>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</si>
  <si>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</si>
  <si>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</si>
  <si>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</si>
  <si>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</si>
  <si>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</si>
  <si>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</si>
  <si>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</si>
  <si>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</si>
  <si>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</si>
  <si>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</si>
  <si>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</si>
  <si>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</si>
  <si>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</si>
  <si>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</si>
  <si>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</si>
  <si>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</si>
  <si>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</si>
  <si>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</si>
  <si>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</si>
  <si>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</si>
  <si>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</si>
  <si>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</si>
  <si>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</si>
  <si>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</si>
  <si>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</si>
  <si>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</si>
  <si>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</si>
  <si>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</si>
  <si>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</si>
  <si>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</si>
  <si>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</si>
  <si>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</si>
  <si>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</si>
  <si>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</si>
  <si>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</si>
  <si>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</si>
  <si>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</si>
  <si>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</si>
  <si>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</si>
  <si>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</si>
  <si>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</si>
  <si>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</si>
  <si>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</si>
  <si>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</si>
  <si>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</si>
  <si>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</si>
  <si>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</si>
  <si>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</si>
  <si>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</si>
  <si>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</si>
  <si>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</si>
  <si>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</si>
  <si>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</si>
  <si>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</si>
  <si>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</si>
  <si>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</si>
  <si>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</si>
  <si>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</si>
  <si>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</si>
  <si>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</si>
  <si>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福岡県筑紫野市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</si>
  <si>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</si>
  <si>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</si>
  <si>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</si>
  <si>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</si>
  <si>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</si>
  <si>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</si>
  <si>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</si>
  <si>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</si>
  <si>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</si>
  <si>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</si>
  <si>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</si>
  <si>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</si>
  <si>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</si>
  <si>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</si>
  <si>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</si>
  <si>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</si>
  <si>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</si>
  <si>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</si>
  <si>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</si>
  <si>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</si>
  <si>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</si>
  <si>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</si>
  <si>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</si>
  <si>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</si>
  <si>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</si>
  <si>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</si>
  <si>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</si>
  <si>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</si>
  <si>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</si>
  <si>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</si>
  <si>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</si>
  <si>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</si>
  <si>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</si>
  <si>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</si>
  <si>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</si>
  <si>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</si>
  <si>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</si>
  <si>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</si>
  <si>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</si>
  <si>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</si>
  <si>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</si>
  <si>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</si>
  <si>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</si>
  <si>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</si>
  <si>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</si>
  <si>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</si>
  <si>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</si>
  <si>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</si>
  <si>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</si>
  <si>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</si>
  <si>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</si>
  <si>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</si>
  <si>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</si>
  <si>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</si>
  <si>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</si>
  <si>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</si>
  <si>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</si>
  <si>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</si>
  <si>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</si>
  <si>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</si>
  <si>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</si>
  <si>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</si>
  <si>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</si>
  <si>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</si>
  <si>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</si>
  <si>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</si>
  <si>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</si>
  <si>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</si>
  <si>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</si>
  <si>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</si>
  <si>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</si>
  <si>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</si>
  <si>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</si>
  <si>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</si>
  <si>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</si>
  <si>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</si>
  <si>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</si>
  <si>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</si>
  <si>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</si>
  <si>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</si>
  <si>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</si>
  <si>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</si>
  <si>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</si>
  <si>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</si>
  <si>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</si>
  <si>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</si>
  <si>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</si>
  <si>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</si>
  <si>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</si>
  <si>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</si>
  <si>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</si>
  <si>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</si>
  <si>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</si>
  <si>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</si>
  <si>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</si>
  <si>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</si>
  <si>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</si>
  <si>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</si>
  <si>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</si>
  <si>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</si>
  <si>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</si>
  <si>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</si>
  <si>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</si>
  <si>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</si>
  <si>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</si>
  <si>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</si>
  <si>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</si>
  <si>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</si>
  <si>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</si>
  <si>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</si>
  <si>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</si>
  <si>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</si>
  <si>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</si>
  <si>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</si>
  <si>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</si>
  <si>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</si>
  <si>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</si>
  <si>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</si>
  <si>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</si>
  <si>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</si>
  <si>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</si>
  <si>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</si>
  <si>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</si>
  <si>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</si>
  <si>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</si>
  <si>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</si>
  <si>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</si>
  <si>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</si>
  <si>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</si>
  <si>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</si>
  <si>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</si>
  <si>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</si>
  <si>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</si>
  <si>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</si>
  <si>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</si>
  <si>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</si>
  <si>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</si>
  <si>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</si>
  <si>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</si>
  <si>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</si>
  <si>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</si>
  <si>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</si>
  <si>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</si>
  <si>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</si>
  <si>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</si>
  <si>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</si>
  <si>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</si>
  <si>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</si>
  <si>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</si>
  <si>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</si>
  <si>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福岡県筑紫野市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</si>
  <si>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</si>
  <si>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</si>
  <si>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</si>
  <si>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</si>
  <si>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</si>
  <si>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</si>
  <si>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</si>
  <si>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</si>
  <si>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</si>
  <si>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</si>
  <si>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</si>
  <si>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</si>
  <si>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</si>
  <si>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</si>
  <si>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</si>
  <si>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</si>
  <si>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</si>
  <si>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</si>
  <si>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</si>
  <si>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</si>
  <si>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</si>
  <si>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奨学資金貸与事業特別会計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</si>
  <si>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</si>
  <si>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</si>
  <si>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</si>
  <si>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</si>
  <si>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</si>
  <si>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</si>
  <si>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</si>
  <si>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</si>
  <si>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</si>
  <si>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</si>
  <si>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</si>
  <si>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</si>
  <si>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</si>
  <si>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</si>
  <si>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</si>
  <si>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</si>
  <si>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</si>
  <si>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</si>
  <si>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</si>
  <si>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</si>
  <si>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</si>
  <si>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</si>
  <si>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</si>
  <si>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</si>
  <si>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</si>
  <si>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</si>
  <si>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</si>
  <si>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</si>
  <si>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</si>
  <si>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</si>
  <si>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</si>
  <si>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</si>
  <si>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</si>
  <si>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</si>
  <si>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</si>
  <si>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</si>
  <si>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</si>
  <si>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</si>
  <si>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</si>
  <si>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</si>
  <si>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</si>
  <si>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</si>
  <si>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</si>
  <si>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</si>
  <si>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</si>
  <si>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</si>
  <si>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</si>
  <si>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</si>
  <si>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</si>
  <si>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</si>
  <si>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</si>
  <si>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</si>
  <si>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</si>
  <si>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</si>
  <si>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</si>
  <si>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</si>
  <si>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</si>
  <si>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</si>
  <si>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</si>
  <si>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</si>
  <si>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</si>
  <si>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</si>
  <si>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</si>
  <si>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</si>
  <si>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</si>
  <si>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</si>
  <si>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</si>
  <si>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</si>
  <si>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</si>
  <si>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</si>
  <si>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</si>
  <si>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</si>
  <si>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</si>
  <si>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</si>
  <si>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</si>
  <si>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</si>
  <si>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</si>
  <si>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</si>
  <si>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</si>
  <si>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</si>
  <si>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</si>
  <si>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</si>
  <si>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</si>
  <si>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</si>
  <si>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</si>
  <si>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</si>
  <si>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</si>
  <si>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</si>
  <si>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</si>
  <si>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</si>
  <si>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</si>
  <si>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</si>
  <si>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</si>
  <si>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</si>
  <si>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</si>
  <si>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</si>
  <si>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</si>
  <si>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</si>
  <si>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</si>
  <si>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</si>
  <si>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</si>
  <si>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</si>
  <si>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</si>
  <si>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</si>
  <si>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</si>
  <si>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</si>
  <si>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</si>
  <si>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</si>
  <si>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</si>
  <si>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</si>
  <si>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</si>
  <si>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</si>
  <si>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</si>
  <si>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</si>
  <si>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</si>
  <si>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</si>
  <si>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</si>
  <si>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</si>
  <si>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</si>
  <si>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</si>
  <si>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</si>
  <si>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</si>
  <si>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</si>
  <si>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</si>
  <si>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</si>
  <si>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</si>
  <si>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</si>
  <si>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</si>
  <si>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</si>
  <si>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</si>
  <si>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</si>
  <si>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</si>
  <si>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</si>
  <si>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</si>
  <si>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</si>
  <si>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</si>
  <si>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</si>
  <si>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</si>
  <si>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</si>
  <si>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</si>
  <si>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</si>
  <si>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</si>
  <si>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</si>
  <si>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</si>
  <si>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</si>
  <si>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</si>
  <si>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</si>
  <si>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</si>
  <si>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</si>
  <si>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</si>
  <si>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</si>
  <si>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</si>
  <si>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</si>
  <si>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</si>
  <si>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</si>
  <si>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</si>
  <si>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0.85</t>
  </si>
  <si>
    <t>下水道事業会計</t>
  </si>
  <si>
    <t>水道事業会計</t>
  </si>
  <si>
    <t>一般会計</t>
  </si>
  <si>
    <t>介護保険事業特別会計</t>
  </si>
  <si>
    <t>国民健康保険事業特別会計</t>
  </si>
  <si>
    <t>後期高齢者医療事業特別会計</t>
  </si>
  <si>
    <t>奨学資金貸与事業特別会計</t>
  </si>
  <si>
    <t>住宅新築資金等貸付事業特別会計</t>
  </si>
  <si>
    <t>その他会計（赤字）</t>
  </si>
  <si>
    <t>その他会計（黒字）</t>
  </si>
  <si>
    <t>R02</t>
    <phoneticPr fontId="5"/>
  </si>
  <si>
    <t>R03</t>
    <phoneticPr fontId="5"/>
  </si>
  <si>
    <t>R04</t>
    <phoneticPr fontId="5"/>
  </si>
  <si>
    <t>R05</t>
    <phoneticPr fontId="5"/>
  </si>
  <si>
    <t>R06</t>
    <phoneticPr fontId="5"/>
  </si>
  <si>
    <t>〇</t>
    <phoneticPr fontId="38"/>
  </si>
  <si>
    <t>筑紫野市土地開発公社</t>
    <rPh sb="0" eb="4">
      <t>チクシノシ</t>
    </rPh>
    <rPh sb="4" eb="6">
      <t>トチ</t>
    </rPh>
    <rPh sb="6" eb="8">
      <t>カイハツ</t>
    </rPh>
    <rPh sb="8" eb="10">
      <t>コウシャ</t>
    </rPh>
    <phoneticPr fontId="38"/>
  </si>
  <si>
    <t>筑紫野市文化振興財団</t>
    <rPh sb="0" eb="4">
      <t>チクシノシ</t>
    </rPh>
    <rPh sb="4" eb="6">
      <t>ブンカ</t>
    </rPh>
    <rPh sb="6" eb="10">
      <t>シンコウザイダン</t>
    </rPh>
    <phoneticPr fontId="38"/>
  </si>
  <si>
    <t>-</t>
    <phoneticPr fontId="2"/>
  </si>
  <si>
    <t>公共施設等整備基金</t>
    <rPh sb="0" eb="4">
      <t>コウキョウシセツ</t>
    </rPh>
    <rPh sb="4" eb="5">
      <t>トウ</t>
    </rPh>
    <rPh sb="5" eb="7">
      <t>セイビ</t>
    </rPh>
    <rPh sb="7" eb="9">
      <t>キキン</t>
    </rPh>
    <phoneticPr fontId="5"/>
  </si>
  <si>
    <t>創生振興基金</t>
    <rPh sb="0" eb="6">
      <t>ソウセイシンコウキキン</t>
    </rPh>
    <phoneticPr fontId="5"/>
  </si>
  <si>
    <t>温泉地施設整備等基金</t>
    <rPh sb="0" eb="3">
      <t>オンセンチ</t>
    </rPh>
    <rPh sb="3" eb="5">
      <t>シセツ</t>
    </rPh>
    <rPh sb="5" eb="7">
      <t>セイビ</t>
    </rPh>
    <rPh sb="7" eb="8">
      <t>トウ</t>
    </rPh>
    <rPh sb="8" eb="10">
      <t>キキン</t>
    </rPh>
    <phoneticPr fontId="5"/>
  </si>
  <si>
    <t>環境基金</t>
    <rPh sb="0" eb="4">
      <t>カンキョウキキン</t>
    </rPh>
    <phoneticPr fontId="5"/>
  </si>
  <si>
    <t>地域コミュニティ推進基金</t>
    <rPh sb="0" eb="2">
      <t>チイキ</t>
    </rPh>
    <rPh sb="8" eb="12">
      <t>スイシンキキン</t>
    </rPh>
    <phoneticPr fontId="5"/>
  </si>
  <si>
    <t>両筑衛生施設組合</t>
  </si>
  <si>
    <t>福岡県市町村消防団員等公務災害補償組合</t>
  </si>
  <si>
    <t>福岡県市町村職員退職手当組合（一般会計）</t>
  </si>
  <si>
    <t>福岡県市町村職員退職手当組合（基金特別会計）</t>
  </si>
  <si>
    <t>筑紫自治振興組合（一般会計）</t>
  </si>
  <si>
    <t>筑紫自治振興組合（筑紫公平員会特別会計）</t>
  </si>
  <si>
    <t>筑紫野太宰府消防組合</t>
  </si>
  <si>
    <t>筑紫野・小郡・基山清掃施設組合</t>
  </si>
  <si>
    <t>福岡県自治振興組合（一般会計）</t>
  </si>
  <si>
    <t>福岡県自治振興組合（公文書館事業特別会計）</t>
  </si>
  <si>
    <t>筑慈苑施設組合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</si>
  <si>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</si>
  <si>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</si>
  <si>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</si>
  <si>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</si>
  <si>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</si>
  <si>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山神水道企業団</t>
    <rPh sb="0" eb="2">
      <t>ヤマガミ</t>
    </rPh>
    <rPh sb="2" eb="6">
      <t>スイドウキギョウ</t>
    </rPh>
    <rPh sb="6" eb="7">
      <t>ダン</t>
    </rPh>
    <phoneticPr fontId="4"/>
  </si>
  <si>
    <t>福岡地区水道企業団</t>
    <rPh sb="0" eb="4">
      <t>フクオカチク</t>
    </rPh>
    <rPh sb="4" eb="9">
      <t>スイドウキギョウダン</t>
    </rPh>
    <phoneticPr fontId="4"/>
  </si>
  <si>
    <t>法適用企業</t>
    <rPh sb="0" eb="3">
      <t>ホウテキヨウ</t>
    </rPh>
    <rPh sb="3" eb="5">
      <t>キギョウ</t>
    </rPh>
    <phoneticPr fontId="4"/>
  </si>
  <si>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</si>
  <si>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</si>
  <si>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将来負担比率は、地方債現在高の減少、基金残高の増加等により、平成28年度から算定なしとなっている。
有形固定資産減価償却率は、前年度に比べると、1.3ポイント増加しているが、類似団体の中で低い水準にある。
今後も財政計画（令和６年度～令和９年度）に基づき、健全財政の維持に努めていく。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</si>
  <si>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</si>
  <si>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</si>
  <si>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</si>
  <si>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</si>
  <si>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</si>
  <si>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</si>
  <si>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将来負担比率は、平成28年度から算定なしとなっており、類似団体に比べて大きく下回っている。
実質公債費比率は、元利償還金の減少等により、平成26年度から毎年改善しており、前年度に比べ1.0ポイント改善している。
実質公債費比率は、市債の抑制と計画的な償還に努めてきたことにより、類似団体に比べ3.0ポイント下回った。
今後も財政計画（令和６年度～令和９年度）に基づき、健全財政の維持に努めていく。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</si>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</sst>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15" xfId="5"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3DF9AB-E941-4F36-B620-0C431B396B5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942C-43F0-9D4C-67CF940C91F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22814</c:v>
                </c:pt>
                <c:pt idx="1">
                  <c:v>14181</c:v>
                </c:pt>
                <c:pt idx="2">
                  <c:v>17291</c:v>
                </c:pt>
                <c:pt idx="3">
                  <c:v>14909</c:v>
                </c:pt>
                <c:pt idx="4">
                  <c:v>22950</c:v>
                </c:pt>
              </c:numCache>
            </c:numRef>
          </c:val>
          <c:smooth val="0"/>
          <c:extLst>
            <c:ext xmlns:c16="http://schemas.microsoft.com/office/drawing/2014/chart" uri="{C3380CC4-5D6E-409C-BE32-E72D297353CC}">
              <c16:uniqueId val="{00000001-942C-43F0-9D4C-67CF940C91F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5.08</c:v>
                </c:pt>
                <c:pt idx="1">
                  <c:v>7.07</c:v>
                </c:pt>
                <c:pt idx="2">
                  <c:v>5.77</c:v>
                </c:pt>
                <c:pt idx="3">
                  <c:v>6.63</c:v>
                </c:pt>
                <c:pt idx="4">
                  <c:v>4.4400000000000004</c:v>
                </c:pt>
              </c:numCache>
            </c:numRef>
          </c:val>
          <c:extLst>
            <c:ext xmlns:c16="http://schemas.microsoft.com/office/drawing/2014/chart" uri="{C3380CC4-5D6E-409C-BE32-E72D297353CC}">
              <c16:uniqueId val="{00000000-8245-442F-BA29-09BF5893AE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13.74</c:v>
                </c:pt>
                <c:pt idx="1">
                  <c:v>18.43</c:v>
                </c:pt>
                <c:pt idx="2">
                  <c:v>24.39</c:v>
                </c:pt>
                <c:pt idx="3">
                  <c:v>25.2</c:v>
                </c:pt>
                <c:pt idx="4">
                  <c:v>23.66</c:v>
                </c:pt>
              </c:numCache>
            </c:numRef>
          </c:val>
          <c:extLst>
            <c:ext xmlns:c16="http://schemas.microsoft.com/office/drawing/2014/chart" uri="{C3380CC4-5D6E-409C-BE32-E72D297353CC}">
              <c16:uniqueId val="{00000001-8245-442F-BA29-09BF5893AE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c:v>
                </c:pt>
                <c:pt idx="1">
                  <c:v>7.71</c:v>
                </c:pt>
                <c:pt idx="2">
                  <c:v>4.26</c:v>
                </c:pt>
                <c:pt idx="3">
                  <c:v>3.88</c:v>
                </c:pt>
                <c:pt idx="4">
                  <c:v>-0.85</c:v>
                </c:pt>
              </c:numCache>
            </c:numRef>
          </c:val>
          <c:smooth val="0"/>
          <c:extLst>
            <c:ext xmlns:c16="http://schemas.microsoft.com/office/drawing/2014/chart" uri="{C3380CC4-5D6E-409C-BE32-E72D297353CC}">
              <c16:uniqueId val="{00000002-8245-442F-BA29-09BF5893AE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D7E2-4209-B6A0-126DEA6643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7E2-4209-B6A0-126DEA6643CF}"/>
            </c:ext>
          </c:extLst>
        </c:ser>
        <c:ser>
          <c:idx val="2"/>
          <c:order val="2"/>
          <c:tx>
            <c:strRef>
              <c:f>データシート!$A$29</c:f>
              <c:strCache>
                <c:ptCount val="1"/>
                <c:pt idx="0">
                  <c:v>住宅新築資金等貸付事業特別会計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0.09</c:v>
                </c:pt>
                <c:pt idx="2">
                  <c:v>#N/A</c:v>
                </c:pt>
                <c:pt idx="3">
                  <c:v>0.09</c:v>
                </c:pt>
                <c:pt idx="4">
                  <c:v>#N/A</c:v>
                </c:pt>
                <c:pt idx="5">
                  <c:v>0.1</c:v>
                </c:pt>
                <c:pt idx="6">
                  <c:v>#N/A</c:v>
                </c:pt>
                <c:pt idx="7">
                  <c:v>0</c:v>
                </c:pt>
                <c:pt idx="8">
                  <c:v>#N/A</c:v>
                </c:pt>
                <c:pt idx="9">
                  <c:v>0</c:v>
                </c:pt>
              </c:numCache>
            </c:numRef>
          </c:val>
          <c:extLst>
            <c:ext xmlns:c16="http://schemas.microsoft.com/office/drawing/2014/chart" uri="{C3380CC4-5D6E-409C-BE32-E72D297353CC}">
              <c16:uniqueId val="{00000002-D7E2-4209-B6A0-126DEA6643CF}"/>
            </c:ext>
          </c:extLst>
        </c:ser>
        <c:ser>
          <c:idx val="3"/>
          <c:order val="3"/>
          <c:tx>
            <c:strRef>
              <c:f>データシート!$A$30</c:f>
              <c:strCache>
                <c:ptCount val="1"/>
                <c:pt idx="0">
                  <c:v>奨学資金貸与事業特別会計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D7E2-4209-B6A0-126DEA6643CF}"/>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0.22</c:v>
                </c:pt>
                <c:pt idx="2">
                  <c:v>#N/A</c:v>
                </c:pt>
                <c:pt idx="3">
                  <c:v>0.21</c:v>
                </c:pt>
                <c:pt idx="4">
                  <c:v>#N/A</c:v>
                </c:pt>
                <c:pt idx="5">
                  <c:v>0.23</c:v>
                </c:pt>
                <c:pt idx="6">
                  <c:v>#N/A</c:v>
                </c:pt>
                <c:pt idx="7">
                  <c:v>0.26</c:v>
                </c:pt>
                <c:pt idx="8">
                  <c:v>#N/A</c:v>
                </c:pt>
                <c:pt idx="9">
                  <c:v>0.3</c:v>
                </c:pt>
              </c:numCache>
            </c:numRef>
          </c:val>
          <c:extLst>
            <c:ext xmlns:c16="http://schemas.microsoft.com/office/drawing/2014/chart" uri="{C3380CC4-5D6E-409C-BE32-E72D297353CC}">
              <c16:uniqueId val="{00000004-D7E2-4209-B6A0-126DEA6643C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0.11</c:v>
                </c:pt>
                <c:pt idx="4">
                  <c:v>#N/A</c:v>
                </c:pt>
                <c:pt idx="5">
                  <c:v>0.42</c:v>
                </c:pt>
                <c:pt idx="6">
                  <c:v>#N/A</c:v>
                </c:pt>
                <c:pt idx="7">
                  <c:v>0.37</c:v>
                </c:pt>
                <c:pt idx="8">
                  <c:v>#N/A</c:v>
                </c:pt>
                <c:pt idx="9">
                  <c:v>0.56999999999999995</c:v>
                </c:pt>
              </c:numCache>
            </c:numRef>
          </c:val>
          <c:extLst>
            <c:ext xmlns:c16="http://schemas.microsoft.com/office/drawing/2014/chart" uri="{C3380CC4-5D6E-409C-BE32-E72D297353CC}">
              <c16:uniqueId val="{00000005-D7E2-4209-B6A0-126DEA6643CF}"/>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0.83</c:v>
                </c:pt>
                <c:pt idx="4">
                  <c:v>#N/A</c:v>
                </c:pt>
                <c:pt idx="5">
                  <c:v>0.7</c:v>
                </c:pt>
                <c:pt idx="6">
                  <c:v>#N/A</c:v>
                </c:pt>
                <c:pt idx="7">
                  <c:v>0.62</c:v>
                </c:pt>
                <c:pt idx="8">
                  <c:v>#N/A</c:v>
                </c:pt>
                <c:pt idx="9">
                  <c:v>0.76</c:v>
                </c:pt>
              </c:numCache>
            </c:numRef>
          </c:val>
          <c:extLst>
            <c:ext xmlns:c16="http://schemas.microsoft.com/office/drawing/2014/chart" uri="{C3380CC4-5D6E-409C-BE32-E72D297353CC}">
              <c16:uniqueId val="{00000006-D7E2-4209-B6A0-126DEA6643C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4.97</c:v>
                </c:pt>
                <c:pt idx="2">
                  <c:v>#N/A</c:v>
                </c:pt>
                <c:pt idx="3">
                  <c:v>6.95</c:v>
                </c:pt>
                <c:pt idx="4">
                  <c:v>#N/A</c:v>
                </c:pt>
                <c:pt idx="5">
                  <c:v>5.65</c:v>
                </c:pt>
                <c:pt idx="6">
                  <c:v>#N/A</c:v>
                </c:pt>
                <c:pt idx="7">
                  <c:v>6.6</c:v>
                </c:pt>
                <c:pt idx="8">
                  <c:v>#N/A</c:v>
                </c:pt>
                <c:pt idx="9">
                  <c:v>4.42</c:v>
                </c:pt>
              </c:numCache>
            </c:numRef>
          </c:val>
          <c:extLst>
            <c:ext xmlns:c16="http://schemas.microsoft.com/office/drawing/2014/chart" uri="{C3380CC4-5D6E-409C-BE32-E72D297353CC}">
              <c16:uniqueId val="{00000007-D7E2-4209-B6A0-126DEA6643C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11.79</c:v>
                </c:pt>
                <c:pt idx="2">
                  <c:v>#N/A</c:v>
                </c:pt>
                <c:pt idx="3">
                  <c:v>11.24</c:v>
                </c:pt>
                <c:pt idx="4">
                  <c:v>#N/A</c:v>
                </c:pt>
                <c:pt idx="5">
                  <c:v>11.08</c:v>
                </c:pt>
                <c:pt idx="6">
                  <c:v>#N/A</c:v>
                </c:pt>
                <c:pt idx="7">
                  <c:v>10.7</c:v>
                </c:pt>
                <c:pt idx="8">
                  <c:v>#N/A</c:v>
                </c:pt>
                <c:pt idx="9">
                  <c:v>8.86</c:v>
                </c:pt>
              </c:numCache>
            </c:numRef>
          </c:val>
          <c:extLst>
            <c:ext xmlns:c16="http://schemas.microsoft.com/office/drawing/2014/chart" uri="{C3380CC4-5D6E-409C-BE32-E72D297353CC}">
              <c16:uniqueId val="{00000008-D7E2-4209-B6A0-126DEA6643CF}"/>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7.47</c:v>
                </c:pt>
                <c:pt idx="2">
                  <c:v>#N/A</c:v>
                </c:pt>
                <c:pt idx="3">
                  <c:v>8.39</c:v>
                </c:pt>
                <c:pt idx="4">
                  <c:v>#N/A</c:v>
                </c:pt>
                <c:pt idx="5">
                  <c:v>9.75</c:v>
                </c:pt>
                <c:pt idx="6">
                  <c:v>#N/A</c:v>
                </c:pt>
                <c:pt idx="7">
                  <c:v>10.66</c:v>
                </c:pt>
                <c:pt idx="8">
                  <c:v>#N/A</c:v>
                </c:pt>
                <c:pt idx="9">
                  <c:v>11.52</c:v>
                </c:pt>
              </c:numCache>
            </c:numRef>
          </c:val>
          <c:extLst>
            <c:ext xmlns:c16="http://schemas.microsoft.com/office/drawing/2014/chart" uri="{C3380CC4-5D6E-409C-BE32-E72D297353CC}">
              <c16:uniqueId val="{00000009-D7E2-4209-B6A0-126DEA6643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2995</c:v>
                </c:pt>
                <c:pt idx="5">
                  <c:v>2857</c:v>
                </c:pt>
                <c:pt idx="8">
                  <c:v>2783</c:v>
                </c:pt>
                <c:pt idx="11">
                  <c:v>2733</c:v>
                </c:pt>
                <c:pt idx="14">
                  <c:v>2610</c:v>
                </c:pt>
              </c:numCache>
            </c:numRef>
          </c:val>
          <c:extLst>
            <c:ext xmlns:c16="http://schemas.microsoft.com/office/drawing/2014/chart" uri="{C3380CC4-5D6E-409C-BE32-E72D297353CC}">
              <c16:uniqueId val="{00000000-551D-49F3-ACF2-2F19692A642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51D-49F3-ACF2-2F19692A642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51D-49F3-ACF2-2F19692A642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611</c:v>
                </c:pt>
                <c:pt idx="3">
                  <c:v>544</c:v>
                </c:pt>
                <c:pt idx="6">
                  <c:v>342</c:v>
                </c:pt>
                <c:pt idx="9">
                  <c:v>118</c:v>
                </c:pt>
                <c:pt idx="12">
                  <c:v>92</c:v>
                </c:pt>
              </c:numCache>
            </c:numRef>
          </c:val>
          <c:extLst>
            <c:ext xmlns:c16="http://schemas.microsoft.com/office/drawing/2014/chart" uri="{C3380CC4-5D6E-409C-BE32-E72D297353CC}">
              <c16:uniqueId val="{00000003-551D-49F3-ACF2-2F19692A642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593</c:v>
                </c:pt>
                <c:pt idx="3">
                  <c:v>541</c:v>
                </c:pt>
                <c:pt idx="6">
                  <c:v>516</c:v>
                </c:pt>
                <c:pt idx="9">
                  <c:v>466</c:v>
                </c:pt>
                <c:pt idx="12">
                  <c:v>444</c:v>
                </c:pt>
              </c:numCache>
            </c:numRef>
          </c:val>
          <c:extLst>
            <c:ext xmlns:c16="http://schemas.microsoft.com/office/drawing/2014/chart" uri="{C3380CC4-5D6E-409C-BE32-E72D297353CC}">
              <c16:uniqueId val="{00000004-551D-49F3-ACF2-2F19692A642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51D-49F3-ACF2-2F19692A642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51D-49F3-ACF2-2F19692A642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2487</c:v>
                </c:pt>
                <c:pt idx="3">
                  <c:v>2489</c:v>
                </c:pt>
                <c:pt idx="6">
                  <c:v>2460</c:v>
                </c:pt>
                <c:pt idx="9">
                  <c:v>2401</c:v>
                </c:pt>
                <c:pt idx="12">
                  <c:v>2285</c:v>
                </c:pt>
              </c:numCache>
            </c:numRef>
          </c:val>
          <c:extLst>
            <c:ext xmlns:c16="http://schemas.microsoft.com/office/drawing/2014/chart" uri="{C3380CC4-5D6E-409C-BE32-E72D297353CC}">
              <c16:uniqueId val="{00000007-551D-49F3-ACF2-2F19692A642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696</c:v>
                </c:pt>
                <c:pt idx="2">
                  <c:v>#N/A</c:v>
                </c:pt>
                <c:pt idx="3">
                  <c:v>#N/A</c:v>
                </c:pt>
                <c:pt idx="4">
                  <c:v>717</c:v>
                </c:pt>
                <c:pt idx="5">
                  <c:v>#N/A</c:v>
                </c:pt>
                <c:pt idx="6">
                  <c:v>#N/A</c:v>
                </c:pt>
                <c:pt idx="7">
                  <c:v>535</c:v>
                </c:pt>
                <c:pt idx="8">
                  <c:v>#N/A</c:v>
                </c:pt>
                <c:pt idx="9">
                  <c:v>#N/A</c:v>
                </c:pt>
                <c:pt idx="10">
                  <c:v>252</c:v>
                </c:pt>
                <c:pt idx="11">
                  <c:v>#N/A</c:v>
                </c:pt>
                <c:pt idx="12">
                  <c:v>#N/A</c:v>
                </c:pt>
                <c:pt idx="13">
                  <c:v>211</c:v>
                </c:pt>
                <c:pt idx="14">
                  <c:v>#N/A</c:v>
                </c:pt>
              </c:numCache>
            </c:numRef>
          </c:val>
          <c:smooth val="0"/>
          <c:extLst>
            <c:ext xmlns:c16="http://schemas.microsoft.com/office/drawing/2014/chart" uri="{C3380CC4-5D6E-409C-BE32-E72D297353CC}">
              <c16:uniqueId val="{00000008-551D-49F3-ACF2-2F19692A642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25177</c:v>
                </c:pt>
                <c:pt idx="5">
                  <c:v>24421</c:v>
                </c:pt>
                <c:pt idx="8">
                  <c:v>22891</c:v>
                </c:pt>
                <c:pt idx="11">
                  <c:v>21397</c:v>
                </c:pt>
                <c:pt idx="14">
                  <c:v>19981</c:v>
                </c:pt>
              </c:numCache>
            </c:numRef>
          </c:val>
          <c:extLst>
            <c:ext xmlns:c16="http://schemas.microsoft.com/office/drawing/2014/chart" uri="{C3380CC4-5D6E-409C-BE32-E72D297353CC}">
              <c16:uniqueId val="{00000000-8339-414E-8B69-40FA42AA628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2605</c:v>
                </c:pt>
                <c:pt idx="5">
                  <c:v>2546</c:v>
                </c:pt>
                <c:pt idx="8">
                  <c:v>1942</c:v>
                </c:pt>
                <c:pt idx="11">
                  <c:v>1935</c:v>
                </c:pt>
                <c:pt idx="14">
                  <c:v>1860</c:v>
                </c:pt>
              </c:numCache>
            </c:numRef>
          </c:val>
          <c:extLst>
            <c:ext xmlns:c16="http://schemas.microsoft.com/office/drawing/2014/chart" uri="{C3380CC4-5D6E-409C-BE32-E72D297353CC}">
              <c16:uniqueId val="{00000001-8339-414E-8B69-40FA42AA628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12350</c:v>
                </c:pt>
                <c:pt idx="5">
                  <c:v>14904</c:v>
                </c:pt>
                <c:pt idx="8">
                  <c:v>17867</c:v>
                </c:pt>
                <c:pt idx="11">
                  <c:v>19036</c:v>
                </c:pt>
                <c:pt idx="14">
                  <c:v>20793</c:v>
                </c:pt>
              </c:numCache>
            </c:numRef>
          </c:val>
          <c:extLst>
            <c:ext xmlns:c16="http://schemas.microsoft.com/office/drawing/2014/chart" uri="{C3380CC4-5D6E-409C-BE32-E72D297353CC}">
              <c16:uniqueId val="{00000002-8339-414E-8B69-40FA42AA628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339-414E-8B69-40FA42AA628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339-414E-8B69-40FA42AA628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39-414E-8B69-40FA42AA628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793</c:v>
                </c:pt>
                <c:pt idx="3">
                  <c:v>538</c:v>
                </c:pt>
                <c:pt idx="6">
                  <c:v>407</c:v>
                </c:pt>
                <c:pt idx="9">
                  <c:v>391</c:v>
                </c:pt>
                <c:pt idx="12">
                  <c:v>392</c:v>
                </c:pt>
              </c:numCache>
            </c:numRef>
          </c:val>
          <c:extLst>
            <c:ext xmlns:c16="http://schemas.microsoft.com/office/drawing/2014/chart" uri="{C3380CC4-5D6E-409C-BE32-E72D297353CC}">
              <c16:uniqueId val="{00000006-8339-414E-8B69-40FA42AA628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1590</c:v>
                </c:pt>
                <c:pt idx="3">
                  <c:v>1080</c:v>
                </c:pt>
                <c:pt idx="6">
                  <c:v>747</c:v>
                </c:pt>
                <c:pt idx="9">
                  <c:v>911</c:v>
                </c:pt>
                <c:pt idx="12">
                  <c:v>1910</c:v>
                </c:pt>
              </c:numCache>
            </c:numRef>
          </c:val>
          <c:extLst>
            <c:ext xmlns:c16="http://schemas.microsoft.com/office/drawing/2014/chart" uri="{C3380CC4-5D6E-409C-BE32-E72D297353CC}">
              <c16:uniqueId val="{00000007-8339-414E-8B69-40FA42AA628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4560</c:v>
                </c:pt>
                <c:pt idx="3">
                  <c:v>4197</c:v>
                </c:pt>
                <c:pt idx="6">
                  <c:v>3892</c:v>
                </c:pt>
                <c:pt idx="9">
                  <c:v>3558</c:v>
                </c:pt>
                <c:pt idx="12">
                  <c:v>3315</c:v>
                </c:pt>
              </c:numCache>
            </c:numRef>
          </c:val>
          <c:extLst>
            <c:ext xmlns:c16="http://schemas.microsoft.com/office/drawing/2014/chart" uri="{C3380CC4-5D6E-409C-BE32-E72D297353CC}">
              <c16:uniqueId val="{00000008-8339-414E-8B69-40FA42AA628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645</c:v>
                </c:pt>
                <c:pt idx="3">
                  <c:v>546</c:v>
                </c:pt>
                <c:pt idx="6">
                  <c:v>546</c:v>
                </c:pt>
                <c:pt idx="9">
                  <c:v>546</c:v>
                </c:pt>
                <c:pt idx="12">
                  <c:v>547</c:v>
                </c:pt>
              </c:numCache>
            </c:numRef>
          </c:val>
          <c:extLst>
            <c:ext xmlns:c16="http://schemas.microsoft.com/office/drawing/2014/chart" uri="{C3380CC4-5D6E-409C-BE32-E72D297353CC}">
              <c16:uniqueId val="{00000009-8339-414E-8B69-40FA42AA628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25791</c:v>
                </c:pt>
                <c:pt idx="3">
                  <c:v>24860</c:v>
                </c:pt>
                <c:pt idx="6">
                  <c:v>23053</c:v>
                </c:pt>
                <c:pt idx="9">
                  <c:v>20499</c:v>
                </c:pt>
                <c:pt idx="12">
                  <c:v>17944</c:v>
                </c:pt>
              </c:numCache>
            </c:numRef>
          </c:val>
          <c:extLst>
            <c:ext xmlns:c16="http://schemas.microsoft.com/office/drawing/2014/chart" uri="{C3380CC4-5D6E-409C-BE32-E72D297353CC}">
              <c16:uniqueId val="{0000000A-8339-414E-8B69-40FA42AA628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339-414E-8B69-40FA42AA628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5004</c:v>
                </c:pt>
                <c:pt idx="1">
                  <c:v>5304</c:v>
                </c:pt>
                <c:pt idx="2">
                  <c:v>5124</c:v>
                </c:pt>
              </c:numCache>
            </c:numRef>
          </c:val>
          <c:extLst>
            <c:ext xmlns:c16="http://schemas.microsoft.com/office/drawing/2014/chart" uri="{C3380CC4-5D6E-409C-BE32-E72D297353CC}">
              <c16:uniqueId val="{00000000-4D6C-46C8-AFF7-863FB42289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462</c:v>
                </c:pt>
                <c:pt idx="1">
                  <c:v>271</c:v>
                </c:pt>
                <c:pt idx="2">
                  <c:v>302</c:v>
                </c:pt>
              </c:numCache>
            </c:numRef>
          </c:val>
          <c:extLst>
            <c:ext xmlns:c16="http://schemas.microsoft.com/office/drawing/2014/chart" uri="{C3380CC4-5D6E-409C-BE32-E72D297353CC}">
              <c16:uniqueId val="{00000001-4D6C-46C8-AFF7-863FB42289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11784</c:v>
                </c:pt>
                <c:pt idx="1">
                  <c:v>12844</c:v>
                </c:pt>
                <c:pt idx="2">
                  <c:v>14747</c:v>
                </c:pt>
              </c:numCache>
            </c:numRef>
          </c:val>
          <c:extLst>
            <c:ext xmlns:c16="http://schemas.microsoft.com/office/drawing/2014/chart" uri="{C3380CC4-5D6E-409C-BE32-E72D297353CC}">
              <c16:uniqueId val="{00000002-4D6C-46C8-AFF7-863FB42289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{7B6DC52D-6019-4717-B1CF-34FE55A43BE7}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C20-46B2-94FA-A23F3954AA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{96598203-2041-41B7-8AD5-D8A0DA5705C6}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20-46B2-94FA-A23F3954AA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{384E87C6-4506-4D68-923E-B556F12DC468}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20-46B2-94FA-A23F3954AA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{A6073229-C244-4B66-A6A7-95C5F6A99AE1}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20-46B2-94FA-A23F3954AA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{9BB97DF7-0BA1-4C43-A3FD-710B0BF7760E}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20-46B2-94FA-A23F3954AA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{34FF9B74-C7E6-45E4-84DF-451384E2B7F2}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C20-46B2-94FA-A23F3954AA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{C41A4C87-5756-44AB-A210-FEBFE310F5E9}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C20-46B2-94FA-A23F3954AA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{E904F800-E48F-4AE9-A12D-2442AEC68051}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C20-46B2-94FA-A23F3954AA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{39986A16-A2FE-4309-9174-A5714514E280}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C20-46B2-94FA-A23F3954AA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53.7</c:v>
                </c:pt>
                <c:pt idx="8">
                  <c:v>55.1</c:v>
                </c:pt>
                <c:pt idx="16">
                  <c:v>56.9</c:v>
                </c:pt>
                <c:pt idx="24">
                  <c:v>58.2</c:v>
                </c:pt>
                <c:pt idx="32">
                  <c:v>59.5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C20-46B2-94FA-A23F3954AA7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{E25558C9-12D2-4A58-A0F8-E1743D6DEFF5}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C20-46B2-94FA-A23F3954AA7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{CC2DE7F7-C168-4541-8FCA-683C36E22ECB}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20-46B2-94FA-A23F3954AA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{383ED18C-4CD1-49D0-94F0-981D6BB9CB8D}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20-46B2-94FA-A23F3954AA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{C4F9FF09-CB67-461A-BB0A-1A3B21492AA0}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20-46B2-94FA-A23F3954AA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{5ADD55F1-3382-480B-B8E6-3908ED64D5B6}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20-46B2-94FA-A23F3954AA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{AED37FDB-AE27-4F99-9DB3-21B3FA93E034}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C20-46B2-94FA-A23F3954AA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{033A4D67-4728-49FB-91C8-CA737FE87277}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C20-46B2-94FA-A23F3954AA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{2A43D6CC-7F33-4015-96DD-018379649107}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C20-46B2-94FA-A23F3954AA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{34F6492C-1B33-419C-99A4-26420634431F}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C20-46B2-94FA-A23F3954AA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EC20-46B2-94FA-A23F3954AA7D}"/>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{21EDB10D-D6EE-4C72-A3B6-052ACF66237D}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FBA-446F-BA00-3DD405F35D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{C897D2B6-B949-4FB0-8A06-C6ECF0ADE007}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BA-446F-BA00-3DD405F35D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{2F9E3257-DC58-44ED-A9C3-AFCC5C9CC606}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BA-446F-BA00-3DD405F35D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{6D130DAB-9112-4FF5-B674-978E01E16DCA}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BA-446F-BA00-3DD405F35D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{6EE5EB78-C86E-4137-976C-C0F93DADD6EC}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BA-446F-BA00-3DD405F35D3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{9E6A13A3-F236-4CD5-A596-DF45828FCAB6}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FBA-446F-BA00-3DD405F35D3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{E09B3CDD-9F8F-4ABB-970A-5A9B4CE8F1B0}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FBA-446F-BA00-3DD405F35D3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{08D3BC77-B1D3-438F-8501-DBF48263FEED}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FBA-446F-BA00-3DD405F35D3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{4E3423A0-17B8-4135-96E9-A399092079F8}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FBA-446F-BA00-3DD405F35D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c:v>
                </c:pt>
                <c:pt idx="16">
                  <c:v>3.6</c:v>
                </c:pt>
                <c:pt idx="24">
                  <c:v>2.7</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FBA-446F-BA00-3DD405F35D3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{18678979-B9A4-4912-9C8E-6599334CF4D9}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FBA-446F-BA00-3DD405F35D3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{DF35D0BF-3D93-4F5C-A9AB-80F505FCD0CF}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BA-446F-BA00-3DD405F35D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{6CAB2F04-DEEF-496C-9B24-0BD7930400BC}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BA-446F-BA00-3DD405F35D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{C7A4AE8E-6F00-43A6-8E47-CD129CBAE3DA}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BA-446F-BA00-3DD405F35D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{5839D271-91A9-4625-A3CF-D92D32014209}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BA-446F-BA00-3DD405F35D3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{6FFD9143-092D-44C5-BB60-F74B236D30B4}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FBA-446F-BA00-3DD405F35D3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{6AC2D3FC-FDC9-4770-AEA0-0F8699490862}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FBA-446F-BA00-3DD405F35D36}"/>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{EA050CD8-E412-4F5F-823E-94F8DDAEF69B}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FBA-446F-BA00-3DD405F35D36}"/>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{53728924-BCCE-4771-A575-556EA4EB3051}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FBA-446F-BA00-3DD405F35D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FBA-446F-BA00-3DD405F35D36}"/>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福岡県筑紫野市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106,375
105,406
87.73
42,757,494
41,735,997
960,505
21,656,150
17,944,011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年度と比較すると減少している。</a:t>
          </a:r>
          <a:endParaRPr lang="ja-JP" altLang="ja-JP" sz="1400">
            <a:effectLst/>
          </a:endParaRPr>
        </a:p>
        <a:p>
          <a:r>
            <a:rPr kumimoji="1" lang="ja-JP" altLang="ja-JP" sz="1100">
              <a:solidFill>
                <a:schemeClr val="dk1"/>
              </a:solidFill>
              <a:effectLst/>
              <a:latin typeface="+mn-lt"/>
              <a:ea typeface="+mn-ea"/>
              <a:cs typeface="+mn-cs"/>
            </a:rPr>
            <a:t>主な要因としては、</a:t>
          </a:r>
          <a:r>
            <a:rPr kumimoji="1" lang="ja-JP" altLang="en-US" sz="1100">
              <a:solidFill>
                <a:schemeClr val="dk1"/>
              </a:solidFill>
              <a:effectLst/>
              <a:latin typeface="+mn-lt"/>
              <a:ea typeface="+mn-ea"/>
              <a:cs typeface="+mn-cs"/>
            </a:rPr>
            <a:t>給与改定費の増加等</a:t>
          </a:r>
          <a:r>
            <a:rPr kumimoji="1" lang="ja-JP" altLang="ja-JP" sz="1100">
              <a:solidFill>
                <a:schemeClr val="dk1"/>
              </a:solidFill>
              <a:effectLst/>
              <a:latin typeface="+mn-lt"/>
              <a:ea typeface="+mn-ea"/>
              <a:cs typeface="+mn-cs"/>
            </a:rPr>
            <a:t>により、基準財政需要額の伸びが大きいことが挙げられる。</a:t>
          </a:r>
          <a:endParaRPr lang="ja-JP" altLang="ja-JP" sz="1400">
            <a:effectLst/>
          </a:endParaRPr>
        </a:p>
        <a:p>
          <a:r>
            <a:rPr kumimoji="1" lang="ja-JP" altLang="ja-JP" sz="1100">
              <a:solidFill>
                <a:schemeClr val="dk1"/>
              </a:solidFill>
              <a:effectLst/>
              <a:latin typeface="+mn-lt"/>
              <a:ea typeface="+mn-ea"/>
              <a:cs typeface="+mn-cs"/>
            </a:rPr>
            <a:t>現在の水準を維持するために、今後も税収の確保に努めていく。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42635</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4353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42635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263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145143</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163285</xdr:rowOff>
    </xdr:from>
    <xdr:to>
      <xdr:col>19</xdr:col>
      <xdr:colOff>184150</xdr:colOff>
      <xdr:row>42</xdr:row>
      <xdr:rowOff>93435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経常収支比率は、類似団体平均と比較すると６．</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また、本市前年度比較では、前年度比</a:t>
          </a:r>
          <a:r>
            <a:rPr kumimoji="1" lang="ja-JP" altLang="en-US" sz="1100">
              <a:solidFill>
                <a:schemeClr val="dk1"/>
              </a:solidFill>
              <a:effectLst/>
              <a:latin typeface="+mn-lt"/>
              <a:ea typeface="+mn-ea"/>
              <a:cs typeface="+mn-cs"/>
            </a:rPr>
            <a:t>０．４</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歳出についても、人件費</a:t>
          </a:r>
          <a:r>
            <a:rPr kumimoji="1" lang="ja-JP" altLang="en-US" sz="1100">
              <a:solidFill>
                <a:schemeClr val="dk1"/>
              </a:solidFill>
              <a:effectLst/>
              <a:latin typeface="+mn-lt"/>
              <a:ea typeface="+mn-ea"/>
              <a:cs typeface="+mn-cs"/>
            </a:rPr>
            <a:t>、物件費、扶助費</a:t>
          </a:r>
          <a:r>
            <a:rPr kumimoji="1" lang="ja-JP" altLang="ja-JP" sz="1100">
              <a:solidFill>
                <a:schemeClr val="dk1"/>
              </a:solidFill>
              <a:effectLst/>
              <a:latin typeface="+mn-lt"/>
              <a:ea typeface="+mn-ea"/>
              <a:cs typeface="+mn-cs"/>
            </a:rPr>
            <a:t>の経常的一般財源が増加しており、経常収支比率は依然高い水準となっている。今後も引き続き経常経費の見直しを進めるとともに、さらなる財政の健全化に努めていく。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15748</xdr:rowOff>
    </xdr:from>
    <xdr:to>
      <xdr:col>23</xdr:col>
      <xdr:colOff>133350</xdr:colOff>
      <xdr:row>65</xdr:row>
      <xdr:rowOff>36830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302748"/>
          <a:ext cx="0" cy="8783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8907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5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36830</xdr:rowOff>
    </xdr:from>
    <xdr:to>
      <xdr:col>24</xdr:col>
      <xdr:colOff>12700</xdr:colOff>
      <xdr:row>65</xdr:row>
      <xdr:rowOff>36830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8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102125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4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15748</xdr:rowOff>
    </xdr:from>
    <xdr:to>
      <xdr:col>24</xdr:col>
      <xdr:colOff>12700</xdr:colOff>
      <xdr:row>60</xdr:row>
      <xdr:rowOff>15748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302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155702</xdr:rowOff>
    </xdr:from>
    <xdr:to>
      <xdr:col>23</xdr:col>
      <xdr:colOff>133350</xdr:colOff>
      <xdr:row>61</xdr:row>
      <xdr:rowOff>3556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4270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67073</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9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73660</xdr:rowOff>
    </xdr:from>
    <xdr:to>
      <xdr:col>19</xdr:col>
      <xdr:colOff>133350</xdr:colOff>
      <xdr:row>60</xdr:row>
      <xdr:rowOff>155702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60660"/>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81026</xdr:rowOff>
    </xdr:from>
    <xdr:to>
      <xdr:col>15</xdr:col>
      <xdr:colOff>82550</xdr:colOff>
      <xdr:row>60</xdr:row>
      <xdr:rowOff>73660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96576"/>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3302</xdr:rowOff>
    </xdr:from>
    <xdr:to>
      <xdr:col>15</xdr:col>
      <xdr:colOff>133350</xdr:colOff>
      <xdr:row>62</xdr:row>
      <xdr:rowOff>104902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89679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1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81026</xdr:rowOff>
    </xdr:from>
    <xdr:to>
      <xdr:col>11</xdr:col>
      <xdr:colOff>31750</xdr:colOff>
      <xdr:row>61</xdr:row>
      <xdr:rowOff>32512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96576"/>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25146</xdr:rowOff>
    </xdr:from>
    <xdr:to>
      <xdr:col>11</xdr:col>
      <xdr:colOff>82550</xdr:colOff>
      <xdr:row>61</xdr:row>
      <xdr:rowOff>126746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111523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147591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124206</xdr:rowOff>
    </xdr:from>
    <xdr:to>
      <xdr:col>23</xdr:col>
      <xdr:colOff>184150</xdr:colOff>
      <xdr:row>61</xdr:row>
      <xdr:rowOff>54356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1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140733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25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104902</xdr:rowOff>
    </xdr:from>
    <xdr:to>
      <xdr:col>19</xdr:col>
      <xdr:colOff>184150</xdr:colOff>
      <xdr:row>61</xdr:row>
      <xdr:rowOff>35052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45229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160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22860</xdr:rowOff>
    </xdr:from>
    <xdr:to>
      <xdr:col>15</xdr:col>
      <xdr:colOff>133350</xdr:colOff>
      <xdr:row>60</xdr:row>
      <xdr:rowOff>124460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134637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30226</xdr:rowOff>
    </xdr:from>
    <xdr:to>
      <xdr:col>11</xdr:col>
      <xdr:colOff>82550</xdr:colOff>
      <xdr:row>59</xdr:row>
      <xdr:rowOff>131826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153162</xdr:rowOff>
    </xdr:from>
    <xdr:to>
      <xdr:col>7</xdr:col>
      <xdr:colOff>31750</xdr:colOff>
      <xdr:row>61</xdr:row>
      <xdr:rowOff>83312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93489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0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[101,306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人口１人当たりの人件費・物件費等の決算額は類似団体中２番目に少なく、これは人口千人当たり職員数が類似団体平均と比較して少なく、人件費が低く抑えられていることが主な要因であると考えられる。</a:t>
          </a:r>
          <a:endParaRPr lang="ja-JP" altLang="ja-JP" sz="1400">
            <a:effectLst/>
          </a:endParaRPr>
        </a:p>
        <a:p>
          <a:r>
            <a:rPr kumimoji="1" lang="ja-JP" altLang="ja-JP" sz="1100">
              <a:solidFill>
                <a:schemeClr val="dk1"/>
              </a:solidFill>
              <a:effectLst/>
              <a:latin typeface="+mn-lt"/>
              <a:ea typeface="+mn-ea"/>
              <a:cs typeface="+mn-cs"/>
            </a:rPr>
            <a:t>今後も、引き続き事務事業の見直しを進めていく。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55871</xdr:rowOff>
    </xdr:from>
    <xdr:to>
      <xdr:col>23</xdr:col>
      <xdr:colOff>133350</xdr:colOff>
      <xdr:row>81</xdr:row>
      <xdr:rowOff>64781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771871"/>
          <a:ext cx="838200" cy="18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54625</xdr:rowOff>
    </xdr:from>
    <xdr:to>
      <xdr:col>19</xdr:col>
      <xdr:colOff>133350</xdr:colOff>
      <xdr:row>80</xdr:row>
      <xdr:rowOff>55871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770625"/>
          <a:ext cx="889000" cy="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3938</xdr:rowOff>
    </xdr:from>
    <xdr:to>
      <xdr:col>15</xdr:col>
      <xdr:colOff>82550</xdr:colOff>
      <xdr:row>80</xdr:row>
      <xdr:rowOff>54625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719938"/>
          <a:ext cx="889000" cy="5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3938</xdr:rowOff>
    </xdr:from>
    <xdr:to>
      <xdr:col>11</xdr:col>
      <xdr:colOff>31750</xdr:colOff>
      <xdr:row>80</xdr:row>
      <xdr:rowOff>34503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719938"/>
          <a:ext cx="889000" cy="3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13981</xdr:rowOff>
    </xdr:from>
    <xdr:to>
      <xdr:col>23</xdr:col>
      <xdr:colOff>184150</xdr:colOff>
      <xdr:row>81</xdr:row>
      <xdr:rowOff>115581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0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106708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22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5071</xdr:rowOff>
    </xdr:from>
    <xdr:to>
      <xdr:col>19</xdr:col>
      <xdr:colOff>184150</xdr:colOff>
      <xdr:row>80</xdr:row>
      <xdr:rowOff>106671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72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116848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489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3825</xdr:rowOff>
    </xdr:from>
    <xdr:to>
      <xdr:col>15</xdr:col>
      <xdr:colOff>133350</xdr:colOff>
      <xdr:row>80</xdr:row>
      <xdr:rowOff>105425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7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115602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48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124588</xdr:rowOff>
    </xdr:from>
    <xdr:to>
      <xdr:col>11</xdr:col>
      <xdr:colOff>82550</xdr:colOff>
      <xdr:row>80</xdr:row>
      <xdr:rowOff>54738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66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64915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43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155153</xdr:rowOff>
    </xdr:from>
    <xdr:to>
      <xdr:col>7</xdr:col>
      <xdr:colOff>31750</xdr:colOff>
      <xdr:row>80</xdr:row>
      <xdr:rowOff>85303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69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95480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46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ラスパイレス指数は、類似団体平均を０．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一方、退職・異動・採用等による職員構成の変動などにより、昨年度より</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．１ポイント減少した。　　　　</a:t>
          </a:r>
          <a:endParaRPr lang="ja-JP" altLang="ja-JP" sz="1400">
            <a:effectLst/>
          </a:endParaRPr>
        </a:p>
        <a:p>
          <a:r>
            <a:rPr kumimoji="1" lang="ja-JP" altLang="ja-JP" sz="1100">
              <a:solidFill>
                <a:schemeClr val="dk1"/>
              </a:solidFill>
              <a:effectLst/>
              <a:latin typeface="+mn-lt"/>
              <a:ea typeface="+mn-ea"/>
              <a:cs typeface="+mn-cs"/>
            </a:rPr>
            <a:t>今後も給与の適正化に努めていく。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121709</xdr:rowOff>
    </xdr:from>
    <xdr:to>
      <xdr:col>81</xdr:col>
      <xdr:colOff>44450</xdr:colOff>
      <xdr:row>86</xdr:row>
      <xdr:rowOff>141816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66409"/>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89</xdr:row>
      <xdr:rowOff>49741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86516"/>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49741</xdr:rowOff>
    </xdr:from>
    <xdr:to>
      <xdr:col>72</xdr:col>
      <xdr:colOff>203200</xdr:colOff>
      <xdr:row>89</xdr:row>
      <xdr:rowOff>89959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30879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89959</xdr:rowOff>
    </xdr:from>
    <xdr:to>
      <xdr:col>68</xdr:col>
      <xdr:colOff>152400</xdr:colOff>
      <xdr:row>89</xdr:row>
      <xdr:rowOff>130175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34900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70909</xdr:rowOff>
    </xdr:from>
    <xdr:to>
      <xdr:col>81</xdr:col>
      <xdr:colOff>95250</xdr:colOff>
      <xdr:row>87</xdr:row>
      <xdr:rowOff>1059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42986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8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170391</xdr:rowOff>
    </xdr:from>
    <xdr:to>
      <xdr:col>73</xdr:col>
      <xdr:colOff>44450</xdr:colOff>
      <xdr:row>89</xdr:row>
      <xdr:rowOff>100541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25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85318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34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39159</xdr:rowOff>
    </xdr:from>
    <xdr:to>
      <xdr:col>68</xdr:col>
      <xdr:colOff>203200</xdr:colOff>
      <xdr:row>89</xdr:row>
      <xdr:rowOff>140759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125536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38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79375</xdr:rowOff>
    </xdr:from>
    <xdr:to>
      <xdr:col>64</xdr:col>
      <xdr:colOff>152400</xdr:colOff>
      <xdr:row>90</xdr:row>
      <xdr:rowOff>9525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3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165752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42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人口千人当たりの職員数は、類似団体平均が６．２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人のところ、本市４．</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人と</a:t>
          </a:r>
          <a:r>
            <a:rPr kumimoji="1" lang="ja-JP" altLang="en-US" sz="1100">
              <a:solidFill>
                <a:schemeClr val="dk1"/>
              </a:solidFill>
              <a:effectLst/>
              <a:latin typeface="+mn-lt"/>
              <a:ea typeface="+mn-ea"/>
              <a:cs typeface="+mn-cs"/>
            </a:rPr>
            <a:t>２．０８</a:t>
          </a:r>
          <a:r>
            <a:rPr kumimoji="1" lang="ja-JP" altLang="ja-JP" sz="1100">
              <a:solidFill>
                <a:schemeClr val="dk1"/>
              </a:solidFill>
              <a:effectLst/>
              <a:latin typeface="+mn-lt"/>
              <a:ea typeface="+mn-ea"/>
              <a:cs typeface="+mn-cs"/>
            </a:rPr>
            <a:t>人下回り、類似団体内順位</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位である。</a:t>
          </a:r>
          <a:endParaRPr lang="ja-JP" altLang="ja-JP" sz="1400">
            <a:effectLst/>
          </a:endParaRPr>
        </a:p>
        <a:p>
          <a:r>
            <a:rPr kumimoji="1" lang="ja-JP" altLang="ja-JP" sz="1100">
              <a:solidFill>
                <a:schemeClr val="dk1"/>
              </a:solidFill>
              <a:effectLst/>
              <a:latin typeface="+mn-lt"/>
              <a:ea typeface="+mn-ea"/>
              <a:cs typeface="+mn-cs"/>
            </a:rPr>
            <a:t>今後も適正な定員管理を行っていく。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109855</xdr:rowOff>
    </xdr:from>
    <xdr:to>
      <xdr:col>81</xdr:col>
      <xdr:colOff>44450</xdr:colOff>
      <xdr:row>60</xdr:row>
      <xdr:rowOff>146050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968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105833</xdr:rowOff>
    </xdr:from>
    <xdr:to>
      <xdr:col>77</xdr:col>
      <xdr:colOff>44450</xdr:colOff>
      <xdr:row>60</xdr:row>
      <xdr:rowOff>109855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9283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105833</xdr:rowOff>
    </xdr:from>
    <xdr:to>
      <xdr:col>72</xdr:col>
      <xdr:colOff>203200</xdr:colOff>
      <xdr:row>60</xdr:row>
      <xdr:rowOff>113877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3928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113877</xdr:rowOff>
    </xdr:from>
    <xdr:to>
      <xdr:col>68</xdr:col>
      <xdr:colOff>152400</xdr:colOff>
      <xdr:row>60</xdr:row>
      <xdr:rowOff>121920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4008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95250</xdr:rowOff>
    </xdr:from>
    <xdr:to>
      <xdr:col>81</xdr:col>
      <xdr:colOff>95250</xdr:colOff>
      <xdr:row>61</xdr:row>
      <xdr:rowOff>25400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111777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2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59055</xdr:rowOff>
    </xdr:from>
    <xdr:to>
      <xdr:col>77</xdr:col>
      <xdr:colOff>95250</xdr:colOff>
      <xdr:row>60</xdr:row>
      <xdr:rowOff>160655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170832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14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55033</xdr:rowOff>
    </xdr:from>
    <xdr:to>
      <xdr:col>73</xdr:col>
      <xdr:colOff>44450</xdr:colOff>
      <xdr:row>60</xdr:row>
      <xdr:rowOff>156633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166810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63077</xdr:rowOff>
    </xdr:from>
    <xdr:to>
      <xdr:col>68</xdr:col>
      <xdr:colOff>203200</xdr:colOff>
      <xdr:row>60</xdr:row>
      <xdr:rowOff>164677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3404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71120</xdr:rowOff>
    </xdr:from>
    <xdr:to>
      <xdr:col>64</xdr:col>
      <xdr:colOff>152400</xdr:colOff>
      <xdr:row>61</xdr:row>
      <xdr:rowOff>1270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11447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実質公債費比率は、計画的な償還に努めたことにより、元利償還額が減少傾向にあるため、前年度と比較して</a:t>
          </a: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ポイント改善した。類似団体との比較では、今年度も昨年に引き続き、類似団体平均を下回り、令和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０ポイント下回っている。今後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財政計画（令和６年度～令和９年度）に基づき、健全な財政運営を行っていく。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148167</xdr:rowOff>
    </xdr:from>
    <xdr:to>
      <xdr:col>81</xdr:col>
      <xdr:colOff>44450</xdr:colOff>
      <xdr:row>39</xdr:row>
      <xdr:rowOff>91622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663267"/>
          <a:ext cx="8382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91622</xdr:rowOff>
    </xdr:from>
    <xdr:to>
      <xdr:col>77</xdr:col>
      <xdr:colOff>44450</xdr:colOff>
      <xdr:row>40</xdr:row>
      <xdr:rowOff>23585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6778172"/>
          <a:ext cx="8890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23585</xdr:rowOff>
    </xdr:from>
    <xdr:to>
      <xdr:col>72</xdr:col>
      <xdr:colOff>203200</xdr:colOff>
      <xdr:row>40</xdr:row>
      <xdr:rowOff>69548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881585"/>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69548</xdr:rowOff>
    </xdr:from>
    <xdr:to>
      <xdr:col>68</xdr:col>
      <xdr:colOff>152400</xdr:colOff>
      <xdr:row>40</xdr:row>
      <xdr:rowOff>81038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9275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97367</xdr:rowOff>
    </xdr:from>
    <xdr:to>
      <xdr:col>81</xdr:col>
      <xdr:colOff>95250</xdr:colOff>
      <xdr:row>39</xdr:row>
      <xdr:rowOff>27517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113894</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40822</xdr:rowOff>
    </xdr:from>
    <xdr:to>
      <xdr:col>77</xdr:col>
      <xdr:colOff>95250</xdr:colOff>
      <xdr:row>39</xdr:row>
      <xdr:rowOff>142422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152599</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49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144235</xdr:rowOff>
    </xdr:from>
    <xdr:to>
      <xdr:col>73</xdr:col>
      <xdr:colOff>44450</xdr:colOff>
      <xdr:row>40</xdr:row>
      <xdr:rowOff>74385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18748</xdr:rowOff>
    </xdr:from>
    <xdr:to>
      <xdr:col>68</xdr:col>
      <xdr:colOff>203200</xdr:colOff>
      <xdr:row>40</xdr:row>
      <xdr:rowOff>120348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130525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64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30238</xdr:rowOff>
    </xdr:from>
    <xdr:to>
      <xdr:col>64</xdr:col>
      <xdr:colOff>152400</xdr:colOff>
      <xdr:row>40</xdr:row>
      <xdr:rowOff>131838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142015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将来負担比率は、地方債残高が減少したことなどから、前年度に引き続き令和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年度も算定なしとなっている。</a:t>
          </a:r>
          <a:endParaRPr lang="ja-JP" altLang="ja-JP" sz="1400">
            <a:effectLst/>
          </a:endParaRPr>
        </a:p>
        <a:p>
          <a:r>
            <a:rPr kumimoji="1" lang="ja-JP" altLang="ja-JP" sz="1100">
              <a:solidFill>
                <a:schemeClr val="dk1"/>
              </a:solidFill>
              <a:effectLst/>
              <a:latin typeface="+mn-lt"/>
              <a:ea typeface="+mn-ea"/>
              <a:cs typeface="+mn-cs"/>
            </a:rPr>
            <a:t>今後も健全財政を維持できるよう、財政計画（令和６年度～令和９年度）に基づき、歳入の確保と歳出の適正化に努めていく。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福岡県筑紫野市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106,375
105,406
87.73
42,757,494
41,735,997
960,505
21,656,150
17,944,011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人件費に係る経常収支比率は、類似団体平均２</a:t>
          </a:r>
          <a:r>
            <a:rPr kumimoji="1" lang="ja-JP" altLang="en-US" sz="1100">
              <a:solidFill>
                <a:schemeClr val="dk1"/>
              </a:solidFill>
              <a:effectLst/>
              <a:latin typeface="+mn-lt"/>
              <a:ea typeface="+mn-ea"/>
              <a:cs typeface="+mn-cs"/>
            </a:rPr>
            <a:t>４．７</a:t>
          </a:r>
          <a:r>
            <a:rPr kumimoji="1" lang="ja-JP" altLang="ja-JP" sz="1100">
              <a:solidFill>
                <a:schemeClr val="dk1"/>
              </a:solidFill>
              <a:effectLst/>
              <a:latin typeface="+mn-lt"/>
              <a:ea typeface="+mn-ea"/>
              <a:cs typeface="+mn-cs"/>
            </a:rPr>
            <a:t>％のところ、本市２</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％と３．</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ポイント下回っている。これは、人口千人当たり職員数が類似団体平均と比較して少なく、人件費が低く抑えられていることが主な要因であると考えられる。</a:t>
          </a:r>
          <a:endParaRPr lang="ja-JP" altLang="ja-JP" sz="1400">
            <a:effectLst/>
          </a:endParaRPr>
        </a:p>
        <a:p>
          <a:r>
            <a:rPr kumimoji="1" lang="ja-JP" altLang="ja-JP" sz="1100">
              <a:solidFill>
                <a:schemeClr val="dk1"/>
              </a:solidFill>
              <a:effectLst/>
              <a:latin typeface="+mn-lt"/>
              <a:ea typeface="+mn-ea"/>
              <a:cs typeface="+mn-cs"/>
            </a:rPr>
            <a:t>今後も適正な定員管理を継続し、人件費の適正化に努めていく。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39370</xdr:rowOff>
    </xdr:from>
    <xdr:to>
      <xdr:col>24</xdr:col>
      <xdr:colOff>25400</xdr:colOff>
      <xdr:row>35</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401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127000</xdr:rowOff>
    </xdr:from>
    <xdr:to>
      <xdr:col>19</xdr:col>
      <xdr:colOff>187325</xdr:colOff>
      <xdr:row>35</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563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34</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56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157480</xdr:rowOff>
    </xdr:from>
    <xdr:to>
      <xdr:col>11</xdr:col>
      <xdr:colOff>9525</xdr:colOff>
      <xdr:row>35</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867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95250</xdr:rowOff>
    </xdr:from>
    <xdr:to>
      <xdr:col>24</xdr:col>
      <xdr:colOff>76200</xdr:colOff>
      <xdr:row>36</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111777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160020</xdr:rowOff>
    </xdr:from>
    <xdr:to>
      <xdr:col>20</xdr:col>
      <xdr:colOff>38100</xdr:colOff>
      <xdr:row>35</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100347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5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76200</xdr:rowOff>
    </xdr:from>
    <xdr:to>
      <xdr:col>15</xdr:col>
      <xdr:colOff>149225</xdr:colOff>
      <xdr:row>35</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106680</xdr:rowOff>
    </xdr:from>
    <xdr:to>
      <xdr:col>11</xdr:col>
      <xdr:colOff>60325</xdr:colOff>
      <xdr:row>35</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47007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物件費に係る経常収支比率は類似団体平均は１７．</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％のところ、本市１４．</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％と２．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ポイント下回っている。各事業の経費見直しの結果、物件費が低く抑えられているものと考えられる。本市前年度比較では、物件費に係る経常収支比率は前年度比０．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している。これは、</a:t>
          </a:r>
          <a:r>
            <a:rPr kumimoji="1" lang="ja-JP" altLang="en-US" sz="1100">
              <a:solidFill>
                <a:sysClr val="windowText" lastClr="000000"/>
              </a:solidFill>
              <a:effectLst/>
              <a:latin typeface="+mn-lt"/>
              <a:ea typeface="+mn-ea"/>
              <a:cs typeface="+mn-cs"/>
            </a:rPr>
            <a:t>物価高騰等による委託費の増加</a:t>
          </a:r>
          <a:r>
            <a:rPr kumimoji="1" lang="ja-JP" altLang="ja-JP" sz="1100">
              <a:solidFill>
                <a:sysClr val="windowText" lastClr="000000"/>
              </a:solidFill>
              <a:effectLst/>
              <a:latin typeface="+mn-lt"/>
              <a:ea typeface="+mn-ea"/>
              <a:cs typeface="+mn-cs"/>
            </a:rPr>
            <a:t>が主な要因となっている。</a:t>
          </a:r>
          <a:r>
            <a:rPr kumimoji="1" lang="ja-JP" altLang="ja-JP" sz="1100">
              <a:solidFill>
                <a:schemeClr val="dk1"/>
              </a:solidFill>
              <a:effectLst/>
              <a:latin typeface="+mn-lt"/>
              <a:ea typeface="+mn-ea"/>
              <a:cs typeface="+mn-cs"/>
            </a:rPr>
            <a:t>今後はより一層、経常経費の見直しを進めていく。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138430</xdr:rowOff>
    </xdr:from>
    <xdr:to>
      <xdr:col>82</xdr:col>
      <xdr:colOff>107950</xdr:colOff>
      <xdr:row>16</xdr:row>
      <xdr:rowOff>3556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101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16</xdr:row>
      <xdr:rowOff>40132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101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65278</xdr:rowOff>
    </xdr:from>
    <xdr:to>
      <xdr:col>73</xdr:col>
      <xdr:colOff>180975</xdr:colOff>
      <xdr:row>16</xdr:row>
      <xdr:rowOff>40132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3702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65278</xdr:rowOff>
    </xdr:from>
    <xdr:to>
      <xdr:col>69</xdr:col>
      <xdr:colOff>92075</xdr:colOff>
      <xdr:row>15</xdr:row>
      <xdr:rowOff>156718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370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124206</xdr:rowOff>
    </xdr:from>
    <xdr:to>
      <xdr:col>82</xdr:col>
      <xdr:colOff>158750</xdr:colOff>
      <xdr:row>16</xdr:row>
      <xdr:rowOff>54356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140733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41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87630</xdr:rowOff>
    </xdr:from>
    <xdr:to>
      <xdr:col>78</xdr:col>
      <xdr:colOff>120650</xdr:colOff>
      <xdr:row>16</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160782</xdr:rowOff>
    </xdr:from>
    <xdr:to>
      <xdr:col>74</xdr:col>
      <xdr:colOff>31750</xdr:colOff>
      <xdr:row>16</xdr:row>
      <xdr:rowOff>90932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101109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14478</xdr:rowOff>
    </xdr:from>
    <xdr:to>
      <xdr:col>69</xdr:col>
      <xdr:colOff>142875</xdr:colOff>
      <xdr:row>15</xdr:row>
      <xdr:rowOff>116078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8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126255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55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105918</xdr:rowOff>
    </xdr:from>
    <xdr:to>
      <xdr:col>65</xdr:col>
      <xdr:colOff>53975</xdr:colOff>
      <xdr:row>16</xdr:row>
      <xdr:rowOff>36068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46245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4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扶助費に係る経常収支比率は類似団体平均１５．</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％に対し、本市は１５．</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％と０．</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ポイント上回っている。これは障害者福祉や児童福祉に係る扶助費の増などが主な要因であると考えられる。　</a:t>
          </a:r>
          <a:endParaRPr lang="ja-JP" altLang="ja-JP" sz="1400">
            <a:effectLst/>
          </a:endParaRPr>
        </a:p>
        <a:p>
          <a:r>
            <a:rPr kumimoji="1" lang="ja-JP" altLang="ja-JP" sz="1100">
              <a:solidFill>
                <a:schemeClr val="dk1"/>
              </a:solidFill>
              <a:effectLst/>
              <a:latin typeface="+mn-lt"/>
              <a:ea typeface="+mn-ea"/>
              <a:cs typeface="+mn-cs"/>
            </a:rPr>
            <a:t>本市前年度比較では、前年度比０．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ポイント増加しており、経常経費全体の見直しを進めていく。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107950</xdr:rowOff>
    </xdr:from>
    <xdr:to>
      <xdr:col>24</xdr:col>
      <xdr:colOff>25400</xdr:colOff>
      <xdr:row>57</xdr:row>
      <xdr:rowOff>138430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8806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107950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42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8890</xdr:rowOff>
    </xdr:from>
    <xdr:to>
      <xdr:col>15</xdr:col>
      <xdr:colOff>98425</xdr:colOff>
      <xdr:row>57</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815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8890</xdr:rowOff>
    </xdr:from>
    <xdr:to>
      <xdr:col>11</xdr:col>
      <xdr:colOff>9525</xdr:colOff>
      <xdr:row>57</xdr:row>
      <xdr:rowOff>39370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81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87630</xdr:rowOff>
    </xdr:from>
    <xdr:to>
      <xdr:col>24</xdr:col>
      <xdr:colOff>76200</xdr:colOff>
      <xdr:row>58</xdr:row>
      <xdr:rowOff>17780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59707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57150</xdr:rowOff>
    </xdr:from>
    <xdr:to>
      <xdr:col>20</xdr:col>
      <xdr:colOff>38100</xdr:colOff>
      <xdr:row>57</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143527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129540</xdr:rowOff>
    </xdr:from>
    <xdr:to>
      <xdr:col>11</xdr:col>
      <xdr:colOff>60325</xdr:colOff>
      <xdr:row>57</xdr:row>
      <xdr:rowOff>59690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44467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160020</xdr:rowOff>
    </xdr:from>
    <xdr:to>
      <xdr:col>6</xdr:col>
      <xdr:colOff>171450</xdr:colOff>
      <xdr:row>57</xdr:row>
      <xdr:rowOff>90170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74947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その他（維持補修費、繰出金）に係る経常収支比率は、類似団体平均１３．</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％のところ、本市１</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％と０．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回っている。本市前年度比較では、その他に係る経常収支比率は前年度比</a:t>
          </a:r>
          <a:r>
            <a:rPr kumimoji="1" lang="ja-JP" altLang="en-US" sz="1100">
              <a:solidFill>
                <a:schemeClr val="dk1"/>
              </a:solidFill>
              <a:effectLst/>
              <a:latin typeface="+mn-lt"/>
              <a:ea typeface="+mn-ea"/>
              <a:cs typeface="+mn-cs"/>
            </a:rPr>
            <a:t>１．１</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a:t>
          </a:r>
          <a:r>
            <a:rPr kumimoji="1" lang="ja-JP" altLang="en-US" sz="1100">
              <a:solidFill>
                <a:sysClr val="windowText" lastClr="000000"/>
              </a:solidFill>
              <a:effectLst/>
              <a:latin typeface="+mn-lt"/>
              <a:ea typeface="+mn-ea"/>
              <a:cs typeface="+mn-cs"/>
            </a:rPr>
            <a:t>国民健康保険事業特別会計</a:t>
          </a:r>
          <a:r>
            <a:rPr kumimoji="1" lang="ja-JP" altLang="ja-JP" sz="1100">
              <a:solidFill>
                <a:sysClr val="windowText" lastClr="000000"/>
              </a:solidFill>
              <a:effectLst/>
              <a:latin typeface="+mn-lt"/>
              <a:ea typeface="+mn-ea"/>
              <a:cs typeface="+mn-cs"/>
            </a:rPr>
            <a:t>繰出金の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が主な要因となっている。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維持補修費については今後も施設等の維持管理を適切に行い、繰出金についても適切な執行に努めていく。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26307</xdr:rowOff>
    </xdr:from>
    <xdr:to>
      <xdr:col>82</xdr:col>
      <xdr:colOff>107950</xdr:colOff>
      <xdr:row>57</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989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66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78015</xdr:rowOff>
    </xdr:from>
    <xdr:to>
      <xdr:col>73</xdr:col>
      <xdr:colOff>180975</xdr:colOff>
      <xdr:row>56</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792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78015</xdr:rowOff>
    </xdr:from>
    <xdr:to>
      <xdr:col>69</xdr:col>
      <xdr:colOff>92075</xdr:colOff>
      <xdr:row>57</xdr:row>
      <xdr:rowOff>15422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79215"/>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146957</xdr:rowOff>
    </xdr:from>
    <xdr:to>
      <xdr:col>82</xdr:col>
      <xdr:colOff>158750</xdr:colOff>
      <xdr:row>57</xdr:row>
      <xdr:rowOff>77107</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163484</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27215</xdr:rowOff>
    </xdr:from>
    <xdr:to>
      <xdr:col>69</xdr:col>
      <xdr:colOff>142875</xdr:colOff>
      <xdr:row>56</xdr:row>
      <xdr:rowOff>128815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138992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136072</xdr:rowOff>
    </xdr:from>
    <xdr:to>
      <xdr:col>65</xdr:col>
      <xdr:colOff>53975</xdr:colOff>
      <xdr:row>57</xdr:row>
      <xdr:rowOff>66222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76399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補助費等に係る経常収支比率は類似団体平均１０．６％に対し、本市１２．</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ポイント上回っている。これは、</a:t>
          </a:r>
          <a:r>
            <a:rPr kumimoji="1" lang="ja-JP" altLang="ja-JP" sz="1100">
              <a:solidFill>
                <a:sysClr val="windowText" lastClr="000000"/>
              </a:solidFill>
              <a:effectLst/>
              <a:latin typeface="+mn-lt"/>
              <a:ea typeface="+mn-ea"/>
              <a:cs typeface="+mn-cs"/>
            </a:rPr>
            <a:t>ごみ処理事業や消防事業を一部事務組合で行っており、その負担金が大きいためと考えられる。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今後も一部事務組合に対しても経費の見直しを求めるなど、負担金の抑制を図りたい。</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42418</xdr:rowOff>
    </xdr:from>
    <xdr:to>
      <xdr:col>82</xdr:col>
      <xdr:colOff>107950</xdr:colOff>
      <xdr:row>37</xdr:row>
      <xdr:rowOff>88138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38606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386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37</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3494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161290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4949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9415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163068</xdr:rowOff>
    </xdr:from>
    <xdr:to>
      <xdr:col>78</xdr:col>
      <xdr:colOff>120650</xdr:colOff>
      <xdr:row>37</xdr:row>
      <xdr:rowOff>93218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77995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公債費に係る経常収支比率は類似団体平均１</a:t>
          </a:r>
          <a:r>
            <a:rPr kumimoji="1" lang="ja-JP" altLang="en-US" sz="1100">
              <a:solidFill>
                <a:schemeClr val="dk1"/>
              </a:solidFill>
              <a:effectLst/>
              <a:latin typeface="+mn-lt"/>
              <a:ea typeface="+mn-ea"/>
              <a:cs typeface="+mn-cs"/>
            </a:rPr>
            <a:t>２．９</a:t>
          </a:r>
          <a:r>
            <a:rPr kumimoji="1" lang="ja-JP" altLang="ja-JP" sz="1100">
              <a:solidFill>
                <a:schemeClr val="dk1"/>
              </a:solidFill>
              <a:effectLst/>
              <a:latin typeface="+mn-lt"/>
              <a:ea typeface="+mn-ea"/>
              <a:cs typeface="+mn-cs"/>
            </a:rPr>
            <a:t>％に対し、本市は１</a:t>
          </a:r>
          <a:r>
            <a:rPr kumimoji="1" lang="ja-JP" altLang="en-US" sz="1100">
              <a:solidFill>
                <a:schemeClr val="dk1"/>
              </a:solidFill>
              <a:effectLst/>
              <a:latin typeface="+mn-lt"/>
              <a:ea typeface="+mn-ea"/>
              <a:cs typeface="+mn-cs"/>
            </a:rPr>
            <a:t>０．０</a:t>
          </a:r>
          <a:r>
            <a:rPr kumimoji="1" lang="ja-JP" altLang="ja-JP" sz="1100">
              <a:solidFill>
                <a:schemeClr val="dk1"/>
              </a:solidFill>
              <a:effectLst/>
              <a:latin typeface="+mn-lt"/>
              <a:ea typeface="+mn-ea"/>
              <a:cs typeface="+mn-cs"/>
            </a:rPr>
            <a:t>％と２．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これまで市債発行の抑制と計画的な償還に努めてきた結果、公債費に係る経常収支比率は低下傾向にある。</a:t>
          </a:r>
          <a:endParaRPr lang="ja-JP" altLang="ja-JP" sz="1400">
            <a:effectLst/>
          </a:endParaRPr>
        </a:p>
        <a:p>
          <a:r>
            <a:rPr kumimoji="1" lang="ja-JP" altLang="ja-JP" sz="1100">
              <a:solidFill>
                <a:schemeClr val="dk1"/>
              </a:solidFill>
              <a:effectLst/>
              <a:latin typeface="+mn-lt"/>
              <a:ea typeface="+mn-ea"/>
              <a:cs typeface="+mn-cs"/>
            </a:rPr>
            <a:t>今後も、財政計画（令和６年度～令和９年度）に基づき、健全財政の維持のため計画的な償還に努めていく。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122428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4290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122428</xdr:rowOff>
    </xdr:from>
    <xdr:to>
      <xdr:col>19</xdr:col>
      <xdr:colOff>187325</xdr:colOff>
      <xdr:row>76</xdr:row>
      <xdr:rowOff>149861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1526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149861</xdr:rowOff>
    </xdr:from>
    <xdr:to>
      <xdr:col>15</xdr:col>
      <xdr:colOff>98425</xdr:colOff>
      <xdr:row>76</xdr:row>
      <xdr:rowOff>149861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80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149861</xdr:rowOff>
    </xdr:from>
    <xdr:to>
      <xdr:col>11</xdr:col>
      <xdr:colOff>9525</xdr:colOff>
      <xdr:row>77</xdr:row>
      <xdr:rowOff>60706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80061"/>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71628</xdr:rowOff>
    </xdr:from>
    <xdr:to>
      <xdr:col>20</xdr:col>
      <xdr:colOff>38100</xdr:colOff>
      <xdr:row>77</xdr:row>
      <xdr:rowOff>1778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11955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70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99061</xdr:rowOff>
    </xdr:from>
    <xdr:to>
      <xdr:col>15</xdr:col>
      <xdr:colOff>149225</xdr:colOff>
      <xdr:row>77</xdr:row>
      <xdr:rowOff>29211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39387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99061</xdr:rowOff>
    </xdr:from>
    <xdr:to>
      <xdr:col>11</xdr:col>
      <xdr:colOff>60325</xdr:colOff>
      <xdr:row>77</xdr:row>
      <xdr:rowOff>29211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39387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公債費以外に係る経常収支比率は、類似団体平均８</a:t>
          </a:r>
          <a:r>
            <a:rPr kumimoji="1" lang="ja-JP" altLang="en-US" sz="1100">
              <a:solidFill>
                <a:schemeClr val="dk1"/>
              </a:solidFill>
              <a:effectLst/>
              <a:latin typeface="+mn-lt"/>
              <a:ea typeface="+mn-ea"/>
              <a:cs typeface="+mn-cs"/>
            </a:rPr>
            <a:t>１．７</a:t>
          </a:r>
          <a:r>
            <a:rPr kumimoji="1" lang="ja-JP" altLang="ja-JP" sz="1100">
              <a:solidFill>
                <a:schemeClr val="dk1"/>
              </a:solidFill>
              <a:effectLst/>
              <a:latin typeface="+mn-lt"/>
              <a:ea typeface="+mn-ea"/>
              <a:cs typeface="+mn-cs"/>
            </a:rPr>
            <a:t>％のところ、本市７</a:t>
          </a:r>
          <a:r>
            <a:rPr kumimoji="1" lang="ja-JP" altLang="en-US" sz="1100">
              <a:solidFill>
                <a:schemeClr val="dk1"/>
              </a:solidFill>
              <a:effectLst/>
              <a:latin typeface="+mn-lt"/>
              <a:ea typeface="+mn-ea"/>
              <a:cs typeface="+mn-cs"/>
            </a:rPr>
            <a:t>８．１</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事務事業評価による事業の見直しや財政計画（令和６年度～令和９年度）に基づき、各費目経常経費の見直しを進め、経常収支比率の抑制に努めていく。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146050</xdr:rowOff>
    </xdr:from>
    <xdr:to>
      <xdr:col>82</xdr:col>
      <xdr:colOff>107950</xdr:colOff>
      <xdr:row>76</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048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165100</xdr:rowOff>
    </xdr:from>
    <xdr:to>
      <xdr:col>78</xdr:col>
      <xdr:colOff>69850</xdr:colOff>
      <xdr:row>75</xdr:row>
      <xdr:rowOff>146050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852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77470</xdr:rowOff>
    </xdr:from>
    <xdr:to>
      <xdr:col>73</xdr:col>
      <xdr:colOff>180975</xdr:colOff>
      <xdr:row>74</xdr:row>
      <xdr:rowOff>165100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59332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77470</xdr:rowOff>
    </xdr:from>
    <xdr:to>
      <xdr:col>69</xdr:col>
      <xdr:colOff>92075</xdr:colOff>
      <xdr:row>75</xdr:row>
      <xdr:rowOff>130810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9332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45720</xdr:rowOff>
    </xdr:from>
    <xdr:to>
      <xdr:col>82</xdr:col>
      <xdr:colOff>158750</xdr:colOff>
      <xdr:row>76</xdr:row>
      <xdr:rowOff>147320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62247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95250</xdr:rowOff>
    </xdr:from>
    <xdr:to>
      <xdr:col>78</xdr:col>
      <xdr:colOff>120650</xdr:colOff>
      <xdr:row>76</xdr:row>
      <xdr:rowOff>25400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35577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114300</xdr:rowOff>
    </xdr:from>
    <xdr:to>
      <xdr:col>74</xdr:col>
      <xdr:colOff>31750</xdr:colOff>
      <xdr:row>75</xdr:row>
      <xdr:rowOff>44450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54627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26670</xdr:rowOff>
    </xdr:from>
    <xdr:to>
      <xdr:col>69</xdr:col>
      <xdr:colOff>142875</xdr:colOff>
      <xdr:row>73</xdr:row>
      <xdr:rowOff>128270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138447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1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80010</xdr:rowOff>
    </xdr:from>
    <xdr:to>
      <xdr:col>65</xdr:col>
      <xdr:colOff>53975</xdr:colOff>
      <xdr:row>76</xdr:row>
      <xdr:rowOff>10161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20337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福岡県筑紫野市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38456</xdr:rowOff>
    </xdr:from>
    <xdr:to>
      <xdr:col>29</xdr:col>
      <xdr:colOff>127000</xdr:colOff>
      <xdr:row>19</xdr:row>
      <xdr:rowOff>3061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2181"/>
          <a:ext cx="647700" cy="136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3061</xdr:rowOff>
    </xdr:from>
    <xdr:to>
      <xdr:col>26</xdr:col>
      <xdr:colOff>50800</xdr:colOff>
      <xdr:row>19</xdr:row>
      <xdr:rowOff>30035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08236"/>
          <a:ext cx="698500" cy="26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30035</xdr:rowOff>
    </xdr:from>
    <xdr:to>
      <xdr:col>22</xdr:col>
      <xdr:colOff>114300</xdr:colOff>
      <xdr:row>19</xdr:row>
      <xdr:rowOff>34512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35210"/>
          <a:ext cx="698500" cy="4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34112</xdr:rowOff>
    </xdr:from>
    <xdr:to>
      <xdr:col>18</xdr:col>
      <xdr:colOff>177800</xdr:colOff>
      <xdr:row>19</xdr:row>
      <xdr:rowOff>34512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39287"/>
          <a:ext cx="698500" cy="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159106</xdr:rowOff>
    </xdr:from>
    <xdr:to>
      <xdr:col>29</xdr:col>
      <xdr:colOff>177800</xdr:colOff>
      <xdr:row>18</xdr:row>
      <xdr:rowOff>89256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1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131183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123711</xdr:rowOff>
    </xdr:from>
    <xdr:to>
      <xdr:col>26</xdr:col>
      <xdr:colOff>101600</xdr:colOff>
      <xdr:row>19</xdr:row>
      <xdr:rowOff>53861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5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38638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43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150685</xdr:rowOff>
    </xdr:from>
    <xdr:to>
      <xdr:col>22</xdr:col>
      <xdr:colOff>165100</xdr:colOff>
      <xdr:row>19</xdr:row>
      <xdr:rowOff>80835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84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65612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7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155162</xdr:rowOff>
    </xdr:from>
    <xdr:to>
      <xdr:col>19</xdr:col>
      <xdr:colOff>38100</xdr:colOff>
      <xdr:row>19</xdr:row>
      <xdr:rowOff>85312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8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70089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7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154762</xdr:rowOff>
    </xdr:from>
    <xdr:to>
      <xdr:col>15</xdr:col>
      <xdr:colOff>101600</xdr:colOff>
      <xdr:row>19</xdr:row>
      <xdr:rowOff>84912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88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69689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74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132067</xdr:rowOff>
    </xdr:from>
    <xdr:to>
      <xdr:col>29</xdr:col>
      <xdr:colOff>127000</xdr:colOff>
      <xdr:row>36</xdr:row>
      <xdr:rowOff>146812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85317"/>
          <a:ext cx="647700" cy="14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30759</xdr:rowOff>
    </xdr:from>
    <xdr:to>
      <xdr:col>26</xdr:col>
      <xdr:colOff>50800</xdr:colOff>
      <xdr:row>36</xdr:row>
      <xdr:rowOff>132067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84009"/>
          <a:ext cx="698500" cy="1013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306336</xdr:rowOff>
    </xdr:from>
    <xdr:to>
      <xdr:col>22</xdr:col>
      <xdr:colOff>114300</xdr:colOff>
      <xdr:row>36</xdr:row>
      <xdr:rowOff>30759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16686"/>
          <a:ext cx="698500" cy="67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306336</xdr:rowOff>
    </xdr:from>
    <xdr:to>
      <xdr:col>18</xdr:col>
      <xdr:colOff>177800</xdr:colOff>
      <xdr:row>35</xdr:row>
      <xdr:rowOff>311747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16686"/>
          <a:ext cx="698500" cy="5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96012</xdr:rowOff>
    </xdr:from>
    <xdr:to>
      <xdr:col>29</xdr:col>
      <xdr:colOff>177800</xdr:colOff>
      <xdr:row>37</xdr:row>
      <xdr:rowOff>26162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492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68089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21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81267</xdr:rowOff>
    </xdr:from>
    <xdr:to>
      <xdr:col>26</xdr:col>
      <xdr:colOff>101600</xdr:colOff>
      <xdr:row>37</xdr:row>
      <xdr:rowOff>11417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34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167644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20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322859</xdr:rowOff>
    </xdr:from>
    <xdr:to>
      <xdr:col>22</xdr:col>
      <xdr:colOff>165100</xdr:colOff>
      <xdr:row>36</xdr:row>
      <xdr:rowOff>81559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33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66336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1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255536</xdr:rowOff>
    </xdr:from>
    <xdr:to>
      <xdr:col>19</xdr:col>
      <xdr:colOff>38100</xdr:colOff>
      <xdr:row>36</xdr:row>
      <xdr:rowOff>14236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65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341913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5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260947</xdr:rowOff>
    </xdr:from>
    <xdr:to>
      <xdr:col>15</xdr:col>
      <xdr:colOff>101600</xdr:colOff>
      <xdr:row>36</xdr:row>
      <xdr:rowOff>19647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71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4424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57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福岡県筑紫野市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106,375
105,406
87.73
42,757,494
41,735,997
960,505
21,656,150
17,944,011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56078</xdr:rowOff>
    </xdr:from>
    <xdr:to>
      <xdr:col>24</xdr:col>
      <xdr:colOff>63500</xdr:colOff>
      <xdr:row>38</xdr:row>
      <xdr:rowOff>16187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99728"/>
          <a:ext cx="838200" cy="13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16187</xdr:rowOff>
    </xdr:from>
    <xdr:to>
      <xdr:col>19</xdr:col>
      <xdr:colOff>177800</xdr:colOff>
      <xdr:row>38</xdr:row>
      <xdr:rowOff>63965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31287"/>
          <a:ext cx="889000" cy="4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41722</xdr:rowOff>
    </xdr:from>
    <xdr:to>
      <xdr:col>15</xdr:col>
      <xdr:colOff>50800</xdr:colOff>
      <xdr:row>38</xdr:row>
      <xdr:rowOff>63965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556822"/>
          <a:ext cx="889000" cy="2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41722</xdr:rowOff>
    </xdr:from>
    <xdr:to>
      <xdr:col>10</xdr:col>
      <xdr:colOff>114300</xdr:colOff>
      <xdr:row>38</xdr:row>
      <xdr:rowOff>54570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56822"/>
          <a:ext cx="889000" cy="1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5278</xdr:rowOff>
    </xdr:from>
    <xdr:to>
      <xdr:col>24</xdr:col>
      <xdr:colOff>114300</xdr:colOff>
      <xdr:row>37</xdr:row>
      <xdr:rowOff>106878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4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155155</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2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136837</xdr:rowOff>
    </xdr:from>
    <xdr:to>
      <xdr:col>20</xdr:col>
      <xdr:colOff>38100</xdr:colOff>
      <xdr:row>38</xdr:row>
      <xdr:rowOff>66987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8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58114</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57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13165</xdr:rowOff>
    </xdr:from>
    <xdr:to>
      <xdr:col>15</xdr:col>
      <xdr:colOff>101600</xdr:colOff>
      <xdr:row>38</xdr:row>
      <xdr:rowOff>114765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2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105892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62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162372</xdr:rowOff>
    </xdr:from>
    <xdr:to>
      <xdr:col>10</xdr:col>
      <xdr:colOff>165100</xdr:colOff>
      <xdr:row>38</xdr:row>
      <xdr:rowOff>92522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0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83649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59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3770</xdr:rowOff>
    </xdr:from>
    <xdr:to>
      <xdr:col>6</xdr:col>
      <xdr:colOff>38100</xdr:colOff>
      <xdr:row>38</xdr:row>
      <xdr:rowOff>105370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1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96497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61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94519</xdr:rowOff>
    </xdr:from>
    <xdr:to>
      <xdr:col>24</xdr:col>
      <xdr:colOff>63500</xdr:colOff>
      <xdr:row>59</xdr:row>
      <xdr:rowOff>52359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38619"/>
          <a:ext cx="838200" cy="12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22102</xdr:rowOff>
    </xdr:from>
    <xdr:to>
      <xdr:col>19</xdr:col>
      <xdr:colOff>177800</xdr:colOff>
      <xdr:row>59</xdr:row>
      <xdr:rowOff>52359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137652"/>
          <a:ext cx="889000" cy="3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22102</xdr:rowOff>
    </xdr:from>
    <xdr:to>
      <xdr:col>15</xdr:col>
      <xdr:colOff>50800</xdr:colOff>
      <xdr:row>59</xdr:row>
      <xdr:rowOff>77831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137652"/>
          <a:ext cx="889000" cy="5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36340</xdr:rowOff>
    </xdr:from>
    <xdr:to>
      <xdr:col>10</xdr:col>
      <xdr:colOff>114300</xdr:colOff>
      <xdr:row>59</xdr:row>
      <xdr:rowOff>77831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151890"/>
          <a:ext cx="889000" cy="4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43719</xdr:rowOff>
    </xdr:from>
    <xdr:to>
      <xdr:col>24</xdr:col>
      <xdr:colOff>114300</xdr:colOff>
      <xdr:row>58</xdr:row>
      <xdr:rowOff>145319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8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130096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1559</xdr:rowOff>
    </xdr:from>
    <xdr:to>
      <xdr:col>20</xdr:col>
      <xdr:colOff>38100</xdr:colOff>
      <xdr:row>59</xdr:row>
      <xdr:rowOff>103159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11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94286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20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142752</xdr:rowOff>
    </xdr:from>
    <xdr:to>
      <xdr:col>15</xdr:col>
      <xdr:colOff>101600</xdr:colOff>
      <xdr:row>59</xdr:row>
      <xdr:rowOff>72902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8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64029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7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27031</xdr:rowOff>
    </xdr:from>
    <xdr:to>
      <xdr:col>10</xdr:col>
      <xdr:colOff>165100</xdr:colOff>
      <xdr:row>59</xdr:row>
      <xdr:rowOff>128631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1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119758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23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156990</xdr:rowOff>
    </xdr:from>
    <xdr:to>
      <xdr:col>6</xdr:col>
      <xdr:colOff>38100</xdr:colOff>
      <xdr:row>59</xdr:row>
      <xdr:rowOff>87140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10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78267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9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116097</xdr:rowOff>
    </xdr:from>
    <xdr:to>
      <xdr:col>24</xdr:col>
      <xdr:colOff>63500</xdr:colOff>
      <xdr:row>77</xdr:row>
      <xdr:rowOff>124955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17747"/>
          <a:ext cx="8382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113525</xdr:rowOff>
    </xdr:from>
    <xdr:to>
      <xdr:col>19</xdr:col>
      <xdr:colOff>177800</xdr:colOff>
      <xdr:row>77</xdr:row>
      <xdr:rowOff>116097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15175"/>
          <a:ext cx="8890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113525</xdr:rowOff>
    </xdr:from>
    <xdr:to>
      <xdr:col>15</xdr:col>
      <xdr:colOff>50800</xdr:colOff>
      <xdr:row>77</xdr:row>
      <xdr:rowOff>129584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15175"/>
          <a:ext cx="889000" cy="1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126785</xdr:rowOff>
    </xdr:from>
    <xdr:to>
      <xdr:col>10</xdr:col>
      <xdr:colOff>114300</xdr:colOff>
      <xdr:row>77</xdr:row>
      <xdr:rowOff>129584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28435"/>
          <a:ext cx="889000" cy="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74155</xdr:rowOff>
    </xdr:from>
    <xdr:to>
      <xdr:col>24</xdr:col>
      <xdr:colOff>114300</xdr:colOff>
      <xdr:row>78</xdr:row>
      <xdr:rowOff>4305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160532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9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65297</xdr:rowOff>
    </xdr:from>
    <xdr:to>
      <xdr:col>20</xdr:col>
      <xdr:colOff>38100</xdr:colOff>
      <xdr:row>77</xdr:row>
      <xdr:rowOff>166897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6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158024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59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62725</xdr:rowOff>
    </xdr:from>
    <xdr:to>
      <xdr:col>15</xdr:col>
      <xdr:colOff>101600</xdr:colOff>
      <xdr:row>77</xdr:row>
      <xdr:rowOff>164325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155452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5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78784</xdr:rowOff>
    </xdr:from>
    <xdr:to>
      <xdr:col>10</xdr:col>
      <xdr:colOff>165100</xdr:colOff>
      <xdr:row>78</xdr:row>
      <xdr:rowOff>8934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8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73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75985</xdr:rowOff>
    </xdr:from>
    <xdr:to>
      <xdr:col>6</xdr:col>
      <xdr:colOff>38100</xdr:colOff>
      <xdr:row>78</xdr:row>
      <xdr:rowOff>6135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168712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7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20033</xdr:rowOff>
    </xdr:from>
    <xdr:to>
      <xdr:col>24</xdr:col>
      <xdr:colOff>63500</xdr:colOff>
      <xdr:row>97</xdr:row>
      <xdr:rowOff>40780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50683"/>
          <a:ext cx="838200" cy="2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40780</xdr:rowOff>
    </xdr:from>
    <xdr:to>
      <xdr:col>19</xdr:col>
      <xdr:colOff>177800</xdr:colOff>
      <xdr:row>97</xdr:row>
      <xdr:rowOff>142745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71430"/>
          <a:ext cx="889000" cy="10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162030</xdr:rowOff>
    </xdr:from>
    <xdr:to>
      <xdr:col>15</xdr:col>
      <xdr:colOff>50800</xdr:colOff>
      <xdr:row>97</xdr:row>
      <xdr:rowOff>142745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21230"/>
          <a:ext cx="889000" cy="15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162030</xdr:rowOff>
    </xdr:from>
    <xdr:to>
      <xdr:col>10</xdr:col>
      <xdr:colOff>114300</xdr:colOff>
      <xdr:row>98</xdr:row>
      <xdr:rowOff>73864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21230"/>
          <a:ext cx="889000" cy="25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140683</xdr:rowOff>
    </xdr:from>
    <xdr:to>
      <xdr:col>24</xdr:col>
      <xdr:colOff>114300</xdr:colOff>
      <xdr:row>97</xdr:row>
      <xdr:rowOff>70833</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9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119110</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7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161430</xdr:rowOff>
    </xdr:from>
    <xdr:to>
      <xdr:col>20</xdr:col>
      <xdr:colOff>38100</xdr:colOff>
      <xdr:row>97</xdr:row>
      <xdr:rowOff>91580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62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82707</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71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91945</xdr:rowOff>
    </xdr:from>
    <xdr:to>
      <xdr:col>15</xdr:col>
      <xdr:colOff>101600</xdr:colOff>
      <xdr:row>98</xdr:row>
      <xdr:rowOff>22095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2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13222</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815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111230</xdr:rowOff>
    </xdr:from>
    <xdr:to>
      <xdr:col>10</xdr:col>
      <xdr:colOff>165100</xdr:colOff>
      <xdr:row>97</xdr:row>
      <xdr:rowOff>41380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7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32507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63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23064</xdr:rowOff>
    </xdr:from>
    <xdr:to>
      <xdr:col>6</xdr:col>
      <xdr:colOff>38100</xdr:colOff>
      <xdr:row>98</xdr:row>
      <xdr:rowOff>124664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2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115791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17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124885</xdr:rowOff>
    </xdr:from>
    <xdr:to>
      <xdr:col>55</xdr:col>
      <xdr:colOff>0</xdr:colOff>
      <xdr:row>37</xdr:row>
      <xdr:rowOff>60735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297085"/>
          <a:ext cx="838200" cy="10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159174</xdr:rowOff>
    </xdr:from>
    <xdr:to>
      <xdr:col>50</xdr:col>
      <xdr:colOff>114300</xdr:colOff>
      <xdr:row>37</xdr:row>
      <xdr:rowOff>60735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31374"/>
          <a:ext cx="889000" cy="7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159174</xdr:rowOff>
    </xdr:from>
    <xdr:to>
      <xdr:col>45</xdr:col>
      <xdr:colOff>177800</xdr:colOff>
      <xdr:row>37</xdr:row>
      <xdr:rowOff>8614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31374"/>
          <a:ext cx="889000" cy="2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118876</xdr:rowOff>
    </xdr:from>
    <xdr:to>
      <xdr:col>41</xdr:col>
      <xdr:colOff>50800</xdr:colOff>
      <xdr:row>37</xdr:row>
      <xdr:rowOff>8614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62376"/>
          <a:ext cx="889000" cy="108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74085</xdr:rowOff>
    </xdr:from>
    <xdr:to>
      <xdr:col>55</xdr:col>
      <xdr:colOff>50800</xdr:colOff>
      <xdr:row>37</xdr:row>
      <xdr:rowOff>4235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4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52512</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2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9935</xdr:rowOff>
    </xdr:from>
    <xdr:to>
      <xdr:col>50</xdr:col>
      <xdr:colOff>165100</xdr:colOff>
      <xdr:row>37</xdr:row>
      <xdr:rowOff>111535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5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102662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108374</xdr:rowOff>
    </xdr:from>
    <xdr:to>
      <xdr:col>46</xdr:col>
      <xdr:colOff>38100</xdr:colOff>
      <xdr:row>37</xdr:row>
      <xdr:rowOff>38524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8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29651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7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129264</xdr:rowOff>
    </xdr:from>
    <xdr:to>
      <xdr:col>41</xdr:col>
      <xdr:colOff>101600</xdr:colOff>
      <xdr:row>37</xdr:row>
      <xdr:rowOff>59414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0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50541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39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68076</xdr:rowOff>
    </xdr:from>
    <xdr:to>
      <xdr:col>36</xdr:col>
      <xdr:colOff>165100</xdr:colOff>
      <xdr:row>30</xdr:row>
      <xdr:rowOff>169676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1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160803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0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20501</xdr:rowOff>
    </xdr:from>
    <xdr:to>
      <xdr:col>55</xdr:col>
      <xdr:colOff>0</xdr:colOff>
      <xdr:row>58</xdr:row>
      <xdr:rowOff>108034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64601"/>
          <a:ext cx="838200" cy="8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82104</xdr:rowOff>
    </xdr:from>
    <xdr:to>
      <xdr:col>50</xdr:col>
      <xdr:colOff>114300</xdr:colOff>
      <xdr:row>58</xdr:row>
      <xdr:rowOff>108034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26204"/>
          <a:ext cx="889000" cy="2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82104</xdr:rowOff>
    </xdr:from>
    <xdr:to>
      <xdr:col>45</xdr:col>
      <xdr:colOff>177800</xdr:colOff>
      <xdr:row>58</xdr:row>
      <xdr:rowOff>115958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26204"/>
          <a:ext cx="889000" cy="3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21982</xdr:rowOff>
    </xdr:from>
    <xdr:to>
      <xdr:col>41</xdr:col>
      <xdr:colOff>50800</xdr:colOff>
      <xdr:row>58</xdr:row>
      <xdr:rowOff>115958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66082"/>
          <a:ext cx="889000" cy="9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141151</xdr:rowOff>
    </xdr:from>
    <xdr:to>
      <xdr:col>55</xdr:col>
      <xdr:colOff>50800</xdr:colOff>
      <xdr:row>58</xdr:row>
      <xdr:rowOff>71301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1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56078</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2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57234</xdr:rowOff>
    </xdr:from>
    <xdr:to>
      <xdr:col>50</xdr:col>
      <xdr:colOff>165100</xdr:colOff>
      <xdr:row>58</xdr:row>
      <xdr:rowOff>158834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149961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9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31304</xdr:rowOff>
    </xdr:from>
    <xdr:to>
      <xdr:col>46</xdr:col>
      <xdr:colOff>38100</xdr:colOff>
      <xdr:row>58</xdr:row>
      <xdr:rowOff>132904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7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124031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65158</xdr:rowOff>
    </xdr:from>
    <xdr:to>
      <xdr:col>41</xdr:col>
      <xdr:colOff>101600</xdr:colOff>
      <xdr:row>58</xdr:row>
      <xdr:rowOff>166758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0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157885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10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142632</xdr:rowOff>
    </xdr:from>
    <xdr:to>
      <xdr:col>36</xdr:col>
      <xdr:colOff>165100</xdr:colOff>
      <xdr:row>58</xdr:row>
      <xdr:rowOff>72782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1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63909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0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108451</xdr:rowOff>
    </xdr:from>
    <xdr:to>
      <xdr:col>55</xdr:col>
      <xdr:colOff>0</xdr:colOff>
      <xdr:row>78</xdr:row>
      <xdr:rowOff>121732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481551"/>
          <a:ext cx="838200" cy="1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6930</xdr:rowOff>
    </xdr:from>
    <xdr:to>
      <xdr:col>50</xdr:col>
      <xdr:colOff>114300</xdr:colOff>
      <xdr:row>78</xdr:row>
      <xdr:rowOff>108451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380030"/>
          <a:ext cx="889000" cy="10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6930</xdr:rowOff>
    </xdr:from>
    <xdr:to>
      <xdr:col>45</xdr:col>
      <xdr:colOff>177800</xdr:colOff>
      <xdr:row>78</xdr:row>
      <xdr:rowOff>38064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80030"/>
          <a:ext cx="889000" cy="3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12050</xdr:rowOff>
    </xdr:from>
    <xdr:to>
      <xdr:col>41</xdr:col>
      <xdr:colOff>50800</xdr:colOff>
      <xdr:row>78</xdr:row>
      <xdr:rowOff>38064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85150"/>
          <a:ext cx="889000" cy="2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70932</xdr:rowOff>
    </xdr:from>
    <xdr:to>
      <xdr:col>55</xdr:col>
      <xdr:colOff>50800</xdr:colOff>
      <xdr:row>79</xdr:row>
      <xdr:rowOff>1082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4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157309</xdr:rowOff>
    </xdr:from>
    <xdr:ext cx="378565"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58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57651</xdr:rowOff>
    </xdr:from>
    <xdr:to>
      <xdr:col>50</xdr:col>
      <xdr:colOff>165100</xdr:colOff>
      <xdr:row>78</xdr:row>
      <xdr:rowOff>159251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3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150378</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52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127580</xdr:rowOff>
    </xdr:from>
    <xdr:to>
      <xdr:col>46</xdr:col>
      <xdr:colOff>38100</xdr:colOff>
      <xdr:row>78</xdr:row>
      <xdr:rowOff>57730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2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48857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42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158714</xdr:rowOff>
    </xdr:from>
    <xdr:to>
      <xdr:col>41</xdr:col>
      <xdr:colOff>101600</xdr:colOff>
      <xdr:row>78</xdr:row>
      <xdr:rowOff>88864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79991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5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132700</xdr:rowOff>
    </xdr:from>
    <xdr:to>
      <xdr:col>36</xdr:col>
      <xdr:colOff>165100</xdr:colOff>
      <xdr:row>78</xdr:row>
      <xdr:rowOff>62850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3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53977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2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74800</xdr:rowOff>
    </xdr:from>
    <xdr:to>
      <xdr:col>55</xdr:col>
      <xdr:colOff>0</xdr:colOff>
      <xdr:row>97</xdr:row>
      <xdr:rowOff>22862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34000"/>
          <a:ext cx="838200" cy="11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22862</xdr:rowOff>
    </xdr:from>
    <xdr:to>
      <xdr:col>50</xdr:col>
      <xdr:colOff>114300</xdr:colOff>
      <xdr:row>97</xdr:row>
      <xdr:rowOff>75532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53512"/>
          <a:ext cx="889000" cy="5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75532</xdr:rowOff>
    </xdr:from>
    <xdr:to>
      <xdr:col>45</xdr:col>
      <xdr:colOff>177800</xdr:colOff>
      <xdr:row>97</xdr:row>
      <xdr:rowOff>121481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706182"/>
          <a:ext cx="889000" cy="4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124544</xdr:rowOff>
    </xdr:from>
    <xdr:to>
      <xdr:col>41</xdr:col>
      <xdr:colOff>50800</xdr:colOff>
      <xdr:row>97</xdr:row>
      <xdr:rowOff>121481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83744"/>
          <a:ext cx="889000" cy="16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24000</xdr:rowOff>
    </xdr:from>
    <xdr:to>
      <xdr:col>55</xdr:col>
      <xdr:colOff>50800</xdr:colOff>
      <xdr:row>96</xdr:row>
      <xdr:rowOff>125600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8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2427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6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143512</xdr:rowOff>
    </xdr:from>
    <xdr:to>
      <xdr:col>50</xdr:col>
      <xdr:colOff>165100</xdr:colOff>
      <xdr:row>97</xdr:row>
      <xdr:rowOff>73662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64789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9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24732</xdr:rowOff>
    </xdr:from>
    <xdr:to>
      <xdr:col>46</xdr:col>
      <xdr:colOff>38100</xdr:colOff>
      <xdr:row>97</xdr:row>
      <xdr:rowOff>126332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117459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4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70681</xdr:rowOff>
    </xdr:from>
    <xdr:to>
      <xdr:col>41</xdr:col>
      <xdr:colOff>101600</xdr:colOff>
      <xdr:row>98</xdr:row>
      <xdr:rowOff>831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0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97</xdr:row>
      <xdr:rowOff>163408</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26428" y="1679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73744</xdr:rowOff>
    </xdr:from>
    <xdr:to>
      <xdr:col>36</xdr:col>
      <xdr:colOff>165100</xdr:colOff>
      <xdr:row>97</xdr:row>
      <xdr:rowOff>3894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166471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1226</xdr:rowOff>
    </xdr:from>
    <xdr:to>
      <xdr:col>85</xdr:col>
      <xdr:colOff>127000</xdr:colOff>
      <xdr:row>37</xdr:row>
      <xdr:rowOff>147244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344876"/>
          <a:ext cx="838200" cy="14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1226</xdr:rowOff>
    </xdr:from>
    <xdr:to>
      <xdr:col>81</xdr:col>
      <xdr:colOff>50800</xdr:colOff>
      <xdr:row>37</xdr:row>
      <xdr:rowOff>158502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344876"/>
          <a:ext cx="889000" cy="15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88836</xdr:rowOff>
    </xdr:from>
    <xdr:to>
      <xdr:col>76</xdr:col>
      <xdr:colOff>114300</xdr:colOff>
      <xdr:row>37</xdr:row>
      <xdr:rowOff>158502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432486"/>
          <a:ext cx="889000" cy="6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88836</xdr:rowOff>
    </xdr:from>
    <xdr:to>
      <xdr:col>71</xdr:col>
      <xdr:colOff>177800</xdr:colOff>
      <xdr:row>37</xdr:row>
      <xdr:rowOff>159017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432486"/>
          <a:ext cx="889000" cy="7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96444</xdr:rowOff>
    </xdr:from>
    <xdr:to>
      <xdr:col>85</xdr:col>
      <xdr:colOff>177800</xdr:colOff>
      <xdr:row>38</xdr:row>
      <xdr:rowOff>26594</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4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121876</xdr:rowOff>
    </xdr:from>
    <xdr:to>
      <xdr:col>81</xdr:col>
      <xdr:colOff>101600</xdr:colOff>
      <xdr:row>37</xdr:row>
      <xdr:rowOff>52026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29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68553</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06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107702</xdr:rowOff>
    </xdr:from>
    <xdr:to>
      <xdr:col>76</xdr:col>
      <xdr:colOff>165100</xdr:colOff>
      <xdr:row>38</xdr:row>
      <xdr:rowOff>37852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5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28980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5440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38036</xdr:rowOff>
    </xdr:from>
    <xdr:to>
      <xdr:col>72</xdr:col>
      <xdr:colOff>38100</xdr:colOff>
      <xdr:row>37</xdr:row>
      <xdr:rowOff>139636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156163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15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108217</xdr:rowOff>
    </xdr:from>
    <xdr:to>
      <xdr:col>67</xdr:col>
      <xdr:colOff>101600</xdr:colOff>
      <xdr:row>38</xdr:row>
      <xdr:rowOff>38367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5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29494</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44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40660</xdr:rowOff>
    </xdr:from>
    <xdr:to>
      <xdr:col>85</xdr:col>
      <xdr:colOff>127000</xdr:colOff>
      <xdr:row>76</xdr:row>
      <xdr:rowOff>72568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070860"/>
          <a:ext cx="838200" cy="3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40660</xdr:rowOff>
    </xdr:from>
    <xdr:to>
      <xdr:col>81</xdr:col>
      <xdr:colOff>50800</xdr:colOff>
      <xdr:row>76</xdr:row>
      <xdr:rowOff>118517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3070860"/>
          <a:ext cx="889000" cy="7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110249</xdr:rowOff>
    </xdr:from>
    <xdr:to>
      <xdr:col>76</xdr:col>
      <xdr:colOff>114300</xdr:colOff>
      <xdr:row>76</xdr:row>
      <xdr:rowOff>118517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3140449"/>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105963</xdr:rowOff>
    </xdr:from>
    <xdr:to>
      <xdr:col>71</xdr:col>
      <xdr:colOff>177800</xdr:colOff>
      <xdr:row>76</xdr:row>
      <xdr:rowOff>110249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814300" y="13136163"/>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21768</xdr:rowOff>
    </xdr:from>
    <xdr:to>
      <xdr:col>85</xdr:col>
      <xdr:colOff>177800</xdr:colOff>
      <xdr:row>76</xdr:row>
      <xdr:rowOff>123368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0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195</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03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161310</xdr:rowOff>
    </xdr:from>
    <xdr:to>
      <xdr:col>81</xdr:col>
      <xdr:colOff>101600</xdr:colOff>
      <xdr:row>76</xdr:row>
      <xdr:rowOff>91460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02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82587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11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67717</xdr:rowOff>
    </xdr:from>
    <xdr:to>
      <xdr:col>76</xdr:col>
      <xdr:colOff>165100</xdr:colOff>
      <xdr:row>76</xdr:row>
      <xdr:rowOff>169317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09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160444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19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59449</xdr:rowOff>
    </xdr:from>
    <xdr:to>
      <xdr:col>72</xdr:col>
      <xdr:colOff>38100</xdr:colOff>
      <xdr:row>76</xdr:row>
      <xdr:rowOff>161049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0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152176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18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55163</xdr:rowOff>
    </xdr:from>
    <xdr:to>
      <xdr:col>67</xdr:col>
      <xdr:colOff>101600</xdr:colOff>
      <xdr:row>76</xdr:row>
      <xdr:rowOff>156763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08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147890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7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24079</xdr:rowOff>
    </xdr:from>
    <xdr:to>
      <xdr:col>85</xdr:col>
      <xdr:colOff>127000</xdr:colOff>
      <xdr:row>98</xdr:row>
      <xdr:rowOff>66895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26179"/>
          <a:ext cx="838200" cy="4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3477</xdr:rowOff>
    </xdr:from>
    <xdr:to>
      <xdr:col>81</xdr:col>
      <xdr:colOff>50800</xdr:colOff>
      <xdr:row>98</xdr:row>
      <xdr:rowOff>66895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05577"/>
          <a:ext cx="889000" cy="6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3477</xdr:rowOff>
    </xdr:from>
    <xdr:to>
      <xdr:col>76</xdr:col>
      <xdr:colOff>114300</xdr:colOff>
      <xdr:row>98</xdr:row>
      <xdr:rowOff>27425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05577"/>
          <a:ext cx="8890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27425</xdr:rowOff>
    </xdr:from>
    <xdr:to>
      <xdr:col>71</xdr:col>
      <xdr:colOff>177800</xdr:colOff>
      <xdr:row>98</xdr:row>
      <xdr:rowOff>95552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29525"/>
          <a:ext cx="889000" cy="6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144729</xdr:rowOff>
    </xdr:from>
    <xdr:to>
      <xdr:col>85</xdr:col>
      <xdr:colOff>177800</xdr:colOff>
      <xdr:row>98</xdr:row>
      <xdr:rowOff>74879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7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104106</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6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16095</xdr:rowOff>
    </xdr:from>
    <xdr:to>
      <xdr:col>81</xdr:col>
      <xdr:colOff>101600</xdr:colOff>
      <xdr:row>98</xdr:row>
      <xdr:rowOff>117695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1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108822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1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124127</xdr:rowOff>
    </xdr:from>
    <xdr:to>
      <xdr:col>76</xdr:col>
      <xdr:colOff>165100</xdr:colOff>
      <xdr:row>98</xdr:row>
      <xdr:rowOff>54277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5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70804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3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148075</xdr:rowOff>
    </xdr:from>
    <xdr:to>
      <xdr:col>72</xdr:col>
      <xdr:colOff>38100</xdr:colOff>
      <xdr:row>98</xdr:row>
      <xdr:rowOff>78225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7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94752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5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44752</xdr:rowOff>
    </xdr:from>
    <xdr:to>
      <xdr:col>67</xdr:col>
      <xdr:colOff>101600</xdr:colOff>
      <xdr:row>98</xdr:row>
      <xdr:rowOff>146352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4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137479</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49403</xdr:rowOff>
    </xdr:from>
    <xdr:to>
      <xdr:col>116</xdr:col>
      <xdr:colOff>63500</xdr:colOff>
      <xdr:row>38</xdr:row>
      <xdr:rowOff>101409</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564503"/>
          <a:ext cx="838200" cy="5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49403</xdr:rowOff>
    </xdr:from>
    <xdr:to>
      <xdr:col>111</xdr:col>
      <xdr:colOff>177800</xdr:colOff>
      <xdr:row>38</xdr:row>
      <xdr:rowOff>60452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434300" y="6564503"/>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60452</xdr:rowOff>
    </xdr:from>
    <xdr:to>
      <xdr:col>107</xdr:col>
      <xdr:colOff>50800</xdr:colOff>
      <xdr:row>38</xdr:row>
      <xdr:rowOff>107124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575552"/>
          <a:ext cx="889000" cy="4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107124</xdr:rowOff>
    </xdr:from>
    <xdr:to>
      <xdr:col>102</xdr:col>
      <xdr:colOff>114300</xdr:colOff>
      <xdr:row>38</xdr:row>
      <xdr:rowOff>120650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622224"/>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50609</xdr:rowOff>
    </xdr:from>
    <xdr:to>
      <xdr:col>116</xdr:col>
      <xdr:colOff>114300</xdr:colOff>
      <xdr:row>38</xdr:row>
      <xdr:rowOff>152209</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56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6367</xdr:rowOff>
    </xdr:from>
    <xdr:ext cx="378565"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21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170053</xdr:rowOff>
    </xdr:from>
    <xdr:to>
      <xdr:col>112</xdr:col>
      <xdr:colOff>38100</xdr:colOff>
      <xdr:row>38</xdr:row>
      <xdr:rowOff>100203</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51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91330</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4017" y="6606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9652</xdr:rowOff>
    </xdr:from>
    <xdr:to>
      <xdr:col>107</xdr:col>
      <xdr:colOff>101600</xdr:colOff>
      <xdr:row>38</xdr:row>
      <xdr:rowOff>111252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52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102379</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5017" y="6617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56324</xdr:rowOff>
    </xdr:from>
    <xdr:to>
      <xdr:col>102</xdr:col>
      <xdr:colOff>165100</xdr:colOff>
      <xdr:row>38</xdr:row>
      <xdr:rowOff>157924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7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149051</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64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69850</xdr:rowOff>
    </xdr:from>
    <xdr:to>
      <xdr:col>98</xdr:col>
      <xdr:colOff>38100</xdr:colOff>
      <xdr:row>39</xdr:row>
      <xdr:rowOff>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162577</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7017" y="6677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163284</xdr:rowOff>
    </xdr:from>
    <xdr:to>
      <xdr:col>116</xdr:col>
      <xdr:colOff>63500</xdr:colOff>
      <xdr:row>58</xdr:row>
      <xdr:rowOff>163360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07384"/>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163284</xdr:rowOff>
    </xdr:from>
    <xdr:to>
      <xdr:col>111</xdr:col>
      <xdr:colOff>177800</xdr:colOff>
      <xdr:row>58</xdr:row>
      <xdr:rowOff>163303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107384"/>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162884</xdr:rowOff>
    </xdr:from>
    <xdr:to>
      <xdr:col>107</xdr:col>
      <xdr:colOff>50800</xdr:colOff>
      <xdr:row>58</xdr:row>
      <xdr:rowOff>163303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06984"/>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162369</xdr:rowOff>
    </xdr:from>
    <xdr:to>
      <xdr:col>102</xdr:col>
      <xdr:colOff>114300</xdr:colOff>
      <xdr:row>58</xdr:row>
      <xdr:rowOff>162884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06469"/>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112560</xdr:rowOff>
    </xdr:from>
    <xdr:to>
      <xdr:col>116</xdr:col>
      <xdr:colOff>114300</xdr:colOff>
      <xdr:row>59</xdr:row>
      <xdr:rowOff>42710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5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112484</xdr:rowOff>
    </xdr:from>
    <xdr:to>
      <xdr:col>112</xdr:col>
      <xdr:colOff>38100</xdr:colOff>
      <xdr:row>59</xdr:row>
      <xdr:rowOff>42634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5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33761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14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112503</xdr:rowOff>
    </xdr:from>
    <xdr:to>
      <xdr:col>107</xdr:col>
      <xdr:colOff>101600</xdr:colOff>
      <xdr:row>59</xdr:row>
      <xdr:rowOff>42653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5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33780</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14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112084</xdr:rowOff>
    </xdr:from>
    <xdr:to>
      <xdr:col>102</xdr:col>
      <xdr:colOff>165100</xdr:colOff>
      <xdr:row>59</xdr:row>
      <xdr:rowOff>42234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5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33361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14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111569</xdr:rowOff>
    </xdr:from>
    <xdr:to>
      <xdr:col>98</xdr:col>
      <xdr:colOff>38100</xdr:colOff>
      <xdr:row>59</xdr:row>
      <xdr:rowOff>41719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5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32846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48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124090</xdr:rowOff>
    </xdr:from>
    <xdr:to>
      <xdr:col>116</xdr:col>
      <xdr:colOff>63500</xdr:colOff>
      <xdr:row>76</xdr:row>
      <xdr:rowOff>140484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3154290"/>
          <a:ext cx="838200" cy="1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124090</xdr:rowOff>
    </xdr:from>
    <xdr:to>
      <xdr:col>111</xdr:col>
      <xdr:colOff>177800</xdr:colOff>
      <xdr:row>77</xdr:row>
      <xdr:rowOff>54400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154290"/>
          <a:ext cx="889000" cy="10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30462</xdr:rowOff>
    </xdr:from>
    <xdr:to>
      <xdr:col>107</xdr:col>
      <xdr:colOff>50800</xdr:colOff>
      <xdr:row>77</xdr:row>
      <xdr:rowOff>54400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3232112"/>
          <a:ext cx="889000" cy="2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30462</xdr:rowOff>
    </xdr:from>
    <xdr:to>
      <xdr:col>102</xdr:col>
      <xdr:colOff>114300</xdr:colOff>
      <xdr:row>77</xdr:row>
      <xdr:rowOff>36928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232112"/>
          <a:ext cx="889000" cy="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89684</xdr:rowOff>
    </xdr:from>
    <xdr:to>
      <xdr:col>116</xdr:col>
      <xdr:colOff>114300</xdr:colOff>
      <xdr:row>77</xdr:row>
      <xdr:rowOff>19834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1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68111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09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73290</xdr:rowOff>
    </xdr:from>
    <xdr:to>
      <xdr:col>112</xdr:col>
      <xdr:colOff>38100</xdr:colOff>
      <xdr:row>77</xdr:row>
      <xdr:rowOff>3440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10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166017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19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3600</xdr:rowOff>
    </xdr:from>
    <xdr:to>
      <xdr:col>107</xdr:col>
      <xdr:colOff>101600</xdr:colOff>
      <xdr:row>77</xdr:row>
      <xdr:rowOff>105200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20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96327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29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151112</xdr:rowOff>
    </xdr:from>
    <xdr:to>
      <xdr:col>102</xdr:col>
      <xdr:colOff>165100</xdr:colOff>
      <xdr:row>77</xdr:row>
      <xdr:rowOff>81262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8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72389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7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157578</xdr:rowOff>
    </xdr:from>
    <xdr:to>
      <xdr:col>98</xdr:col>
      <xdr:colOff>38100</xdr:colOff>
      <xdr:row>77</xdr:row>
      <xdr:rowOff>87728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18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78855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8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人件</a:t>
          </a:r>
          <a:r>
            <a:rPr kumimoji="1" lang="ja-JP" altLang="ja-JP" sz="1100">
              <a:solidFill>
                <a:schemeClr val="dk1"/>
              </a:solidFill>
              <a:effectLst/>
              <a:latin typeface="+mn-lt"/>
              <a:ea typeface="+mn-ea"/>
              <a:cs typeface="+mn-cs"/>
            </a:rPr>
            <a:t>費は、住民一人当たり</a:t>
          </a:r>
          <a:r>
            <a:rPr kumimoji="1" lang="ja-JP" altLang="en-US" sz="1100">
              <a:solidFill>
                <a:schemeClr val="dk1"/>
              </a:solidFill>
              <a:effectLst/>
              <a:latin typeface="+mn-lt"/>
              <a:ea typeface="+mn-ea"/>
              <a:cs typeface="+mn-cs"/>
            </a:rPr>
            <a:t>５１，１５８</a:t>
          </a:r>
          <a:r>
            <a:rPr kumimoji="1" lang="ja-JP" altLang="ja-JP" sz="1100">
              <a:solidFill>
                <a:schemeClr val="dk1"/>
              </a:solidFill>
              <a:effectLst/>
              <a:latin typeface="+mn-lt"/>
              <a:ea typeface="+mn-ea"/>
              <a:cs typeface="+mn-cs"/>
            </a:rPr>
            <a:t>円となっており、前年度と比較して一人当たりコスト</a:t>
          </a:r>
          <a:r>
            <a:rPr kumimoji="1" lang="ja-JP" altLang="en-US" sz="1100">
              <a:solidFill>
                <a:schemeClr val="dk1"/>
              </a:solidFill>
              <a:effectLst/>
              <a:latin typeface="+mn-lt"/>
              <a:ea typeface="+mn-ea"/>
              <a:cs typeface="+mn-cs"/>
            </a:rPr>
            <a:t>が５，７５５</a:t>
          </a:r>
          <a:r>
            <a:rPr kumimoji="1" lang="ja-JP" altLang="ja-JP" sz="1100">
              <a:solidFill>
                <a:schemeClr val="dk1"/>
              </a:solidFill>
              <a:effectLst/>
              <a:latin typeface="+mn-lt"/>
              <a:ea typeface="+mn-ea"/>
              <a:cs typeface="+mn-cs"/>
            </a:rPr>
            <a:t>円高い状況となっている</a:t>
          </a:r>
          <a:r>
            <a:rPr kumimoji="1" lang="ja-JP" altLang="en-US" sz="1100">
              <a:solidFill>
                <a:schemeClr val="dk1"/>
              </a:solidFill>
              <a:effectLst/>
              <a:latin typeface="+mn-lt"/>
              <a:ea typeface="+mn-ea"/>
              <a:cs typeface="+mn-cs"/>
            </a:rPr>
            <a:t>。また、物件費も</a:t>
          </a:r>
          <a:r>
            <a:rPr kumimoji="1" lang="ja-JP" altLang="ja-JP" sz="1100">
              <a:solidFill>
                <a:schemeClr val="dk1"/>
              </a:solidFill>
              <a:effectLst/>
              <a:latin typeface="+mn-lt"/>
              <a:ea typeface="+mn-ea"/>
              <a:cs typeface="+mn-cs"/>
            </a:rPr>
            <a:t>住民一人当たり</a:t>
          </a:r>
          <a:r>
            <a:rPr kumimoji="1" lang="ja-JP" altLang="en-US" sz="1100">
              <a:solidFill>
                <a:schemeClr val="dk1"/>
              </a:solidFill>
              <a:effectLst/>
              <a:latin typeface="+mn-lt"/>
              <a:ea typeface="+mn-ea"/>
              <a:cs typeface="+mn-cs"/>
            </a:rPr>
            <a:t>５０，７６７</a:t>
          </a:r>
          <a:r>
            <a:rPr kumimoji="1" lang="ja-JP" altLang="ja-JP" sz="1100">
              <a:solidFill>
                <a:schemeClr val="dk1"/>
              </a:solidFill>
              <a:effectLst/>
              <a:latin typeface="+mn-lt"/>
              <a:ea typeface="+mn-ea"/>
              <a:cs typeface="+mn-cs"/>
            </a:rPr>
            <a:t>円となっており、前年度と比較して一人当たりコストが</a:t>
          </a:r>
          <a:r>
            <a:rPr kumimoji="1" lang="ja-JP" altLang="en-US" sz="1100">
              <a:solidFill>
                <a:schemeClr val="dk1"/>
              </a:solidFill>
              <a:effectLst/>
              <a:latin typeface="+mn-lt"/>
              <a:ea typeface="+mn-ea"/>
              <a:cs typeface="+mn-cs"/>
            </a:rPr>
            <a:t>７，９１８</a:t>
          </a:r>
          <a:r>
            <a:rPr kumimoji="1" lang="ja-JP" altLang="ja-JP" sz="1100">
              <a:solidFill>
                <a:schemeClr val="dk1"/>
              </a:solidFill>
              <a:effectLst/>
              <a:latin typeface="+mn-lt"/>
              <a:ea typeface="+mn-ea"/>
              <a:cs typeface="+mn-cs"/>
            </a:rPr>
            <a:t>円高い状況となっている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人口減少社会、</a:t>
          </a:r>
          <a:r>
            <a:rPr kumimoji="1" lang="ja-JP" altLang="ja-JP" sz="1100">
              <a:solidFill>
                <a:schemeClr val="dk1"/>
              </a:solidFill>
              <a:effectLst/>
              <a:latin typeface="+mn-lt"/>
              <a:ea typeface="+mn-ea"/>
              <a:cs typeface="+mn-cs"/>
            </a:rPr>
            <a:t>物価高騰</a:t>
          </a:r>
          <a:r>
            <a:rPr kumimoji="1" lang="ja-JP" altLang="en-US" sz="1100">
              <a:solidFill>
                <a:schemeClr val="dk1"/>
              </a:solidFill>
              <a:effectLst/>
              <a:latin typeface="+mn-lt"/>
              <a:ea typeface="+mn-ea"/>
              <a:cs typeface="+mn-cs"/>
            </a:rPr>
            <a:t>等の影響</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より賃金の増加、労務単価の上昇による委託費の増などが主な要因で</a:t>
          </a:r>
          <a:r>
            <a:rPr kumimoji="1" lang="ja-JP" altLang="ja-JP" sz="1100">
              <a:solidFill>
                <a:schemeClr val="dk1"/>
              </a:solidFill>
              <a:effectLst/>
              <a:latin typeface="+mn-lt"/>
              <a:ea typeface="+mn-ea"/>
              <a:cs typeface="+mn-cs"/>
            </a:rPr>
            <a:t>ある。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補助費等</a:t>
          </a:r>
          <a:r>
            <a:rPr kumimoji="1" lang="ja-JP" altLang="ja-JP" sz="1100">
              <a:solidFill>
                <a:schemeClr val="dk1"/>
              </a:solidFill>
              <a:effectLst/>
              <a:latin typeface="+mn-lt"/>
              <a:ea typeface="+mn-ea"/>
              <a:cs typeface="+mn-cs"/>
            </a:rPr>
            <a:t>は、住民一人当たり</a:t>
          </a:r>
          <a:r>
            <a:rPr kumimoji="1" lang="ja-JP" altLang="en-US" sz="1100">
              <a:solidFill>
                <a:schemeClr val="dk1"/>
              </a:solidFill>
              <a:effectLst/>
              <a:latin typeface="+mn-lt"/>
              <a:ea typeface="+mn-ea"/>
              <a:cs typeface="+mn-cs"/>
            </a:rPr>
            <a:t>４４，８６１</a:t>
          </a:r>
          <a:r>
            <a:rPr kumimoji="1" lang="ja-JP" altLang="ja-JP" sz="1100">
              <a:solidFill>
                <a:schemeClr val="dk1"/>
              </a:solidFill>
              <a:effectLst/>
              <a:latin typeface="+mn-lt"/>
              <a:ea typeface="+mn-ea"/>
              <a:cs typeface="+mn-cs"/>
            </a:rPr>
            <a:t>円となっており、前年度と比較して一人当たりコストが</a:t>
          </a:r>
          <a:r>
            <a:rPr kumimoji="1" lang="ja-JP" altLang="en-US" sz="1100">
              <a:solidFill>
                <a:schemeClr val="dk1"/>
              </a:solidFill>
              <a:effectLst/>
              <a:latin typeface="+mn-lt"/>
              <a:ea typeface="+mn-ea"/>
              <a:cs typeface="+mn-cs"/>
            </a:rPr>
            <a:t>９，８５７</a:t>
          </a:r>
          <a:r>
            <a:rPr kumimoji="1" lang="ja-JP" altLang="ja-JP" sz="1100">
              <a:solidFill>
                <a:schemeClr val="dk1"/>
              </a:solidFill>
              <a:effectLst/>
              <a:latin typeface="+mn-lt"/>
              <a:ea typeface="+mn-ea"/>
              <a:cs typeface="+mn-cs"/>
            </a:rPr>
            <a:t>円高い状況となっているが、これは、</a:t>
          </a:r>
          <a:r>
            <a:rPr kumimoji="1" lang="ja-JP" altLang="en-US" sz="1100">
              <a:solidFill>
                <a:schemeClr val="dk1"/>
              </a:solidFill>
              <a:effectLst/>
              <a:latin typeface="+mn-lt"/>
              <a:ea typeface="+mn-ea"/>
              <a:cs typeface="+mn-cs"/>
            </a:rPr>
            <a:t>定額減税調整給付金</a:t>
          </a:r>
          <a:r>
            <a:rPr kumimoji="1" lang="ja-JP" altLang="ja-JP" sz="1100">
              <a:solidFill>
                <a:schemeClr val="dk1"/>
              </a:solidFill>
              <a:effectLst/>
              <a:latin typeface="+mn-lt"/>
              <a:ea typeface="+mn-ea"/>
              <a:cs typeface="+mn-cs"/>
            </a:rPr>
            <a:t>の増加が主な要因である。</a:t>
          </a:r>
          <a:endParaRPr lang="ja-JP" altLang="ja-JP" sz="1400">
            <a:effectLst/>
          </a:endParaRPr>
        </a:p>
        <a:p>
          <a:r>
            <a:rPr kumimoji="1" lang="ja-JP" altLang="ja-JP" sz="1100">
              <a:solidFill>
                <a:schemeClr val="dk1"/>
              </a:solidFill>
              <a:effectLst/>
              <a:latin typeface="+mn-lt"/>
              <a:ea typeface="+mn-ea"/>
              <a:cs typeface="+mn-cs"/>
            </a:rPr>
            <a:t>・全ての項目について、類似団体と比較すると総じて低い水準で推移しており、効率的な財政運営がなされていると考えられる。今後、</a:t>
          </a:r>
          <a:r>
            <a:rPr kumimoji="1" lang="ja-JP" altLang="en-US" sz="1100">
              <a:solidFill>
                <a:schemeClr val="dk1"/>
              </a:solidFill>
              <a:effectLst/>
              <a:latin typeface="+mn-lt"/>
              <a:ea typeface="+mn-ea"/>
              <a:cs typeface="+mn-cs"/>
            </a:rPr>
            <a:t>物価高騰による人件費、物件費の増加、</a:t>
          </a:r>
          <a:r>
            <a:rPr kumimoji="1" lang="ja-JP" altLang="ja-JP" sz="1100">
              <a:solidFill>
                <a:schemeClr val="dk1"/>
              </a:solidFill>
              <a:effectLst/>
              <a:latin typeface="+mn-lt"/>
              <a:ea typeface="+mn-ea"/>
              <a:cs typeface="+mn-cs"/>
            </a:rPr>
            <a:t>高齢化の進展に伴う扶助費の増加や市内公共施設等の</a:t>
          </a:r>
          <a:r>
            <a:rPr kumimoji="1" lang="ja-JP" altLang="en-US" sz="1100">
              <a:solidFill>
                <a:schemeClr val="dk1"/>
              </a:solidFill>
              <a:effectLst/>
              <a:latin typeface="+mn-lt"/>
              <a:ea typeface="+mn-ea"/>
              <a:cs typeface="+mn-cs"/>
            </a:rPr>
            <a:t>長寿命化</a:t>
          </a:r>
          <a:r>
            <a:rPr kumimoji="1" lang="ja-JP" altLang="ja-JP" sz="1100">
              <a:solidFill>
                <a:schemeClr val="dk1"/>
              </a:solidFill>
              <a:effectLst/>
              <a:latin typeface="+mn-lt"/>
              <a:ea typeface="+mn-ea"/>
              <a:cs typeface="+mn-cs"/>
            </a:rPr>
            <a:t>に伴う</a:t>
          </a:r>
          <a:r>
            <a:rPr kumimoji="1" lang="ja-JP" altLang="en-US" sz="1100">
              <a:solidFill>
                <a:schemeClr val="dk1"/>
              </a:solidFill>
              <a:effectLst/>
              <a:latin typeface="+mn-lt"/>
              <a:ea typeface="+mn-ea"/>
              <a:cs typeface="+mn-cs"/>
            </a:rPr>
            <a:t>普通建設事業費（更新整備）</a:t>
          </a:r>
          <a:r>
            <a:rPr kumimoji="1" lang="ja-JP" altLang="ja-JP" sz="1100">
              <a:solidFill>
                <a:schemeClr val="dk1"/>
              </a:solidFill>
              <a:effectLst/>
              <a:latin typeface="+mn-lt"/>
              <a:ea typeface="+mn-ea"/>
              <a:cs typeface="+mn-cs"/>
            </a:rPr>
            <a:t>の増加などが見込まれるが、財政計画（令和６年度～令和９年度）に基づき、健全財政の維持に努めていく。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福岡県筑紫野市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106,375
105,406
87.73
42,757,494
41,735,997
960,505
21,656,150
17,944,011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8255</xdr:rowOff>
    </xdr:from>
    <xdr:to>
      <xdr:col>24</xdr:col>
      <xdr:colOff>63500</xdr:colOff>
      <xdr:row>36</xdr:row>
      <xdr:rowOff>40259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180455"/>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40259</xdr:rowOff>
    </xdr:from>
    <xdr:to>
      <xdr:col>19</xdr:col>
      <xdr:colOff>177800</xdr:colOff>
      <xdr:row>36</xdr:row>
      <xdr:rowOff>95695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212459"/>
          <a:ext cx="889000" cy="5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67691</xdr:rowOff>
    </xdr:from>
    <xdr:to>
      <xdr:col>15</xdr:col>
      <xdr:colOff>50800</xdr:colOff>
      <xdr:row>36</xdr:row>
      <xdr:rowOff>95695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239891"/>
          <a:ext cx="889000" cy="2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49403</xdr:rowOff>
    </xdr:from>
    <xdr:to>
      <xdr:col>10</xdr:col>
      <xdr:colOff>114300</xdr:colOff>
      <xdr:row>36</xdr:row>
      <xdr:rowOff>67691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22160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128905</xdr:rowOff>
    </xdr:from>
    <xdr:to>
      <xdr:col>24</xdr:col>
      <xdr:colOff>114300</xdr:colOff>
      <xdr:row>36</xdr:row>
      <xdr:rowOff>59055</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107332</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10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160909</xdr:rowOff>
    </xdr:from>
    <xdr:to>
      <xdr:col>20</xdr:col>
      <xdr:colOff>38100</xdr:colOff>
      <xdr:row>36</xdr:row>
      <xdr:rowOff>91059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6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82186</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44895</xdr:rowOff>
    </xdr:from>
    <xdr:to>
      <xdr:col>15</xdr:col>
      <xdr:colOff>101600</xdr:colOff>
      <xdr:row>36</xdr:row>
      <xdr:rowOff>146495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1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137622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0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16891</xdr:rowOff>
    </xdr:from>
    <xdr:to>
      <xdr:col>10</xdr:col>
      <xdr:colOff>165100</xdr:colOff>
      <xdr:row>36</xdr:row>
      <xdr:rowOff>118491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109618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28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139399</xdr:rowOff>
    </xdr:from>
    <xdr:to>
      <xdr:col>24</xdr:col>
      <xdr:colOff>63500</xdr:colOff>
      <xdr:row>58</xdr:row>
      <xdr:rowOff>47482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12049"/>
          <a:ext cx="838200" cy="7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9444</xdr:rowOff>
    </xdr:from>
    <xdr:to>
      <xdr:col>19</xdr:col>
      <xdr:colOff>177800</xdr:colOff>
      <xdr:row>58</xdr:row>
      <xdr:rowOff>47482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53544"/>
          <a:ext cx="889000" cy="3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9444</xdr:rowOff>
    </xdr:from>
    <xdr:to>
      <xdr:col>15</xdr:col>
      <xdr:colOff>50800</xdr:colOff>
      <xdr:row>58</xdr:row>
      <xdr:rowOff>34761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53544"/>
          <a:ext cx="889000" cy="2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51228</xdr:rowOff>
    </xdr:from>
    <xdr:to>
      <xdr:col>10</xdr:col>
      <xdr:colOff>114300</xdr:colOff>
      <xdr:row>58</xdr:row>
      <xdr:rowOff>34761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52428"/>
          <a:ext cx="889000" cy="32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88599</xdr:rowOff>
    </xdr:from>
    <xdr:to>
      <xdr:col>24</xdr:col>
      <xdr:colOff>114300</xdr:colOff>
      <xdr:row>58</xdr:row>
      <xdr:rowOff>18749</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6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47976</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4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168132</xdr:rowOff>
    </xdr:from>
    <xdr:to>
      <xdr:col>20</xdr:col>
      <xdr:colOff>38100</xdr:colOff>
      <xdr:row>58</xdr:row>
      <xdr:rowOff>98282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89409</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3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130094</xdr:rowOff>
    </xdr:from>
    <xdr:to>
      <xdr:col>15</xdr:col>
      <xdr:colOff>101600</xdr:colOff>
      <xdr:row>58</xdr:row>
      <xdr:rowOff>60244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0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51371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99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155411</xdr:rowOff>
    </xdr:from>
    <xdr:to>
      <xdr:col>10</xdr:col>
      <xdr:colOff>165100</xdr:colOff>
      <xdr:row>58</xdr:row>
      <xdr:rowOff>85561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2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76688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2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428</xdr:rowOff>
    </xdr:from>
    <xdr:to>
      <xdr:col>6</xdr:col>
      <xdr:colOff>38100</xdr:colOff>
      <xdr:row>56</xdr:row>
      <xdr:rowOff>102028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60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93155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9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113655</xdr:rowOff>
    </xdr:from>
    <xdr:to>
      <xdr:col>24</xdr:col>
      <xdr:colOff>63500</xdr:colOff>
      <xdr:row>77</xdr:row>
      <xdr:rowOff>168649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315305"/>
          <a:ext cx="838200" cy="5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168649</xdr:rowOff>
    </xdr:from>
    <xdr:to>
      <xdr:col>19</xdr:col>
      <xdr:colOff>177800</xdr:colOff>
      <xdr:row>78</xdr:row>
      <xdr:rowOff>54623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70299"/>
          <a:ext cx="889000" cy="5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142923</xdr:rowOff>
    </xdr:from>
    <xdr:to>
      <xdr:col>15</xdr:col>
      <xdr:colOff>50800</xdr:colOff>
      <xdr:row>78</xdr:row>
      <xdr:rowOff>54623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344573"/>
          <a:ext cx="889000" cy="8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142923</xdr:rowOff>
    </xdr:from>
    <xdr:to>
      <xdr:col>10</xdr:col>
      <xdr:colOff>114300</xdr:colOff>
      <xdr:row>79</xdr:row>
      <xdr:rowOff>23495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44573"/>
          <a:ext cx="889000" cy="22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62855</xdr:rowOff>
    </xdr:from>
    <xdr:to>
      <xdr:col>24</xdr:col>
      <xdr:colOff>114300</xdr:colOff>
      <xdr:row>77</xdr:row>
      <xdr:rowOff>164455</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6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41282</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24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117849</xdr:rowOff>
    </xdr:from>
    <xdr:to>
      <xdr:col>20</xdr:col>
      <xdr:colOff>38100</xdr:colOff>
      <xdr:row>78</xdr:row>
      <xdr:rowOff>47999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31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39126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412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3823</xdr:rowOff>
    </xdr:from>
    <xdr:to>
      <xdr:col>15</xdr:col>
      <xdr:colOff>101600</xdr:colOff>
      <xdr:row>78</xdr:row>
      <xdr:rowOff>105423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96550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6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92123</xdr:rowOff>
    </xdr:from>
    <xdr:to>
      <xdr:col>10</xdr:col>
      <xdr:colOff>165100</xdr:colOff>
      <xdr:row>78</xdr:row>
      <xdr:rowOff>22273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13400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86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144145</xdr:rowOff>
    </xdr:from>
    <xdr:to>
      <xdr:col>6</xdr:col>
      <xdr:colOff>38100</xdr:colOff>
      <xdr:row>79</xdr:row>
      <xdr:rowOff>74295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51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65422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609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167723</xdr:rowOff>
    </xdr:from>
    <xdr:to>
      <xdr:col>24</xdr:col>
      <xdr:colOff>63500</xdr:colOff>
      <xdr:row>98</xdr:row>
      <xdr:rowOff>25419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798373"/>
          <a:ext cx="8382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149358</xdr:rowOff>
    </xdr:from>
    <xdr:to>
      <xdr:col>19</xdr:col>
      <xdr:colOff>177800</xdr:colOff>
      <xdr:row>98</xdr:row>
      <xdr:rowOff>25419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80008"/>
          <a:ext cx="889000" cy="4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120955</xdr:rowOff>
    </xdr:from>
    <xdr:to>
      <xdr:col>15</xdr:col>
      <xdr:colOff>50800</xdr:colOff>
      <xdr:row>97</xdr:row>
      <xdr:rowOff>149358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751605"/>
          <a:ext cx="889000" cy="2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120955</xdr:rowOff>
    </xdr:from>
    <xdr:to>
      <xdr:col>10</xdr:col>
      <xdr:colOff>114300</xdr:colOff>
      <xdr:row>98</xdr:row>
      <xdr:rowOff>59671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51605"/>
          <a:ext cx="889000" cy="11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116923</xdr:rowOff>
    </xdr:from>
    <xdr:to>
      <xdr:col>24</xdr:col>
      <xdr:colOff>114300</xdr:colOff>
      <xdr:row>98</xdr:row>
      <xdr:rowOff>47073</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4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95350</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2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146069</xdr:rowOff>
    </xdr:from>
    <xdr:to>
      <xdr:col>20</xdr:col>
      <xdr:colOff>38100</xdr:colOff>
      <xdr:row>98</xdr:row>
      <xdr:rowOff>76219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7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67346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6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98558</xdr:rowOff>
    </xdr:from>
    <xdr:to>
      <xdr:col>15</xdr:col>
      <xdr:colOff>101600</xdr:colOff>
      <xdr:row>98</xdr:row>
      <xdr:rowOff>28708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2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19835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82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70155</xdr:rowOff>
    </xdr:from>
    <xdr:to>
      <xdr:col>10</xdr:col>
      <xdr:colOff>165100</xdr:colOff>
      <xdr:row>98</xdr:row>
      <xdr:rowOff>305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162882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8871</xdr:rowOff>
    </xdr:from>
    <xdr:to>
      <xdr:col>6</xdr:col>
      <xdr:colOff>38100</xdr:colOff>
      <xdr:row>98</xdr:row>
      <xdr:rowOff>110471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1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101598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0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106553</xdr:rowOff>
    </xdr:from>
    <xdr:to>
      <xdr:col>55</xdr:col>
      <xdr:colOff>0</xdr:colOff>
      <xdr:row>35</xdr:row>
      <xdr:rowOff>162179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107303"/>
          <a:ext cx="8382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162179</xdr:rowOff>
    </xdr:from>
    <xdr:to>
      <xdr:col>50</xdr:col>
      <xdr:colOff>114300</xdr:colOff>
      <xdr:row>36</xdr:row>
      <xdr:rowOff>28067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162929"/>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28067</xdr:rowOff>
    </xdr:from>
    <xdr:to>
      <xdr:col>45</xdr:col>
      <xdr:colOff>177800</xdr:colOff>
      <xdr:row>36</xdr:row>
      <xdr:rowOff>63119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200267"/>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28448</xdr:rowOff>
    </xdr:from>
    <xdr:to>
      <xdr:col>41</xdr:col>
      <xdr:colOff>50800</xdr:colOff>
      <xdr:row>36</xdr:row>
      <xdr:rowOff>63119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200648"/>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55753</xdr:rowOff>
    </xdr:from>
    <xdr:to>
      <xdr:col>55</xdr:col>
      <xdr:colOff>50800</xdr:colOff>
      <xdr:row>35</xdr:row>
      <xdr:rowOff>157353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05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78630</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90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111379</xdr:rowOff>
    </xdr:from>
    <xdr:to>
      <xdr:col>50</xdr:col>
      <xdr:colOff>165100</xdr:colOff>
      <xdr:row>36</xdr:row>
      <xdr:rowOff>41529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11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58056</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88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148717</xdr:rowOff>
    </xdr:from>
    <xdr:to>
      <xdr:col>46</xdr:col>
      <xdr:colOff>38100</xdr:colOff>
      <xdr:row>36</xdr:row>
      <xdr:rowOff>78867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14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95394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924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12319</xdr:rowOff>
    </xdr:from>
    <xdr:to>
      <xdr:col>41</xdr:col>
      <xdr:colOff>101600</xdr:colOff>
      <xdr:row>36</xdr:row>
      <xdr:rowOff>113919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18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130446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9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149098</xdr:rowOff>
    </xdr:from>
    <xdr:to>
      <xdr:col>36</xdr:col>
      <xdr:colOff>165100</xdr:colOff>
      <xdr:row>36</xdr:row>
      <xdr:rowOff>79248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14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95775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92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104404</xdr:rowOff>
    </xdr:from>
    <xdr:to>
      <xdr:col>55</xdr:col>
      <xdr:colOff>0</xdr:colOff>
      <xdr:row>57</xdr:row>
      <xdr:rowOff>132934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877054"/>
          <a:ext cx="838200" cy="2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115971</xdr:rowOff>
    </xdr:from>
    <xdr:to>
      <xdr:col>50</xdr:col>
      <xdr:colOff>114300</xdr:colOff>
      <xdr:row>57</xdr:row>
      <xdr:rowOff>132934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9888621"/>
          <a:ext cx="889000" cy="1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115971</xdr:rowOff>
    </xdr:from>
    <xdr:to>
      <xdr:col>45</xdr:col>
      <xdr:colOff>177800</xdr:colOff>
      <xdr:row>57</xdr:row>
      <xdr:rowOff>124384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888621"/>
          <a:ext cx="889000" cy="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23343</xdr:rowOff>
    </xdr:from>
    <xdr:to>
      <xdr:col>41</xdr:col>
      <xdr:colOff>50800</xdr:colOff>
      <xdr:row>57</xdr:row>
      <xdr:rowOff>124384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9795993"/>
          <a:ext cx="889000" cy="10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53604</xdr:rowOff>
    </xdr:from>
    <xdr:to>
      <xdr:col>55</xdr:col>
      <xdr:colOff>50800</xdr:colOff>
      <xdr:row>57</xdr:row>
      <xdr:rowOff>155204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82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32031</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0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82134</xdr:rowOff>
    </xdr:from>
    <xdr:to>
      <xdr:col>50</xdr:col>
      <xdr:colOff>165100</xdr:colOff>
      <xdr:row>58</xdr:row>
      <xdr:rowOff>12284</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85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3411</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994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65171</xdr:rowOff>
    </xdr:from>
    <xdr:to>
      <xdr:col>46</xdr:col>
      <xdr:colOff>38100</xdr:colOff>
      <xdr:row>57</xdr:row>
      <xdr:rowOff>166771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83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157898</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993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73584</xdr:rowOff>
    </xdr:from>
    <xdr:to>
      <xdr:col>41</xdr:col>
      <xdr:colOff>101600</xdr:colOff>
      <xdr:row>58</xdr:row>
      <xdr:rowOff>3734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84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166311</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993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143993</xdr:rowOff>
    </xdr:from>
    <xdr:to>
      <xdr:col>36</xdr:col>
      <xdr:colOff>165100</xdr:colOff>
      <xdr:row>57</xdr:row>
      <xdr:rowOff>74143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74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90670</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952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110553</xdr:rowOff>
    </xdr:from>
    <xdr:to>
      <xdr:col>55</xdr:col>
      <xdr:colOff>0</xdr:colOff>
      <xdr:row>78</xdr:row>
      <xdr:rowOff>121983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48365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90246</xdr:rowOff>
    </xdr:from>
    <xdr:to>
      <xdr:col>50</xdr:col>
      <xdr:colOff>114300</xdr:colOff>
      <xdr:row>78</xdr:row>
      <xdr:rowOff>110553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63346"/>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80607</xdr:rowOff>
    </xdr:from>
    <xdr:to>
      <xdr:col>45</xdr:col>
      <xdr:colOff>177800</xdr:colOff>
      <xdr:row>78</xdr:row>
      <xdr:rowOff>90246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453707"/>
          <a:ext cx="889000" cy="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80607</xdr:rowOff>
    </xdr:from>
    <xdr:to>
      <xdr:col>41</xdr:col>
      <xdr:colOff>50800</xdr:colOff>
      <xdr:row>78</xdr:row>
      <xdr:rowOff>96989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53707"/>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71183</xdr:rowOff>
    </xdr:from>
    <xdr:to>
      <xdr:col>55</xdr:col>
      <xdr:colOff>50800</xdr:colOff>
      <xdr:row>79</xdr:row>
      <xdr:rowOff>1333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4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157560</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59753</xdr:rowOff>
    </xdr:from>
    <xdr:to>
      <xdr:col>50</xdr:col>
      <xdr:colOff>165100</xdr:colOff>
      <xdr:row>78</xdr:row>
      <xdr:rowOff>161353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3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152480</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2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39446</xdr:rowOff>
    </xdr:from>
    <xdr:to>
      <xdr:col>46</xdr:col>
      <xdr:colOff>38100</xdr:colOff>
      <xdr:row>78</xdr:row>
      <xdr:rowOff>141046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1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132173</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0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29807</xdr:rowOff>
    </xdr:from>
    <xdr:to>
      <xdr:col>41</xdr:col>
      <xdr:colOff>101600</xdr:colOff>
      <xdr:row>78</xdr:row>
      <xdr:rowOff>131407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0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122534</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9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46189</xdr:rowOff>
    </xdr:from>
    <xdr:to>
      <xdr:col>36</xdr:col>
      <xdr:colOff>165100</xdr:colOff>
      <xdr:row>78</xdr:row>
      <xdr:rowOff>147789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1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138916</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1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150820</xdr:rowOff>
    </xdr:from>
    <xdr:to>
      <xdr:col>54</xdr:col>
      <xdr:colOff>189865</xdr:colOff>
      <xdr:row>98</xdr:row>
      <xdr:rowOff>6311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581320"/>
          <a:ext cx="1270" cy="1227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10138</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1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6311</xdr:rowOff>
    </xdr:from>
    <xdr:to>
      <xdr:col>55</xdr:col>
      <xdr:colOff>88900</xdr:colOff>
      <xdr:row>98</xdr:row>
      <xdr:rowOff>6311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8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97497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3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150820</xdr:rowOff>
    </xdr:from>
    <xdr:to>
      <xdr:col>55</xdr:col>
      <xdr:colOff>88900</xdr:colOff>
      <xdr:row>90</xdr:row>
      <xdr:rowOff>150820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581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6311</xdr:rowOff>
    </xdr:from>
    <xdr:to>
      <xdr:col>55</xdr:col>
      <xdr:colOff>0</xdr:colOff>
      <xdr:row>98</xdr:row>
      <xdr:rowOff>42904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808411"/>
          <a:ext cx="838200" cy="3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86761</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203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63884</xdr:rowOff>
    </xdr:from>
    <xdr:to>
      <xdr:col>55</xdr:col>
      <xdr:colOff>50800</xdr:colOff>
      <xdr:row>95</xdr:row>
      <xdr:rowOff>165484</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35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160079</xdr:rowOff>
    </xdr:from>
    <xdr:to>
      <xdr:col>50</xdr:col>
      <xdr:colOff>114300</xdr:colOff>
      <xdr:row>98</xdr:row>
      <xdr:rowOff>42904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790729"/>
          <a:ext cx="889000" cy="5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77535</xdr:rowOff>
    </xdr:from>
    <xdr:to>
      <xdr:col>50</xdr:col>
      <xdr:colOff>165100</xdr:colOff>
      <xdr:row>96</xdr:row>
      <xdr:rowOff>7685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36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24212</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14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114212</xdr:rowOff>
    </xdr:from>
    <xdr:to>
      <xdr:col>45</xdr:col>
      <xdr:colOff>177800</xdr:colOff>
      <xdr:row>97</xdr:row>
      <xdr:rowOff>160079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744862"/>
          <a:ext cx="889000" cy="4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88720</xdr:rowOff>
    </xdr:from>
    <xdr:to>
      <xdr:col>46</xdr:col>
      <xdr:colOff>38100</xdr:colOff>
      <xdr:row>96</xdr:row>
      <xdr:rowOff>18870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37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35397</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15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75186</xdr:rowOff>
    </xdr:from>
    <xdr:to>
      <xdr:col>41</xdr:col>
      <xdr:colOff>50800</xdr:colOff>
      <xdr:row>97</xdr:row>
      <xdr:rowOff>114212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705836"/>
          <a:ext cx="889000" cy="3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81356</xdr:rowOff>
    </xdr:from>
    <xdr:to>
      <xdr:col>41</xdr:col>
      <xdr:colOff>101600</xdr:colOff>
      <xdr:row>96</xdr:row>
      <xdr:rowOff>11506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36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28033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14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106175</xdr:rowOff>
    </xdr:from>
    <xdr:to>
      <xdr:col>36</xdr:col>
      <xdr:colOff>165100</xdr:colOff>
      <xdr:row>96</xdr:row>
      <xdr:rowOff>36325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39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52852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16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126961</xdr:rowOff>
    </xdr:from>
    <xdr:to>
      <xdr:col>55</xdr:col>
      <xdr:colOff>50800</xdr:colOff>
      <xdr:row>98</xdr:row>
      <xdr:rowOff>57111</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75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41888</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7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163554</xdr:rowOff>
    </xdr:from>
    <xdr:to>
      <xdr:col>50</xdr:col>
      <xdr:colOff>165100</xdr:colOff>
      <xdr:row>98</xdr:row>
      <xdr:rowOff>93704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7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84831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88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109279</xdr:rowOff>
    </xdr:from>
    <xdr:to>
      <xdr:col>46</xdr:col>
      <xdr:colOff>38100</xdr:colOff>
      <xdr:row>98</xdr:row>
      <xdr:rowOff>39429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73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30556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83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63412</xdr:rowOff>
    </xdr:from>
    <xdr:to>
      <xdr:col>41</xdr:col>
      <xdr:colOff>101600</xdr:colOff>
      <xdr:row>97</xdr:row>
      <xdr:rowOff>165012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9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156139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8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24386</xdr:rowOff>
    </xdr:from>
    <xdr:to>
      <xdr:col>36</xdr:col>
      <xdr:colOff>165100</xdr:colOff>
      <xdr:row>97</xdr:row>
      <xdr:rowOff>125986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5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117113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74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13513</xdr:rowOff>
    </xdr:from>
    <xdr:to>
      <xdr:col>85</xdr:col>
      <xdr:colOff>127000</xdr:colOff>
      <xdr:row>38</xdr:row>
      <xdr:rowOff>85476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28613"/>
          <a:ext cx="838200" cy="7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85476</xdr:rowOff>
    </xdr:from>
    <xdr:to>
      <xdr:col>81</xdr:col>
      <xdr:colOff>50800</xdr:colOff>
      <xdr:row>38</xdr:row>
      <xdr:rowOff>127173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600576"/>
          <a:ext cx="889000" cy="4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73315</xdr:rowOff>
    </xdr:from>
    <xdr:to>
      <xdr:col>76</xdr:col>
      <xdr:colOff>114300</xdr:colOff>
      <xdr:row>38</xdr:row>
      <xdr:rowOff>127173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588415"/>
          <a:ext cx="889000" cy="5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58593</xdr:rowOff>
    </xdr:from>
    <xdr:to>
      <xdr:col>71</xdr:col>
      <xdr:colOff>177800</xdr:colOff>
      <xdr:row>38</xdr:row>
      <xdr:rowOff>73315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73693"/>
          <a:ext cx="889000" cy="1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134163</xdr:rowOff>
    </xdr:from>
    <xdr:to>
      <xdr:col>85</xdr:col>
      <xdr:colOff>177800</xdr:colOff>
      <xdr:row>38</xdr:row>
      <xdr:rowOff>64312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778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112590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5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34676</xdr:rowOff>
    </xdr:from>
    <xdr:to>
      <xdr:col>81</xdr:col>
      <xdr:colOff>101600</xdr:colOff>
      <xdr:row>38</xdr:row>
      <xdr:rowOff>136276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54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127403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64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76373</xdr:rowOff>
    </xdr:from>
    <xdr:to>
      <xdr:col>76</xdr:col>
      <xdr:colOff>165100</xdr:colOff>
      <xdr:row>39</xdr:row>
      <xdr:rowOff>6523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59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169100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6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22515</xdr:rowOff>
    </xdr:from>
    <xdr:to>
      <xdr:col>72</xdr:col>
      <xdr:colOff>38100</xdr:colOff>
      <xdr:row>38</xdr:row>
      <xdr:rowOff>124115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115242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63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7793</xdr:rowOff>
    </xdr:from>
    <xdr:to>
      <xdr:col>67</xdr:col>
      <xdr:colOff>101600</xdr:colOff>
      <xdr:row>38</xdr:row>
      <xdr:rowOff>109393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2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100520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61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136652</xdr:rowOff>
    </xdr:from>
    <xdr:to>
      <xdr:col>85</xdr:col>
      <xdr:colOff>127000</xdr:colOff>
      <xdr:row>57</xdr:row>
      <xdr:rowOff>144176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737852"/>
          <a:ext cx="838200" cy="17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144176</xdr:rowOff>
    </xdr:from>
    <xdr:to>
      <xdr:col>81</xdr:col>
      <xdr:colOff>50800</xdr:colOff>
      <xdr:row>57</xdr:row>
      <xdr:rowOff>155759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916826"/>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155759</xdr:rowOff>
    </xdr:from>
    <xdr:to>
      <xdr:col>76</xdr:col>
      <xdr:colOff>114300</xdr:colOff>
      <xdr:row>58</xdr:row>
      <xdr:rowOff>84779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928409"/>
          <a:ext cx="889000" cy="10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4979</xdr:rowOff>
    </xdr:from>
    <xdr:to>
      <xdr:col>71</xdr:col>
      <xdr:colOff>177800</xdr:colOff>
      <xdr:row>58</xdr:row>
      <xdr:rowOff>84779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777629"/>
          <a:ext cx="889000" cy="25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85852</xdr:rowOff>
    </xdr:from>
    <xdr:to>
      <xdr:col>85</xdr:col>
      <xdr:colOff>177800</xdr:colOff>
      <xdr:row>57</xdr:row>
      <xdr:rowOff>16002</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68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779</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60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93376</xdr:rowOff>
    </xdr:from>
    <xdr:to>
      <xdr:col>81</xdr:col>
      <xdr:colOff>101600</xdr:colOff>
      <xdr:row>58</xdr:row>
      <xdr:rowOff>23526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86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14653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95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104959</xdr:rowOff>
    </xdr:from>
    <xdr:to>
      <xdr:col>76</xdr:col>
      <xdr:colOff>165100</xdr:colOff>
      <xdr:row>58</xdr:row>
      <xdr:rowOff>35109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87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26236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97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33979</xdr:rowOff>
    </xdr:from>
    <xdr:to>
      <xdr:col>72</xdr:col>
      <xdr:colOff>38100</xdr:colOff>
      <xdr:row>58</xdr:row>
      <xdr:rowOff>135579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97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126706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1007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125629</xdr:rowOff>
    </xdr:from>
    <xdr:to>
      <xdr:col>67</xdr:col>
      <xdr:colOff>101600</xdr:colOff>
      <xdr:row>57</xdr:row>
      <xdr:rowOff>55779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72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46906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81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1226</xdr:rowOff>
    </xdr:from>
    <xdr:to>
      <xdr:col>85</xdr:col>
      <xdr:colOff>127000</xdr:colOff>
      <xdr:row>77</xdr:row>
      <xdr:rowOff>147244</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202876"/>
          <a:ext cx="838200" cy="14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1226</xdr:rowOff>
    </xdr:from>
    <xdr:to>
      <xdr:col>81</xdr:col>
      <xdr:colOff>50800</xdr:colOff>
      <xdr:row>77</xdr:row>
      <xdr:rowOff>158502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202876"/>
          <a:ext cx="889000" cy="15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88836</xdr:rowOff>
    </xdr:from>
    <xdr:to>
      <xdr:col>76</xdr:col>
      <xdr:colOff>114300</xdr:colOff>
      <xdr:row>77</xdr:row>
      <xdr:rowOff>158502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290486"/>
          <a:ext cx="889000" cy="6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88836</xdr:rowOff>
    </xdr:from>
    <xdr:to>
      <xdr:col>71</xdr:col>
      <xdr:colOff>177800</xdr:colOff>
      <xdr:row>77</xdr:row>
      <xdr:rowOff>159017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290486"/>
          <a:ext cx="889000" cy="7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96444</xdr:rowOff>
    </xdr:from>
    <xdr:to>
      <xdr:col>85</xdr:col>
      <xdr:colOff>177800</xdr:colOff>
      <xdr:row>78</xdr:row>
      <xdr:rowOff>26594</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29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78565"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275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121876</xdr:rowOff>
    </xdr:from>
    <xdr:to>
      <xdr:col>81</xdr:col>
      <xdr:colOff>101600</xdr:colOff>
      <xdr:row>77</xdr:row>
      <xdr:rowOff>52026</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15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68553</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292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107702</xdr:rowOff>
    </xdr:from>
    <xdr:to>
      <xdr:col>76</xdr:col>
      <xdr:colOff>165100</xdr:colOff>
      <xdr:row>78</xdr:row>
      <xdr:rowOff>37852</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28979</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402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38036</xdr:rowOff>
    </xdr:from>
    <xdr:to>
      <xdr:col>72</xdr:col>
      <xdr:colOff>38100</xdr:colOff>
      <xdr:row>77</xdr:row>
      <xdr:rowOff>139636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23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156163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01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108217</xdr:rowOff>
    </xdr:from>
    <xdr:to>
      <xdr:col>67</xdr:col>
      <xdr:colOff>101600</xdr:colOff>
      <xdr:row>78</xdr:row>
      <xdr:rowOff>38367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0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29494</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5017" y="13402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8" name="公債費最小値テキスト">
          <a:extLst>
            <a:ext uri="{FF2B5EF4-FFF2-40B4-BE49-F238E27FC236}">
              <a16:creationId xmlns:a16="http://schemas.microsoft.com/office/drawing/2014/main" id="{00000000-0008-0000-0700-0000A6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80" name="公債費最大値テキスト">
          <a:extLst>
            <a:ext uri="{FF2B5EF4-FFF2-40B4-BE49-F238E27FC236}">
              <a16:creationId xmlns:a16="http://schemas.microsoft.com/office/drawing/2014/main" id="{00000000-0008-0000-0700-0000A8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40660</xdr:rowOff>
    </xdr:from>
    <xdr:to>
      <xdr:col>85</xdr:col>
      <xdr:colOff>127000</xdr:colOff>
      <xdr:row>96</xdr:row>
      <xdr:rowOff>72568</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5481300" y="16499860"/>
          <a:ext cx="838200" cy="3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3" name="公債費平均値テキスト">
          <a:extLst>
            <a:ext uri="{FF2B5EF4-FFF2-40B4-BE49-F238E27FC236}">
              <a16:creationId xmlns:a16="http://schemas.microsoft.com/office/drawing/2014/main" id="{00000000-0008-0000-0700-0000AB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40660</xdr:rowOff>
    </xdr:from>
    <xdr:to>
      <xdr:col>81</xdr:col>
      <xdr:colOff>50800</xdr:colOff>
      <xdr:row>96</xdr:row>
      <xdr:rowOff>118517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4592300" y="16499860"/>
          <a:ext cx="889000" cy="7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110249</xdr:rowOff>
    </xdr:from>
    <xdr:to>
      <xdr:col>76</xdr:col>
      <xdr:colOff>114300</xdr:colOff>
      <xdr:row>96</xdr:row>
      <xdr:rowOff>118517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3703300" y="16569449"/>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105963</xdr:rowOff>
    </xdr:from>
    <xdr:to>
      <xdr:col>71</xdr:col>
      <xdr:colOff>177800</xdr:colOff>
      <xdr:row>96</xdr:row>
      <xdr:rowOff>110249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814300" y="16565163"/>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21768</xdr:rowOff>
    </xdr:from>
    <xdr:to>
      <xdr:col>85</xdr:col>
      <xdr:colOff>177800</xdr:colOff>
      <xdr:row>96</xdr:row>
      <xdr:rowOff>123368</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6268700" y="1648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195</xdr:rowOff>
    </xdr:from>
    <xdr:ext cx="534377" cy="259045"/>
    <xdr:sp macro="" textlink="">
      <xdr:nvSpPr>
        <xdr:cNvPr id="702" name="公債費該当値テキスト">
          <a:extLst>
            <a:ext uri="{FF2B5EF4-FFF2-40B4-BE49-F238E27FC236}">
              <a16:creationId xmlns:a16="http://schemas.microsoft.com/office/drawing/2014/main" id="{00000000-0008-0000-0700-0000BE020000}"/>
            </a:ext>
          </a:extLst>
        </xdr:cNvPr>
        <xdr:cNvSpPr txBox="1"/>
      </xdr:nvSpPr>
      <xdr:spPr>
        <a:xfrm>
          <a:off x="16370300" y="1645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161310</xdr:rowOff>
    </xdr:from>
    <xdr:to>
      <xdr:col>81</xdr:col>
      <xdr:colOff>101600</xdr:colOff>
      <xdr:row>96</xdr:row>
      <xdr:rowOff>91460</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5430500" y="1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82587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54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67717</xdr:rowOff>
    </xdr:from>
    <xdr:to>
      <xdr:col>76</xdr:col>
      <xdr:colOff>165100</xdr:colOff>
      <xdr:row>96</xdr:row>
      <xdr:rowOff>169317</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4541500" y="1652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160444</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61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59449</xdr:rowOff>
    </xdr:from>
    <xdr:to>
      <xdr:col>72</xdr:col>
      <xdr:colOff>38100</xdr:colOff>
      <xdr:row>96</xdr:row>
      <xdr:rowOff>161049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3652500" y="1651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152176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61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55163</xdr:rowOff>
    </xdr:from>
    <xdr:to>
      <xdr:col>67</xdr:col>
      <xdr:colOff>101600</xdr:colOff>
      <xdr:row>96</xdr:row>
      <xdr:rowOff>156763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2763500" y="1651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147890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・労働費は、住民一人当たり１，</a:t>
          </a:r>
          <a:r>
            <a:rPr kumimoji="1" lang="ja-JP" altLang="en-US" sz="1100">
              <a:solidFill>
                <a:schemeClr val="dk1"/>
              </a:solidFill>
              <a:effectLst/>
              <a:latin typeface="+mn-lt"/>
              <a:ea typeface="+mn-ea"/>
              <a:cs typeface="+mn-cs"/>
            </a:rPr>
            <a:t>６３７</a:t>
          </a:r>
          <a:r>
            <a:rPr kumimoji="1" lang="ja-JP" altLang="ja-JP" sz="1100">
              <a:solidFill>
                <a:schemeClr val="dk1"/>
              </a:solidFill>
              <a:effectLst/>
              <a:latin typeface="+mn-lt"/>
              <a:ea typeface="+mn-ea"/>
              <a:cs typeface="+mn-cs"/>
            </a:rPr>
            <a:t>円となっており、類似団体平均と比較して一人当たりコストが</a:t>
          </a:r>
          <a:r>
            <a:rPr kumimoji="1" lang="ja-JP" altLang="en-US" sz="1100">
              <a:solidFill>
                <a:schemeClr val="dk1"/>
              </a:solidFill>
              <a:effectLst/>
              <a:latin typeface="+mn-lt"/>
              <a:ea typeface="+mn-ea"/>
              <a:cs typeface="+mn-cs"/>
            </a:rPr>
            <a:t>９３９</a:t>
          </a:r>
          <a:r>
            <a:rPr kumimoji="1" lang="ja-JP" altLang="ja-JP" sz="1100">
              <a:solidFill>
                <a:schemeClr val="dk1"/>
              </a:solidFill>
              <a:effectLst/>
              <a:latin typeface="+mn-lt"/>
              <a:ea typeface="+mn-ea"/>
              <a:cs typeface="+mn-cs"/>
            </a:rPr>
            <a:t>円高い状況となっている。これは、労働者への融資促進のため、労働金庫預託事業を行い、またシルバー人材センターに対する委託を行ってきたことが主な要因であると考えられる。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総務費は、</a:t>
          </a:r>
          <a:r>
            <a:rPr kumimoji="1" lang="ja-JP" altLang="ja-JP" sz="1100">
              <a:solidFill>
                <a:schemeClr val="dk1"/>
              </a:solidFill>
              <a:effectLst/>
              <a:latin typeface="+mn-lt"/>
              <a:ea typeface="+mn-ea"/>
              <a:cs typeface="+mn-cs"/>
            </a:rPr>
            <a:t>住民一人当たり</a:t>
          </a:r>
          <a:r>
            <a:rPr kumimoji="1" lang="ja-JP" altLang="en-US" sz="1100">
              <a:solidFill>
                <a:schemeClr val="dk1"/>
              </a:solidFill>
              <a:effectLst/>
              <a:latin typeface="+mn-lt"/>
              <a:ea typeface="+mn-ea"/>
              <a:cs typeface="+mn-cs"/>
            </a:rPr>
            <a:t>６５，０７９</a:t>
          </a:r>
          <a:r>
            <a:rPr kumimoji="1" lang="ja-JP" altLang="ja-JP" sz="1100">
              <a:solidFill>
                <a:schemeClr val="dk1"/>
              </a:solidFill>
              <a:effectLst/>
              <a:latin typeface="+mn-lt"/>
              <a:ea typeface="+mn-ea"/>
              <a:cs typeface="+mn-cs"/>
            </a:rPr>
            <a:t>円となっており、前年度と比較して一人当たりコストが</a:t>
          </a:r>
          <a:r>
            <a:rPr kumimoji="1" lang="ja-JP" altLang="en-US" sz="1100">
              <a:solidFill>
                <a:schemeClr val="dk1"/>
              </a:solidFill>
              <a:effectLst/>
              <a:latin typeface="+mn-lt"/>
              <a:ea typeface="+mn-ea"/>
              <a:cs typeface="+mn-cs"/>
            </a:rPr>
            <a:t>２０，８７５</a:t>
          </a:r>
          <a:r>
            <a:rPr kumimoji="1" lang="ja-JP" altLang="ja-JP" sz="1100">
              <a:solidFill>
                <a:schemeClr val="dk1"/>
              </a:solidFill>
              <a:effectLst/>
              <a:latin typeface="+mn-lt"/>
              <a:ea typeface="+mn-ea"/>
              <a:cs typeface="+mn-cs"/>
            </a:rPr>
            <a:t>円高い状況となっている。</a:t>
          </a:r>
          <a:r>
            <a:rPr kumimoji="1" lang="ja-JP" altLang="en-US" sz="1100">
              <a:solidFill>
                <a:schemeClr val="dk1"/>
              </a:solidFill>
              <a:effectLst/>
              <a:latin typeface="+mn-lt"/>
              <a:ea typeface="+mn-ea"/>
              <a:cs typeface="+mn-cs"/>
            </a:rPr>
            <a:t>これは、定額減税調整給付金支給事業が主な要因である。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・それ以外の項目については、総じて低い水準で推移しており、効率的な運営がなされていると考えられる。今後、高齢化の進展に伴う民生費の増加</a:t>
          </a:r>
          <a:r>
            <a:rPr kumimoji="1" lang="ja-JP" altLang="en-US" sz="1100">
              <a:solidFill>
                <a:schemeClr val="dk1"/>
              </a:solidFill>
              <a:effectLst/>
              <a:latin typeface="+mn-lt"/>
              <a:ea typeface="+mn-ea"/>
              <a:cs typeface="+mn-cs"/>
            </a:rPr>
            <a:t>、教育施設の大規模修繕（長寿命化）による教育費の増加</a:t>
          </a:r>
          <a:r>
            <a:rPr kumimoji="1" lang="ja-JP" altLang="ja-JP" sz="1100">
              <a:solidFill>
                <a:schemeClr val="dk1"/>
              </a:solidFill>
              <a:effectLst/>
              <a:latin typeface="+mn-lt"/>
              <a:ea typeface="+mn-ea"/>
              <a:cs typeface="+mn-cs"/>
            </a:rPr>
            <a:t>などが見込まれるが、財政計画（令和６年度～令和９年度）に基づき、健全財政の維持に努めていく。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福岡県筑紫野市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財政調整基金残高は、災害や経済事情の変動等による財源不足に備え積み立てを行った</a:t>
          </a:r>
          <a:r>
            <a:rPr kumimoji="1" lang="ja-JP" altLang="en-US" sz="1100">
              <a:solidFill>
                <a:schemeClr val="dk1"/>
              </a:solidFill>
              <a:effectLst/>
              <a:latin typeface="+mn-lt"/>
              <a:ea typeface="+mn-ea"/>
              <a:cs typeface="+mn-cs"/>
            </a:rPr>
            <a:t>が、起債の繰上償還等を行った</a:t>
          </a:r>
          <a:r>
            <a:rPr kumimoji="1" lang="ja-JP" altLang="ja-JP" sz="1100">
              <a:solidFill>
                <a:schemeClr val="dk1"/>
              </a:solidFill>
              <a:effectLst/>
              <a:latin typeface="+mn-lt"/>
              <a:ea typeface="+mn-ea"/>
              <a:cs typeface="+mn-cs"/>
            </a:rPr>
            <a:t>ため前年度比</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している。実質収支額は、前年度比</a:t>
          </a:r>
          <a:r>
            <a:rPr kumimoji="1" lang="ja-JP" altLang="en-US" sz="1100">
              <a:solidFill>
                <a:schemeClr val="dk1"/>
              </a:solidFill>
              <a:effectLst/>
              <a:latin typeface="+mn-lt"/>
              <a:ea typeface="+mn-ea"/>
              <a:cs typeface="+mn-cs"/>
            </a:rPr>
            <a:t>２．１９</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、実質単年度収支は前年度比</a:t>
          </a:r>
          <a:r>
            <a:rPr kumimoji="1" lang="ja-JP" altLang="en-US" sz="1100">
              <a:solidFill>
                <a:schemeClr val="dk1"/>
              </a:solidFill>
              <a:effectLst/>
              <a:latin typeface="+mn-lt"/>
              <a:ea typeface="+mn-ea"/>
              <a:cs typeface="+mn-cs"/>
            </a:rPr>
            <a:t>４．７３</a:t>
          </a:r>
          <a:r>
            <a:rPr kumimoji="1" lang="ja-JP" altLang="ja-JP" sz="1100">
              <a:solidFill>
                <a:schemeClr val="dk1"/>
              </a:solidFill>
              <a:effectLst/>
              <a:latin typeface="+mn-lt"/>
              <a:ea typeface="+mn-ea"/>
              <a:cs typeface="+mn-cs"/>
            </a:rPr>
            <a:t>ポイント減少している。人口増加は鈍化傾向にあり、税収の大幅な伸びも期待されないことから、財政計画（令和６年度～令和９年度）に基づいて実質収支の黒字を継続するとともに、収支均衡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福岡県筑紫野市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公営企業会計を含む全会計において、赤字及び資金不足となっている会計はなく、連結実質赤字額はない。</a:t>
          </a:r>
          <a:endParaRPr lang="ja-JP" altLang="ja-JP" sz="1400">
            <a:effectLst/>
          </a:endParaRPr>
        </a:p>
        <a:p>
          <a:r>
            <a:rPr kumimoji="1" lang="ja-JP" altLang="ja-JP" sz="1100">
              <a:solidFill>
                <a:schemeClr val="dk1"/>
              </a:solidFill>
              <a:effectLst/>
              <a:latin typeface="+mn-lt"/>
              <a:ea typeface="+mn-ea"/>
              <a:cs typeface="+mn-cs"/>
            </a:rPr>
            <a:t>　各会計の黒字額については、年度によって多少の増減はあるものの、概ね同規模で推移しているといえる。今後も健全な財政運営、企業経営を行っていく。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福岡県筑紫野市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実質公債費比率は、市債発行の抑制と計画的な償還に努めたことにより元利償還金が減少傾向にあるため、前年度から</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ポイント改善し、</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．７％である。</a:t>
          </a:r>
          <a:endParaRPr lang="ja-JP" altLang="ja-JP" sz="1400">
            <a:effectLst/>
          </a:endParaRPr>
        </a:p>
        <a:p>
          <a:r>
            <a:rPr kumimoji="1" lang="ja-JP" altLang="ja-JP" sz="1100">
              <a:solidFill>
                <a:schemeClr val="dk1"/>
              </a:solidFill>
              <a:effectLst/>
              <a:latin typeface="+mn-lt"/>
              <a:ea typeface="+mn-ea"/>
              <a:cs typeface="+mn-cs"/>
            </a:rPr>
            <a:t>　今後も財政計画（令和６年度～令和９年度）に基づき、健全財政の維持のため計画的な償還に努めていく。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福岡県筑紫野市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年度は、一般会計等に係る地方債現在高が前年度比約２５．５億円減となったこと、充当可能基金が約</a:t>
          </a:r>
          <a:r>
            <a:rPr kumimoji="1" lang="ja-JP" altLang="en-US" sz="1100">
              <a:solidFill>
                <a:schemeClr val="dk1"/>
              </a:solidFill>
              <a:effectLst/>
              <a:latin typeface="+mn-lt"/>
              <a:ea typeface="+mn-ea"/>
              <a:cs typeface="+mn-cs"/>
            </a:rPr>
            <a:t>１７．６</a:t>
          </a:r>
          <a:r>
            <a:rPr kumimoji="1" lang="ja-JP" altLang="ja-JP" sz="1100">
              <a:solidFill>
                <a:schemeClr val="dk1"/>
              </a:solidFill>
              <a:effectLst/>
              <a:latin typeface="+mn-lt"/>
              <a:ea typeface="+mn-ea"/>
              <a:cs typeface="+mn-cs"/>
            </a:rPr>
            <a:t>億円増となったことが主な要因となり、将来負担比率の分子は減となった。</a:t>
          </a:r>
          <a:endParaRPr lang="ja-JP" altLang="ja-JP" sz="1400">
            <a:effectLst/>
          </a:endParaRPr>
        </a:p>
        <a:p>
          <a:r>
            <a:rPr kumimoji="1" lang="ja-JP" altLang="ja-JP" sz="1100">
              <a:solidFill>
                <a:schemeClr val="dk1"/>
              </a:solidFill>
              <a:effectLst/>
              <a:latin typeface="+mn-lt"/>
              <a:ea typeface="+mn-ea"/>
              <a:cs typeface="+mn-cs"/>
            </a:rPr>
            <a:t>　今後も財政計画（令和６年度～令和９年度）に基づき、計画的な財政運営を行っていく。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福岡県筑紫野市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災害への備え及び経済事情の変動等により財源が不足する場合に備え、財政調整基金に約</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億円、将来における公共施設等整備財源に充てるために、公共施設等整備基金に約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千万円、住民が誇りと愛着のもてるふるさとを創る費用に充てるために、令和</a:t>
          </a:r>
          <a:r>
            <a:rPr kumimoji="1" lang="ja-JP" altLang="en-US" sz="1100">
              <a:solidFill>
                <a:schemeClr val="dk1"/>
              </a:solidFill>
              <a:effectLst/>
              <a:latin typeface="+mn-lt"/>
              <a:ea typeface="+mn-ea"/>
              <a:cs typeface="+mn-cs"/>
            </a:rPr>
            <a:t>５、６</a:t>
          </a:r>
          <a:r>
            <a:rPr kumimoji="1" lang="ja-JP" altLang="ja-JP" sz="1100">
              <a:solidFill>
                <a:schemeClr val="dk1"/>
              </a:solidFill>
              <a:effectLst/>
              <a:latin typeface="+mn-lt"/>
              <a:ea typeface="+mn-ea"/>
              <a:cs typeface="+mn-cs"/>
            </a:rPr>
            <a:t>年度ふるさと応援寄附金等を創生振興基金に約</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３億９千万円積み立てたこと、一般事業債の一部を繰上償還するため、財政調整基金を約</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３千万</a:t>
          </a:r>
          <a:r>
            <a:rPr kumimoji="1" lang="ja-JP" altLang="ja-JP" sz="1100">
              <a:solidFill>
                <a:schemeClr val="dk1"/>
              </a:solidFill>
              <a:effectLst/>
              <a:latin typeface="+mn-lt"/>
              <a:ea typeface="+mn-ea"/>
              <a:cs typeface="+mn-cs"/>
            </a:rPr>
            <a:t>円取り崩したこと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国県支出金返還金のため約２億８千万円取り崩したことなどにより、基金全体としては約１</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千万円の増加となった。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景気の変動に伴う歳入減少や、公共施設等の老朽化対策及び災害などの歳出増加への備え等のため、基金の目的に沿った積立及び取崩を行う。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・公共施設等整備基金：将来における公共施設等整備財源に充てるため</a:t>
          </a:r>
          <a:endParaRPr lang="ja-JP" altLang="ja-JP" sz="1400">
            <a:effectLst/>
          </a:endParaRPr>
        </a:p>
        <a:p>
          <a:r>
            <a:rPr kumimoji="1" lang="ja-JP" altLang="ja-JP" sz="1100">
              <a:solidFill>
                <a:schemeClr val="dk1"/>
              </a:solidFill>
              <a:effectLst/>
              <a:latin typeface="+mn-lt"/>
              <a:ea typeface="+mn-ea"/>
              <a:cs typeface="+mn-cs"/>
            </a:rPr>
            <a:t>・創生振興基金：「心つくしの里づくり」事業を推進し、住民が誇りと愛着のもてるふるさとを創る費用に充てるため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・公共施設等整備基金：将来における公共施設等整備財源に充てるため、約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千万円積み立てたことにより増加となった。</a:t>
          </a:r>
          <a:endParaRPr lang="ja-JP" altLang="ja-JP" sz="1400">
            <a:effectLst/>
          </a:endParaRPr>
        </a:p>
        <a:p>
          <a:r>
            <a:rPr kumimoji="1" lang="ja-JP" altLang="ja-JP" sz="1100">
              <a:solidFill>
                <a:schemeClr val="dk1"/>
              </a:solidFill>
              <a:effectLst/>
              <a:latin typeface="+mn-lt"/>
              <a:ea typeface="+mn-ea"/>
              <a:cs typeface="+mn-cs"/>
            </a:rPr>
            <a:t>・創生振興基金：令和</a:t>
          </a:r>
          <a:r>
            <a:rPr kumimoji="1" lang="ja-JP" altLang="en-US" sz="1100">
              <a:solidFill>
                <a:schemeClr val="dk1"/>
              </a:solidFill>
              <a:effectLst/>
              <a:latin typeface="+mn-lt"/>
              <a:ea typeface="+mn-ea"/>
              <a:cs typeface="+mn-cs"/>
            </a:rPr>
            <a:t>５、６</a:t>
          </a:r>
          <a:r>
            <a:rPr kumimoji="1" lang="ja-JP" altLang="ja-JP" sz="1100">
              <a:solidFill>
                <a:schemeClr val="dk1"/>
              </a:solidFill>
              <a:effectLst/>
              <a:latin typeface="+mn-lt"/>
              <a:ea typeface="+mn-ea"/>
              <a:cs typeface="+mn-cs"/>
            </a:rPr>
            <a:t>年度分ふるさと応援寄附金等を約</a:t>
          </a:r>
          <a:r>
            <a:rPr kumimoji="1" lang="ja-JP" altLang="en-US" sz="1100">
              <a:solidFill>
                <a:schemeClr val="dk1"/>
              </a:solidFill>
              <a:effectLst/>
              <a:latin typeface="+mn-lt"/>
              <a:ea typeface="+mn-ea"/>
              <a:cs typeface="+mn-cs"/>
            </a:rPr>
            <a:t>１３</a:t>
          </a:r>
          <a:r>
            <a:rPr kumimoji="1" lang="ja-JP" altLang="ja-JP" sz="1100">
              <a:solidFill>
                <a:schemeClr val="dk1"/>
              </a:solidFill>
              <a:effectLst/>
              <a:latin typeface="+mn-lt"/>
              <a:ea typeface="+mn-ea"/>
              <a:cs typeface="+mn-cs"/>
            </a:rPr>
            <a:t>億９千万円積み立てたことにより増加となった。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将来における公共施設等整備財源に充てるため、積立を行う。なお、筑紫野市公共施設等総合管理計画において、将来の公共施設の更新等に係る経費について今後多額の経費が必要となることが見込まれていることから、中長期的には減少していく見込である。</a:t>
          </a:r>
          <a:endParaRPr lang="ja-JP" altLang="ja-JP" sz="1400">
            <a:effectLst/>
          </a:endParaRPr>
        </a:p>
        <a:p>
          <a:r>
            <a:rPr kumimoji="1" lang="ja-JP" altLang="ja-JP" sz="1100">
              <a:solidFill>
                <a:schemeClr val="dk1"/>
              </a:solidFill>
              <a:effectLst/>
              <a:latin typeface="+mn-lt"/>
              <a:ea typeface="+mn-ea"/>
              <a:cs typeface="+mn-cs"/>
            </a:rPr>
            <a:t>・創生振興基金：受け入れたふるさと応援寄附金については積立を行った上で、基金の目的及びふるさと応援寄附金の使途メニューに応じた基金の活用を検討する。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災害への備え及び経済事情の変動等により財源が不足する場合に備え約</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億円を積み立てたこと、一般事業債の一部を繰上償還するため、財政調整基金を約</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３千万</a:t>
          </a:r>
          <a:r>
            <a:rPr kumimoji="1" lang="ja-JP" altLang="ja-JP" sz="1100">
              <a:solidFill>
                <a:schemeClr val="dk1"/>
              </a:solidFill>
              <a:effectLst/>
              <a:latin typeface="+mn-lt"/>
              <a:ea typeface="+mn-ea"/>
              <a:cs typeface="+mn-cs"/>
            </a:rPr>
            <a:t>円取り崩したこと</a:t>
          </a:r>
          <a:r>
            <a:rPr kumimoji="1" lang="ja-JP" altLang="en-US" sz="1100">
              <a:solidFill>
                <a:schemeClr val="dk1"/>
              </a:solidFill>
              <a:effectLst/>
              <a:latin typeface="+mn-lt"/>
              <a:ea typeface="+mn-ea"/>
              <a:cs typeface="+mn-cs"/>
            </a:rPr>
            <a:t>、国県支出金返還金のため約２億８千万円取り崩したこと</a:t>
          </a:r>
          <a:r>
            <a:rPr kumimoji="1" lang="ja-JP" altLang="ja-JP" sz="1100">
              <a:solidFill>
                <a:schemeClr val="dk1"/>
              </a:solidFill>
              <a:effectLst/>
              <a:latin typeface="+mn-lt"/>
              <a:ea typeface="+mn-ea"/>
              <a:cs typeface="+mn-cs"/>
            </a:rPr>
            <a:t>などにより財政調整基金は約</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８千万</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財政調整基金の残高は、少なくとも標準財政規模の１割以上は確保することとしているが、近年の災害発生状況や経済事情等を考慮し、積立を行っていく。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臨時財政対策償還基金費の一部を積み立てた</a:t>
          </a:r>
          <a:r>
            <a:rPr kumimoji="1" lang="ja-JP" altLang="ja-JP" sz="1100">
              <a:solidFill>
                <a:schemeClr val="dk1"/>
              </a:solidFill>
              <a:effectLst/>
              <a:latin typeface="+mn-lt"/>
              <a:ea typeface="+mn-ea"/>
              <a:cs typeface="+mn-cs"/>
            </a:rPr>
            <a:t>ことなどにより減債基金は約</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千万円の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起債償還額は今後著しい増減が見込まれないことから、現在の残高を大きく増減させることなく財政運営を行っていく。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AF65D96-B7F1-4D6E-AA1D-A586F92173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E28BFB6-539F-4C18-A1A2-51AC4CFDC7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2AD2BA3-49C2-4600-8D11-33D4234EE4D7}"/>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D1A5512-FBB8-4839-8107-58513F9AC65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F5965E7-C83A-4A23-A53E-658BCA37660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DE87F60-E065-4F5F-A8F3-0601B6C0D16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B073FA4-864B-40FA-842C-38B80955585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8B616C9-10D3-431C-9515-7E3A1BF2239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4655A1F-08CB-4A0A-81BB-0A2F164AC52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99B0E30-0E62-4D7F-8712-B6F38162BDC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D24E875-0249-4429-BC43-680F940A6BA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00F6BA3-6553-4C51-8814-260655363E6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D32309B-80A0-4123-BCFC-FFEB5B94096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347A312-F95B-470F-BD00-437421E0183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2E98471-D37C-4C92-94DD-5FA235D86E9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1A65997-58FB-4DEF-B8E5-E986F3B0D49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福岡県筑紫野市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C5F2666-B049-4F9C-B8F7-B1D4C0E3F03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76366B7-415D-4D2C-9732-FFE362B2313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DAC26DC-2910-4DBA-8ADB-6FE5C8D6F5A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C62880B-7647-4333-8E8E-E8885CC84B7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8F0D7FB-7D85-479C-8512-47821A0967D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94D50CB-63DE-47D6-BB94-D095031D14B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106,375
105,406
87.73
42,757,494
41,735,997
960,505
21,656,150
17,944,011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C9FDB1E-69C1-4CD1-A1F3-3D8AD23140F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9F9CEFB-4F2F-4A28-A480-57114126A24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2058C5E-DAA6-4B63-A795-ADD8118A13B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2D04F86-C89E-4976-BE8E-33D3D3487CD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9AB4D78-2EC5-4591-B522-01508FF0540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35F12C7-FF0D-44CE-A101-45E9C865A2E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622854C-51E1-42E8-809F-10F83E58D19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99AEF9C-22C8-4F42-8BDF-0A3A3C1D3CE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EF9195A-910F-46D3-8B5A-A6A088F403B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10F4939-83AB-4F3A-8DBD-2854BD24D9A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E71D694-D306-4678-8E7C-156558B00F5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A5D6C8D-2FC3-41C4-9D2D-40F43C1B8DD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CD0E574-757B-4AC7-94E5-A7D52FB345C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FC855C1-AC80-44C5-8DE3-F236D026937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959F876-6060-4773-9415-680BC683A9C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8377AB5-D44D-4756-8151-DB71E048A75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404B86E-AF19-417F-82C6-1BFE658F6F0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4F240A6-BA85-4004-94A9-74F4F409A00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85C9A77-7991-464F-994B-825E201EFCB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DFD5B0F-8617-4DE0-A2A8-8A86685066F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D1898DF-3954-45FB-9AD5-50411A605C8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9CA54EC-79EF-43BD-BA85-E77684A2B3B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70F4ECD-8895-4561-9359-A7BB7D6F602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6E9FD9A-689C-4AAC-8661-2024722DEB2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D7995B5-2CEA-4E2D-B353-9C9E9682B05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E0BCEC3-515E-49BA-B083-E2085C01BB9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FE0709B-A9B0-4216-BCD6-0B76CC0F711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8EB9C29-59FD-4FAB-8B64-3815D0EE7C6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8B2B2A4-9D99-4DCA-A21B-A020F44A26C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E43A31D-967C-44E3-8A0D-2D6ABF11A7E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386DF53-FE9F-4AF5-8B7F-F39D90CE271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C121692-9376-4C2E-A5A7-CDE6DF451FE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D4AB9B4-C0E6-40FC-BABF-CC04724F926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C0D83F3-0F36-4121-A029-41FDF0A2A8A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85CC780-DDEE-40DD-9C3E-3990B94DE12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有形固定資産減価償却率は、前年度から</a:t>
          </a:r>
          <a:r>
            <a:rPr kumimoji="1" lang="en-US" altLang="ja-JP" sz="1000">
              <a:solidFill>
                <a:schemeClr val="dk1"/>
              </a:solidFill>
              <a:effectLst/>
              <a:latin typeface="+mn-lt"/>
              <a:ea typeface="+mn-ea"/>
              <a:cs typeface="+mn-cs"/>
            </a:rPr>
            <a:t>1.3</a:t>
          </a:r>
          <a:r>
            <a:rPr kumimoji="1" lang="ja-JP" altLang="ja-JP" sz="1000">
              <a:solidFill>
                <a:schemeClr val="dk1"/>
              </a:solidFill>
              <a:effectLst/>
              <a:latin typeface="+mn-lt"/>
              <a:ea typeface="+mn-ea"/>
              <a:cs typeface="+mn-cs"/>
            </a:rPr>
            <a:t>％上昇となっており、類似団体内順位は</a:t>
          </a:r>
          <a:r>
            <a:rPr kumimoji="1" lang="en-US" altLang="ja-JP" sz="1000">
              <a:solidFill>
                <a:schemeClr val="dk1"/>
              </a:solidFill>
              <a:effectLst/>
              <a:latin typeface="+mn-lt"/>
              <a:ea typeface="+mn-ea"/>
              <a:cs typeface="+mn-cs"/>
            </a:rPr>
            <a:t>11</a:t>
          </a:r>
          <a:r>
            <a:rPr kumimoji="1" lang="ja-JP" altLang="ja-JP" sz="1000">
              <a:solidFill>
                <a:schemeClr val="dk1"/>
              </a:solidFill>
              <a:effectLst/>
              <a:latin typeface="+mn-lt"/>
              <a:ea typeface="+mn-ea"/>
              <a:cs typeface="+mn-cs"/>
            </a:rPr>
            <a:t>位である。</a:t>
          </a:r>
          <a:endParaRPr lang="ja-JP" altLang="ja-JP" sz="1000">
            <a:effectLst/>
          </a:endParaRPr>
        </a:p>
        <a:p>
          <a:r>
            <a:rPr kumimoji="1" lang="ja-JP" altLang="ja-JP" sz="1000">
              <a:solidFill>
                <a:schemeClr val="dk1"/>
              </a:solidFill>
              <a:effectLst/>
              <a:latin typeface="+mn-lt"/>
              <a:ea typeface="+mn-ea"/>
              <a:cs typeface="+mn-cs"/>
            </a:rPr>
            <a:t>前年度と比べ償却率が上昇する要因としては、道路、橋りょう・トンネル等の交通インフラの減価償却率が上昇したことに加え、庁舎等の建物インフラの減価償却率が上昇したことが大きい。しかし、全国平均や福岡県平均を下回っており、今後も公共施設等管理計画</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8</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月改訂</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に基づき、適切な維持管理及び除却に努めていく。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5A04EAF-58FB-4711-808A-08363B6D310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37D146B-3D7B-4545-BBA0-9A6677F8DCD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4ACC19C-7873-476C-9E0C-673E8FAB263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DA2BED82-E6AE-4A94-905F-AA39CAE1E57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C61DECB-2877-400D-A880-4D8DEA04B77C}"/>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849F70B-12DF-4371-86C9-D52F082EBF5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6265829E-E726-437F-AB68-3C92E7CDA58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656CE01-A2AD-4EC7-9DE4-69E4E156032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1C058391-6011-451A-ABA5-F4EC4711169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411F1A4-83FB-4B5C-8301-4E11018F112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8C25F34-2C8C-4235-A137-04CFB3405AC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F49FF48-A83B-4EC0-9A45-20F14691B32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F15DC326-8F0F-4A60-8647-CA454C120F2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2D7F85E-6143-4302-BBB0-2DA2BB46085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45A20FC-50AA-41B7-976D-255553CF846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19C7C5B-58B7-43D8-B208-126C8751494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97A7C9C9-D754-4234-A6C9-68E077FD593D}"/>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1D13BB04-2F2A-470C-BD61-50D5B172A264}"/>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72CE8F8B-82D3-42E7-BED5-D621334EC25C}"/>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559CA8DB-337D-413F-9D6F-E9B26FBF0E7E}"/>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E28E4A51-1A39-4AB1-84DE-C026A7B25554}"/>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E1FF30B0-A3E2-4507-8D55-545AA598BBB1}"/>
            </a:ext>
          </a:extLst>
        </xdr:cNvPr>
        <xdr:cNvSpPr txBox="1"/>
      </xdr:nvSpPr>
      <xdr:spPr>
        <a:xfrm>
          <a:off x="4813300"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79E7B16B-EC7F-481A-8874-557169D39A55}"/>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933234C7-5C76-41A6-A2B2-B5301C72131E}"/>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BE6DBA22-6890-4190-B2C6-E2E7B29798ED}"/>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31A2D4F8-3BF2-4C8E-8F0B-730C1967A7AC}"/>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75B041D0-C579-47E9-BB44-379D20F53EED}"/>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B921DDB-AE32-4971-A483-80ACC9673E4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7F8C8F8-9564-47BE-8F2C-627EB629BA6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DE50D6D-9FEA-4232-A1C0-82653DD0E56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D1BA47A-4797-41E5-8374-6FF8E1D11F0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3A7EC1B-8C9D-4358-BA6F-405D9B87B49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31750</xdr:rowOff>
    </xdr:from>
    <xdr:to>
      <xdr:col>23</xdr:col>
      <xdr:colOff>136525</xdr:colOff>
      <xdr:row>28</xdr:row>
      <xdr:rowOff>133350</xdr:rowOff>
    </xdr:to>
    <xdr:sp macro="" textlink="">
      <xdr:nvSpPr>
        <xdr:cNvPr id="91" name="楕円 90">
          <a:extLst>
            <a:ext uri="{FF2B5EF4-FFF2-40B4-BE49-F238E27FC236}">
              <a16:creationId xmlns:a16="http://schemas.microsoft.com/office/drawing/2014/main" id="{60287F3D-0B53-4580-883B-3A9152C25781}"/>
            </a:ext>
          </a:extLst>
        </xdr:cNvPr>
        <xdr:cNvSpPr/>
      </xdr:nvSpPr>
      <xdr:spPr>
        <a:xfrm>
          <a:off x="4711700" y="56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54627</xdr:rowOff>
    </xdr:from>
    <xdr:ext cx="405111" cy="259045"/>
    <xdr:sp macro="" textlink="">
      <xdr:nvSpPr>
        <xdr:cNvPr id="92" name="有形固定資産減価償却率該当値テキスト">
          <a:extLst>
            <a:ext uri="{FF2B5EF4-FFF2-40B4-BE49-F238E27FC236}">
              <a16:creationId xmlns:a16="http://schemas.microsoft.com/office/drawing/2014/main" id="{F36756E2-A8ED-4B57-8E36-5D3D184ABBB1}"/>
            </a:ext>
          </a:extLst>
        </xdr:cNvPr>
        <xdr:cNvSpPr txBox="1"/>
      </xdr:nvSpPr>
      <xdr:spPr>
        <a:xfrm>
          <a:off x="4813300" y="545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156422</xdr:rowOff>
    </xdr:from>
    <xdr:to>
      <xdr:col>19</xdr:col>
      <xdr:colOff>187325</xdr:colOff>
      <xdr:row>28</xdr:row>
      <xdr:rowOff>86572</xdr:rowOff>
    </xdr:to>
    <xdr:sp macro="" textlink="">
      <xdr:nvSpPr>
        <xdr:cNvPr id="93" name="楕円 92">
          <a:extLst>
            <a:ext uri="{FF2B5EF4-FFF2-40B4-BE49-F238E27FC236}">
              <a16:creationId xmlns:a16="http://schemas.microsoft.com/office/drawing/2014/main" id="{85FEDA31-A18F-44B2-B6C0-5CD5D7159653}"/>
            </a:ext>
          </a:extLst>
        </xdr:cNvPr>
        <xdr:cNvSpPr/>
      </xdr:nvSpPr>
      <xdr:spPr>
        <a:xfrm>
          <a:off x="4000500" y="555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35772</xdr:rowOff>
    </xdr:from>
    <xdr:to>
      <xdr:col>23</xdr:col>
      <xdr:colOff>85725</xdr:colOff>
      <xdr:row>28</xdr:row>
      <xdr:rowOff>82550</xdr:rowOff>
    </xdr:to>
    <xdr:cxnSp macro="">
      <xdr:nvCxnSpPr>
        <xdr:cNvPr id="94" name="直線コネクタ 93">
          <a:extLst>
            <a:ext uri="{FF2B5EF4-FFF2-40B4-BE49-F238E27FC236}">
              <a16:creationId xmlns:a16="http://schemas.microsoft.com/office/drawing/2014/main" id="{1104F183-6896-4C87-B6F0-0BF767E4049E}"/>
            </a:ext>
          </a:extLst>
        </xdr:cNvPr>
        <xdr:cNvCxnSpPr/>
      </xdr:nvCxnSpPr>
      <xdr:spPr>
        <a:xfrm>
          <a:off x="4051300" y="5607897"/>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109643</xdr:rowOff>
    </xdr:from>
    <xdr:to>
      <xdr:col>15</xdr:col>
      <xdr:colOff>187325</xdr:colOff>
      <xdr:row>28</xdr:row>
      <xdr:rowOff>39793</xdr:rowOff>
    </xdr:to>
    <xdr:sp macro="" textlink="">
      <xdr:nvSpPr>
        <xdr:cNvPr id="95" name="楕円 94">
          <a:extLst>
            <a:ext uri="{FF2B5EF4-FFF2-40B4-BE49-F238E27FC236}">
              <a16:creationId xmlns:a16="http://schemas.microsoft.com/office/drawing/2014/main" id="{9FE1B11E-8481-4F7A-88D2-F6FE99DDA3C7}"/>
            </a:ext>
          </a:extLst>
        </xdr:cNvPr>
        <xdr:cNvSpPr/>
      </xdr:nvSpPr>
      <xdr:spPr>
        <a:xfrm>
          <a:off x="3238500" y="551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160443</xdr:rowOff>
    </xdr:from>
    <xdr:to>
      <xdr:col>19</xdr:col>
      <xdr:colOff>136525</xdr:colOff>
      <xdr:row>28</xdr:row>
      <xdr:rowOff>35772</xdr:rowOff>
    </xdr:to>
    <xdr:cxnSp macro="">
      <xdr:nvCxnSpPr>
        <xdr:cNvPr id="96" name="直線コネクタ 95">
          <a:extLst>
            <a:ext uri="{FF2B5EF4-FFF2-40B4-BE49-F238E27FC236}">
              <a16:creationId xmlns:a16="http://schemas.microsoft.com/office/drawing/2014/main" id="{AFBA2D42-F8B9-4BA6-BFCC-C3F026ADA143}"/>
            </a:ext>
          </a:extLst>
        </xdr:cNvPr>
        <xdr:cNvCxnSpPr/>
      </xdr:nvCxnSpPr>
      <xdr:spPr>
        <a:xfrm>
          <a:off x="3289300" y="556111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44873</xdr:rowOff>
    </xdr:from>
    <xdr:to>
      <xdr:col>11</xdr:col>
      <xdr:colOff>187325</xdr:colOff>
      <xdr:row>27</xdr:row>
      <xdr:rowOff>146473</xdr:rowOff>
    </xdr:to>
    <xdr:sp macro="" textlink="">
      <xdr:nvSpPr>
        <xdr:cNvPr id="97" name="楕円 96">
          <a:extLst>
            <a:ext uri="{FF2B5EF4-FFF2-40B4-BE49-F238E27FC236}">
              <a16:creationId xmlns:a16="http://schemas.microsoft.com/office/drawing/2014/main" id="{0A5437DE-AEEF-4A84-8E3B-5222A454DF98}"/>
            </a:ext>
          </a:extLst>
        </xdr:cNvPr>
        <xdr:cNvSpPr/>
      </xdr:nvSpPr>
      <xdr:spPr>
        <a:xfrm>
          <a:off x="2476500" y="544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95673</xdr:rowOff>
    </xdr:from>
    <xdr:to>
      <xdr:col>15</xdr:col>
      <xdr:colOff>136525</xdr:colOff>
      <xdr:row>27</xdr:row>
      <xdr:rowOff>160443</xdr:rowOff>
    </xdr:to>
    <xdr:cxnSp macro="">
      <xdr:nvCxnSpPr>
        <xdr:cNvPr id="98" name="直線コネクタ 97">
          <a:extLst>
            <a:ext uri="{FF2B5EF4-FFF2-40B4-BE49-F238E27FC236}">
              <a16:creationId xmlns:a16="http://schemas.microsoft.com/office/drawing/2014/main" id="{109CE2EA-C827-411F-AC9D-1F55570E9145}"/>
            </a:ext>
          </a:extLst>
        </xdr:cNvPr>
        <xdr:cNvCxnSpPr/>
      </xdr:nvCxnSpPr>
      <xdr:spPr>
        <a:xfrm>
          <a:off x="2527300" y="549634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165947</xdr:rowOff>
    </xdr:from>
    <xdr:to>
      <xdr:col>7</xdr:col>
      <xdr:colOff>187325</xdr:colOff>
      <xdr:row>27</xdr:row>
      <xdr:rowOff>96097</xdr:rowOff>
    </xdr:to>
    <xdr:sp macro="" textlink="">
      <xdr:nvSpPr>
        <xdr:cNvPr id="99" name="楕円 98">
          <a:extLst>
            <a:ext uri="{FF2B5EF4-FFF2-40B4-BE49-F238E27FC236}">
              <a16:creationId xmlns:a16="http://schemas.microsoft.com/office/drawing/2014/main" id="{C6CF3126-64D6-4438-BB03-8BD5D00E7AC1}"/>
            </a:ext>
          </a:extLst>
        </xdr:cNvPr>
        <xdr:cNvSpPr/>
      </xdr:nvSpPr>
      <xdr:spPr>
        <a:xfrm>
          <a:off x="1714500" y="539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45297</xdr:rowOff>
    </xdr:from>
    <xdr:to>
      <xdr:col>11</xdr:col>
      <xdr:colOff>136525</xdr:colOff>
      <xdr:row>27</xdr:row>
      <xdr:rowOff>95673</xdr:rowOff>
    </xdr:to>
    <xdr:cxnSp macro="">
      <xdr:nvCxnSpPr>
        <xdr:cNvPr id="100" name="直線コネクタ 99">
          <a:extLst>
            <a:ext uri="{FF2B5EF4-FFF2-40B4-BE49-F238E27FC236}">
              <a16:creationId xmlns:a16="http://schemas.microsoft.com/office/drawing/2014/main" id="{206F0F16-ADE5-48EF-813C-397F0E8787E5}"/>
            </a:ext>
          </a:extLst>
        </xdr:cNvPr>
        <xdr:cNvCxnSpPr/>
      </xdr:nvCxnSpPr>
      <xdr:spPr>
        <a:xfrm>
          <a:off x="1765300" y="5445972"/>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91408DEB-EA03-40CB-A144-B7C26F385758}"/>
            </a:ext>
          </a:extLst>
        </xdr:cNvPr>
        <xdr:cNvSpPr txBox="1"/>
      </xdr:nvSpPr>
      <xdr:spPr>
        <a:xfrm>
          <a:off x="3836044" y="591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4BE8912B-900F-48FF-BE91-E998E2250D99}"/>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a:extLst>
            <a:ext uri="{FF2B5EF4-FFF2-40B4-BE49-F238E27FC236}">
              <a16:creationId xmlns:a16="http://schemas.microsoft.com/office/drawing/2014/main" id="{E7556F90-B69C-458E-91B6-F2CC5F96EFEE}"/>
            </a:ext>
          </a:extLst>
        </xdr:cNvPr>
        <xdr:cNvSpPr txBox="1"/>
      </xdr:nvSpPr>
      <xdr:spPr>
        <a:xfrm>
          <a:off x="2324744" y="582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FDC161C0-0433-45FE-8A0A-D08EF1118023}"/>
            </a:ext>
          </a:extLst>
        </xdr:cNvPr>
        <xdr:cNvSpPr txBox="1"/>
      </xdr:nvSpPr>
      <xdr:spPr>
        <a:xfrm>
          <a:off x="1562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103099</xdr:rowOff>
    </xdr:from>
    <xdr:ext cx="405111" cy="259045"/>
    <xdr:sp macro="" textlink="">
      <xdr:nvSpPr>
        <xdr:cNvPr id="105" name="n_1mainValue有形固定資産減価償却率">
          <a:extLst>
            <a:ext uri="{FF2B5EF4-FFF2-40B4-BE49-F238E27FC236}">
              <a16:creationId xmlns:a16="http://schemas.microsoft.com/office/drawing/2014/main" id="{71458A21-F647-4E4F-9490-FC0EAE4AC494}"/>
            </a:ext>
          </a:extLst>
        </xdr:cNvPr>
        <xdr:cNvSpPr txBox="1"/>
      </xdr:nvSpPr>
      <xdr:spPr>
        <a:xfrm>
          <a:off x="3836044" y="5332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56320</xdr:rowOff>
    </xdr:from>
    <xdr:ext cx="405111" cy="259045"/>
    <xdr:sp macro="" textlink="">
      <xdr:nvSpPr>
        <xdr:cNvPr id="106" name="n_2mainValue有形固定資産減価償却率">
          <a:extLst>
            <a:ext uri="{FF2B5EF4-FFF2-40B4-BE49-F238E27FC236}">
              <a16:creationId xmlns:a16="http://schemas.microsoft.com/office/drawing/2014/main" id="{8B373587-C302-4363-8880-8A8288222E6B}"/>
            </a:ext>
          </a:extLst>
        </xdr:cNvPr>
        <xdr:cNvSpPr txBox="1"/>
      </xdr:nvSpPr>
      <xdr:spPr>
        <a:xfrm>
          <a:off x="3086744" y="528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163000</xdr:rowOff>
    </xdr:from>
    <xdr:ext cx="405111" cy="259045"/>
    <xdr:sp macro="" textlink="">
      <xdr:nvSpPr>
        <xdr:cNvPr id="107" name="n_3mainValue有形固定資産減価償却率">
          <a:extLst>
            <a:ext uri="{FF2B5EF4-FFF2-40B4-BE49-F238E27FC236}">
              <a16:creationId xmlns:a16="http://schemas.microsoft.com/office/drawing/2014/main" id="{58BE540D-7C1C-4CC9-B7D2-68609F5708C5}"/>
            </a:ext>
          </a:extLst>
        </xdr:cNvPr>
        <xdr:cNvSpPr txBox="1"/>
      </xdr:nvSpPr>
      <xdr:spPr>
        <a:xfrm>
          <a:off x="2324744" y="5220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112624</xdr:rowOff>
    </xdr:from>
    <xdr:ext cx="405111" cy="259045"/>
    <xdr:sp macro="" textlink="">
      <xdr:nvSpPr>
        <xdr:cNvPr id="108" name="n_4mainValue有形固定資産減価償却率">
          <a:extLst>
            <a:ext uri="{FF2B5EF4-FFF2-40B4-BE49-F238E27FC236}">
              <a16:creationId xmlns:a16="http://schemas.microsoft.com/office/drawing/2014/main" id="{54448572-3453-4923-8868-19545AE14BC0}"/>
            </a:ext>
          </a:extLst>
        </xdr:cNvPr>
        <xdr:cNvSpPr txBox="1"/>
      </xdr:nvSpPr>
      <xdr:spPr>
        <a:xfrm>
          <a:off x="1562744" y="5170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4107F3D-9B82-4BAF-8CD9-CCB3499950A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435791D-A5D8-4B02-BBD6-3F8CB3B3265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39A91BE2-5002-4349-9C67-E506CE0CA0C8}"/>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C23B312-09A2-4FAB-92EE-1C0DAE9F41A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D5A2AAE-EED7-4F35-AB28-F07675AD843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F0787FE-28FA-4CBE-A276-1F656101F4F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BCB9D5B7-0296-41AB-B664-99F8FABB866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E7908F5-1BFA-40B5-84F0-F2FEDC7E3FB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64F96E0-D8E6-4553-80B3-E29828C38CA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7324A73-5F73-479D-A335-C4112B6C830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D1655C5-B020-4046-A294-5A0B2BCCA21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4A16392-B871-4BB7-ABAC-F396F402417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CC99B4D-B2AF-45F0-A59C-C3D255662C6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債務償還比率は、これまで市債の抑制と計画的な償還に努めてきたことや将来における公共施設等の整備財源に充てるため、繰上償還や基金積立を実施してきたことにより、類似団体の中で低い水準にある。</a:t>
          </a:r>
          <a:endParaRPr lang="ja-JP" altLang="ja-JP">
            <a:effectLst/>
          </a:endParaRPr>
        </a:p>
        <a:p>
          <a:r>
            <a:rPr kumimoji="1" lang="ja-JP" altLang="ja-JP" sz="1100">
              <a:solidFill>
                <a:schemeClr val="dk1"/>
              </a:solidFill>
              <a:effectLst/>
              <a:latin typeface="+mn-lt"/>
              <a:ea typeface="+mn-ea"/>
              <a:cs typeface="+mn-cs"/>
            </a:rPr>
            <a:t>今後も財政計画（令和６年度～令和９年度）に基づき、健全財政の維持に努めていく。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AD10E9F-AF3C-4929-BD1D-665924537EA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AF177887-AC8F-4E71-B9B9-9A4992D4C2F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DEB415F-E687-4E5F-80E8-6E13BB36E3F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B5E6756A-5073-4A7F-93BC-2ADB31EC7F1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47D7801F-7229-425B-B397-D319E2D075D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2DA64CDD-0DEC-4DFC-BD75-D01457C658E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DB376FCC-3E08-4CE7-8012-E3F23E092EE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3D2CD4B5-800E-4E79-9373-256591DD3E2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4C2A94AD-7155-46B6-BC33-944E46E1599F}"/>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86F81246-71A5-4E7F-87B4-877DAD3A3E7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42BB27B1-827C-439F-BE9A-2CA47E15CB7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4B5C59BD-AF23-4FCA-8CAF-5427A9474BC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466133DB-FDDA-4D21-9FDF-6793A82FA7A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D5FDC38-BB63-40D9-A5D2-AE64D54AF38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5C8FA887-557E-4ADC-97E9-472019AD218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C38551DF-C6C1-411A-AFD6-FA62C706B59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4D927D67-A2E8-4971-8427-6143FA0DFAE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B31D3280-7D60-406F-B1EB-A50BF4FA1AF5}"/>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A9137753-2FFA-4E2D-A2A2-CDCF3D3D6B71}"/>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C4B08992-633D-417F-B1CF-1B59CAF42C55}"/>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C2E5D233-831D-4C88-93C4-D48B2AD4C66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4F835BCF-BE45-4F56-83B2-CB038B97F3E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BE4E6D26-3C99-45A5-9A51-4D4041C03562}"/>
            </a:ext>
          </a:extLst>
        </xdr:cNvPr>
        <xdr:cNvSpPr txBox="1"/>
      </xdr:nvSpPr>
      <xdr:spPr>
        <a:xfrm>
          <a:off x="14846300" y="5918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DBB98D88-FCC8-4AC2-B6BA-8D9CE24A4E5C}"/>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F9681E00-602C-4AFB-B5EF-0A96A41E83BE}"/>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A133441A-C94B-434A-A88A-F9A598AB5292}"/>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14280FD2-BE51-482F-8D48-FBF06801E40B}"/>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A41E064E-6722-40C0-86D0-CDD1B5E34806}"/>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A4F1C42-2BB9-4E90-B7C4-5158479DE42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D9CBD0F-61B5-4DD7-82B7-BDB34BC39D9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01CA375-54D3-48CB-9496-EC7B26CF09C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6EFF5BB-7E34-453A-B33F-1DF9D3781FF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696C8F4-DEB7-4B3B-AF4B-A8648F2F902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22116</xdr:rowOff>
    </xdr:from>
    <xdr:to>
      <xdr:col>76</xdr:col>
      <xdr:colOff>73025</xdr:colOff>
      <xdr:row>26</xdr:row>
      <xdr:rowOff>123716</xdr:rowOff>
    </xdr:to>
    <xdr:sp macro="" textlink="">
      <xdr:nvSpPr>
        <xdr:cNvPr id="155" name="楕円 154">
          <a:extLst>
            <a:ext uri="{FF2B5EF4-FFF2-40B4-BE49-F238E27FC236}">
              <a16:creationId xmlns:a16="http://schemas.microsoft.com/office/drawing/2014/main" id="{117FDFAC-A624-413B-909D-26EE5C09DE26}"/>
            </a:ext>
          </a:extLst>
        </xdr:cNvPr>
        <xdr:cNvSpPr/>
      </xdr:nvSpPr>
      <xdr:spPr>
        <a:xfrm>
          <a:off x="14744700" y="52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108493</xdr:rowOff>
    </xdr:from>
    <xdr:ext cx="405111" cy="259045"/>
    <xdr:sp macro="" textlink="">
      <xdr:nvSpPr>
        <xdr:cNvPr id="156" name="債務償還比率該当値テキスト">
          <a:extLst>
            <a:ext uri="{FF2B5EF4-FFF2-40B4-BE49-F238E27FC236}">
              <a16:creationId xmlns:a16="http://schemas.microsoft.com/office/drawing/2014/main" id="{999F4172-819E-482A-9952-F18CFAAA2E94}"/>
            </a:ext>
          </a:extLst>
        </xdr:cNvPr>
        <xdr:cNvSpPr txBox="1"/>
      </xdr:nvSpPr>
      <xdr:spPr>
        <a:xfrm>
          <a:off x="14846300" y="5166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117883</xdr:rowOff>
    </xdr:from>
    <xdr:to>
      <xdr:col>72</xdr:col>
      <xdr:colOff>123825</xdr:colOff>
      <xdr:row>27</xdr:row>
      <xdr:rowOff>48033</xdr:rowOff>
    </xdr:to>
    <xdr:sp macro="" textlink="">
      <xdr:nvSpPr>
        <xdr:cNvPr id="157" name="楕円 156">
          <a:extLst>
            <a:ext uri="{FF2B5EF4-FFF2-40B4-BE49-F238E27FC236}">
              <a16:creationId xmlns:a16="http://schemas.microsoft.com/office/drawing/2014/main" id="{CE8F9BAF-8E74-49E4-AC9F-15CB6B679311}"/>
            </a:ext>
          </a:extLst>
        </xdr:cNvPr>
        <xdr:cNvSpPr/>
      </xdr:nvSpPr>
      <xdr:spPr>
        <a:xfrm>
          <a:off x="14033500" y="534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72916</xdr:rowOff>
    </xdr:from>
    <xdr:to>
      <xdr:col>76</xdr:col>
      <xdr:colOff>22225</xdr:colOff>
      <xdr:row>26</xdr:row>
      <xdr:rowOff>168683</xdr:rowOff>
    </xdr:to>
    <xdr:cxnSp macro="">
      <xdr:nvCxnSpPr>
        <xdr:cNvPr id="158" name="直線コネクタ 157">
          <a:extLst>
            <a:ext uri="{FF2B5EF4-FFF2-40B4-BE49-F238E27FC236}">
              <a16:creationId xmlns:a16="http://schemas.microsoft.com/office/drawing/2014/main" id="{4705BC09-3763-4757-AFC5-F1869664AE1F}"/>
            </a:ext>
          </a:extLst>
        </xdr:cNvPr>
        <xdr:cNvCxnSpPr/>
      </xdr:nvCxnSpPr>
      <xdr:spPr>
        <a:xfrm flipV="1">
          <a:off x="14084300" y="5302141"/>
          <a:ext cx="711200" cy="9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32022</xdr:rowOff>
    </xdr:from>
    <xdr:to>
      <xdr:col>68</xdr:col>
      <xdr:colOff>123825</xdr:colOff>
      <xdr:row>27</xdr:row>
      <xdr:rowOff>133622</xdr:rowOff>
    </xdr:to>
    <xdr:sp macro="" textlink="">
      <xdr:nvSpPr>
        <xdr:cNvPr id="159" name="楕円 158">
          <a:extLst>
            <a:ext uri="{FF2B5EF4-FFF2-40B4-BE49-F238E27FC236}">
              <a16:creationId xmlns:a16="http://schemas.microsoft.com/office/drawing/2014/main" id="{FACF78DA-6592-4703-A344-C513AEF4525D}"/>
            </a:ext>
          </a:extLst>
        </xdr:cNvPr>
        <xdr:cNvSpPr/>
      </xdr:nvSpPr>
      <xdr:spPr>
        <a:xfrm>
          <a:off x="13271500" y="543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168683</xdr:rowOff>
    </xdr:from>
    <xdr:to>
      <xdr:col>72</xdr:col>
      <xdr:colOff>73025</xdr:colOff>
      <xdr:row>27</xdr:row>
      <xdr:rowOff>82822</xdr:rowOff>
    </xdr:to>
    <xdr:cxnSp macro="">
      <xdr:nvCxnSpPr>
        <xdr:cNvPr id="160" name="直線コネクタ 159">
          <a:extLst>
            <a:ext uri="{FF2B5EF4-FFF2-40B4-BE49-F238E27FC236}">
              <a16:creationId xmlns:a16="http://schemas.microsoft.com/office/drawing/2014/main" id="{44A8D73F-483A-43E3-801D-A3DDF49E94EF}"/>
            </a:ext>
          </a:extLst>
        </xdr:cNvPr>
        <xdr:cNvCxnSpPr/>
      </xdr:nvCxnSpPr>
      <xdr:spPr>
        <a:xfrm flipV="1">
          <a:off x="13322300" y="5397908"/>
          <a:ext cx="762000" cy="8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88311</xdr:rowOff>
    </xdr:from>
    <xdr:to>
      <xdr:col>64</xdr:col>
      <xdr:colOff>123825</xdr:colOff>
      <xdr:row>28</xdr:row>
      <xdr:rowOff>18461</xdr:rowOff>
    </xdr:to>
    <xdr:sp macro="" textlink="">
      <xdr:nvSpPr>
        <xdr:cNvPr id="161" name="楕円 160">
          <a:extLst>
            <a:ext uri="{FF2B5EF4-FFF2-40B4-BE49-F238E27FC236}">
              <a16:creationId xmlns:a16="http://schemas.microsoft.com/office/drawing/2014/main" id="{1C3A3674-E083-4473-9985-EFAC79758318}"/>
            </a:ext>
          </a:extLst>
        </xdr:cNvPr>
        <xdr:cNvSpPr/>
      </xdr:nvSpPr>
      <xdr:spPr>
        <a:xfrm>
          <a:off x="12509500" y="548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82822</xdr:rowOff>
    </xdr:from>
    <xdr:to>
      <xdr:col>68</xdr:col>
      <xdr:colOff>73025</xdr:colOff>
      <xdr:row>27</xdr:row>
      <xdr:rowOff>139111</xdr:rowOff>
    </xdr:to>
    <xdr:cxnSp macro="">
      <xdr:nvCxnSpPr>
        <xdr:cNvPr id="162" name="直線コネクタ 161">
          <a:extLst>
            <a:ext uri="{FF2B5EF4-FFF2-40B4-BE49-F238E27FC236}">
              <a16:creationId xmlns:a16="http://schemas.microsoft.com/office/drawing/2014/main" id="{387E5847-1B9D-42C6-BC98-FBBC0D4AA721}"/>
            </a:ext>
          </a:extLst>
        </xdr:cNvPr>
        <xdr:cNvCxnSpPr/>
      </xdr:nvCxnSpPr>
      <xdr:spPr>
        <a:xfrm flipV="1">
          <a:off x="12560300" y="5483497"/>
          <a:ext cx="762000" cy="5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63" name="楕円 162">
          <a:extLst>
            <a:ext uri="{FF2B5EF4-FFF2-40B4-BE49-F238E27FC236}">
              <a16:creationId xmlns:a16="http://schemas.microsoft.com/office/drawing/2014/main" id="{F7370E36-865B-42DB-AF2E-F2517AF550EE}"/>
            </a:ext>
          </a:extLst>
        </xdr:cNvPr>
        <xdr:cNvSpPr/>
      </xdr:nvSpPr>
      <xdr:spPr>
        <a:xfrm>
          <a:off x="11747500" y="570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139111</xdr:rowOff>
    </xdr:from>
    <xdr:to>
      <xdr:col>64</xdr:col>
      <xdr:colOff>73025</xdr:colOff>
      <xdr:row>29</xdr:row>
      <xdr:rowOff>13498</xdr:rowOff>
    </xdr:to>
    <xdr:cxnSp macro="">
      <xdr:nvCxnSpPr>
        <xdr:cNvPr id="164" name="直線コネクタ 163">
          <a:extLst>
            <a:ext uri="{FF2B5EF4-FFF2-40B4-BE49-F238E27FC236}">
              <a16:creationId xmlns:a16="http://schemas.microsoft.com/office/drawing/2014/main" id="{7EAB514C-3DAE-4D21-808F-B319EC89C07F}"/>
            </a:ext>
          </a:extLst>
        </xdr:cNvPr>
        <xdr:cNvCxnSpPr/>
      </xdr:nvCxnSpPr>
      <xdr:spPr>
        <a:xfrm flipV="1">
          <a:off x="11798300" y="5539786"/>
          <a:ext cx="762000" cy="21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8E4D2AFD-2D3E-4095-8FEB-8374289198D8}"/>
            </a:ext>
          </a:extLst>
        </xdr:cNvPr>
        <xdr:cNvSpPr txBox="1"/>
      </xdr:nvSpPr>
      <xdr:spPr>
        <a:xfrm>
          <a:off x="13836727"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14E300DD-ED4F-4723-AA6F-326A0D3D6768}"/>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A7DF5117-A7F0-4F6F-A61E-FE96CF8BEEBE}"/>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04F0E2C1-B79C-4428-A9E8-823BA6DDB944}"/>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64560</xdr:rowOff>
    </xdr:from>
    <xdr:ext cx="405111" cy="259045"/>
    <xdr:sp macro="" textlink="">
      <xdr:nvSpPr>
        <xdr:cNvPr id="169" name="n_1mainValue債務償還比率">
          <a:extLst>
            <a:ext uri="{FF2B5EF4-FFF2-40B4-BE49-F238E27FC236}">
              <a16:creationId xmlns:a16="http://schemas.microsoft.com/office/drawing/2014/main" id="{ED1D15A4-362C-4424-AB82-2261B45AB7BF}"/>
            </a:ext>
          </a:extLst>
        </xdr:cNvPr>
        <xdr:cNvSpPr txBox="1"/>
      </xdr:nvSpPr>
      <xdr:spPr>
        <a:xfrm>
          <a:off x="13869044" y="512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150149</xdr:rowOff>
    </xdr:from>
    <xdr:ext cx="469744" cy="259045"/>
    <xdr:sp macro="" textlink="">
      <xdr:nvSpPr>
        <xdr:cNvPr id="170" name="n_2mainValue債務償還比率">
          <a:extLst>
            <a:ext uri="{FF2B5EF4-FFF2-40B4-BE49-F238E27FC236}">
              <a16:creationId xmlns:a16="http://schemas.microsoft.com/office/drawing/2014/main" id="{D02210D9-E1D0-4191-9104-7DE99BA82CD5}"/>
            </a:ext>
          </a:extLst>
        </xdr:cNvPr>
        <xdr:cNvSpPr txBox="1"/>
      </xdr:nvSpPr>
      <xdr:spPr>
        <a:xfrm>
          <a:off x="13087427" y="520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34988</xdr:rowOff>
    </xdr:from>
    <xdr:ext cx="469744" cy="259045"/>
    <xdr:sp macro="" textlink="">
      <xdr:nvSpPr>
        <xdr:cNvPr id="171" name="n_3mainValue債務償還比率">
          <a:extLst>
            <a:ext uri="{FF2B5EF4-FFF2-40B4-BE49-F238E27FC236}">
              <a16:creationId xmlns:a16="http://schemas.microsoft.com/office/drawing/2014/main" id="{40368687-9BA5-4160-9DB6-701EF5863DD6}"/>
            </a:ext>
          </a:extLst>
        </xdr:cNvPr>
        <xdr:cNvSpPr txBox="1"/>
      </xdr:nvSpPr>
      <xdr:spPr>
        <a:xfrm>
          <a:off x="12325427" y="526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72" name="n_4mainValue債務償還比率">
          <a:extLst>
            <a:ext uri="{FF2B5EF4-FFF2-40B4-BE49-F238E27FC236}">
              <a16:creationId xmlns:a16="http://schemas.microsoft.com/office/drawing/2014/main" id="{6CF269B1-B94F-45BA-9522-30CFAD141A78}"/>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16DC52D-1D3B-408F-8241-C399FC2FD76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AF1BF95A-DBA2-4FA0-B708-4FA19C65939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796435BB-5691-4C26-BFAE-EE1EF906596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AC87D64C-79CA-4178-95EA-EEFEF57D57B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9E38E030-5029-42D0-9BEB-23B1D33103F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37CCD7E-2E26-46CF-889C-3CD0C1C148A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DC810AD-2071-4221-BD37-D0817A2D434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5D24383-1537-4AC7-B01C-6CE128EA0F6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0F8D0C-2ADD-4CF8-9E65-1A5460165A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D7C9FE-1086-4893-9EFD-D5ABFB6C4A4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福岡県筑紫野市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D6E751F-2494-4EFA-9235-619E72FA5E1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82DEE2A-7A5A-4276-81E1-28F0406C8DD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4A00FC-93A6-4373-BB58-60931E3CBF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75406BE-45AB-426E-BE1A-7EDA9AFD724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0A6D3C-804D-4037-BE29-372BC81B3EE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4F1FB4-9EF4-467C-AE6C-267DD778B49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106,375
105,406
87.73
42,757,494
41,735,997
960,505
21,656,150
17,944,011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851343-AE58-49B2-A159-A962BFF5988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D3B1A0-50A0-4FAA-BD8A-CAA264D4983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B7D55D-7022-4646-BF3C-10B37F9574E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2067A94-70ED-4A95-A9E4-B0C45B10922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F05F94C-AA13-47A1-B699-20A0EC56E38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4290CAD-B34E-4B11-A708-82DE69843AA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16736C7-DC9C-481A-B20F-03BF432C152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A2CDC9-47A5-4A26-8D7A-9D91FD2678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A4E26C-7CAD-4B5C-A519-72302875FD3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94BAFB-46ED-4C31-ADF1-492C60D2D37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5E947E-F792-4DA7-9CF9-742A4C8868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3EEF27-319C-4148-8CBB-D926D4C3F1E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AA46D50-A12E-414B-A9F5-D7F08CC6106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6FED87-1210-42B1-9627-6F07AE36C9D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14DF6C-F87C-4F28-AB91-B6D36199B3F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6070E8C-D4D7-4BB8-9E19-D73768034CD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09D219-D243-494A-84B0-A060D422409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B40628-8140-41F8-825B-46D8FF463F5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9497FC8-42F1-4915-9F53-E2C0CD19C6F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14A1B7-063F-40F8-A92E-E3BA5D4FB9C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6CFB6CB-0E0E-4CE8-B28B-28EF62FFD12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C2EE5E-9905-4362-A446-9F4A46F6C2D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17B7FC2-D583-4769-B73F-0BFDA898C45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ED857C-A713-46ED-AE5B-EC4AAC3F6E9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6338B2-576D-4533-9634-08A3DA61E9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F6E975-F594-41B2-A709-F986C762453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C9E3EF-50F2-4F03-BB87-3D0B56EDDF0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2A4CCE-605E-493F-B2F7-E2A1A509E53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F6770C-2E50-4A91-88C1-02C3ADBF0F8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B843C98-54F0-4583-AE40-B05FE827939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62802BF-A1E2-4E4F-9DC3-72398A0F7B1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3588BAC-CF42-4E9F-98CD-83B4BE6BC92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A1E0039-6EDC-4592-8839-ACD6CEC0B31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FA94570-AA11-40A4-9EEF-AF9FC397607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0621252-7662-4AEA-92CE-1CE86B53810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DFCD84A-D1E3-436A-A378-02547622F71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8CBA05A-C3B5-4FCC-9A6A-1A263CD66E2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CBB67D6-342C-481F-889A-719FCBDB415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0F9FADF-F45A-4897-BDAB-5905EFC859C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16303D4-DA09-42E2-994C-9CD6126A6FA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11B6500-F997-4181-958D-99FBD4BD4D2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6055B8A-3CC4-4B97-81DD-23A66DD04F7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9593418-4C2E-49B5-89CF-9F890A9CB8A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E3E52D68-C6E6-419A-A971-6832AFFE5635}"/>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F7D5FB4B-64B3-42EE-9029-C15137039A9A}"/>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DAC68CC9-E4B1-4820-AB6C-A9538BAEF596}"/>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3A6EE542-8201-43C8-9CCA-A6EC4D626762}"/>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50E2FD92-AAC6-4C27-87F6-2DA4F9C6A510}"/>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A2119E0B-18B1-4AA3-8DD9-4DDE14DCC999}"/>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36C14962-6754-4DFE-BBD9-514B98DBD494}"/>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23A4C9EC-04AD-48E9-AF96-18EE035F2BEA}"/>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225DB0BF-6CD2-4606-8D19-BB0EEF227A49}"/>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2C0CB189-7844-454F-BB89-7D4373065514}"/>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2ABB1E3A-D2D8-4ED5-BDA4-0C78815E7E11}"/>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5B9AE97-56D7-4662-964C-5F83A945BB9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B127EBD-749A-45EC-915D-6BA9D22775E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4A413D8-9272-40E0-9E72-CD9844ABE43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C5E516-8329-40F6-A08A-03017E4B30B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44867A-9BC7-4B91-B051-BDA3209E2BB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100838</xdr:rowOff>
    </xdr:from>
    <xdr:to>
      <xdr:col>24</xdr:col>
      <xdr:colOff>114300</xdr:colOff>
      <xdr:row>36</xdr:row>
      <xdr:rowOff>30988</xdr:rowOff>
    </xdr:to>
    <xdr:sp macro="" textlink="">
      <xdr:nvSpPr>
        <xdr:cNvPr id="71" name="楕円 70">
          <a:extLst>
            <a:ext uri="{FF2B5EF4-FFF2-40B4-BE49-F238E27FC236}">
              <a16:creationId xmlns:a16="http://schemas.microsoft.com/office/drawing/2014/main" id="{056CEFE2-2760-4D4B-8914-59766C63C3B6}"/>
            </a:ext>
          </a:extLst>
        </xdr:cNvPr>
        <xdr:cNvSpPr/>
      </xdr:nvSpPr>
      <xdr:spPr>
        <a:xfrm>
          <a:off x="4584700" y="61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123715</xdr:rowOff>
    </xdr:from>
    <xdr:ext cx="405111" cy="259045"/>
    <xdr:sp macro="" textlink="">
      <xdr:nvSpPr>
        <xdr:cNvPr id="72" name="【道路】&#10;有形固定資産減価償却率該当値テキスト">
          <a:extLst>
            <a:ext uri="{FF2B5EF4-FFF2-40B4-BE49-F238E27FC236}">
              <a16:creationId xmlns:a16="http://schemas.microsoft.com/office/drawing/2014/main" id="{DA4E2174-A06C-4F46-90A1-73D8D7B24FF2}"/>
            </a:ext>
          </a:extLst>
        </xdr:cNvPr>
        <xdr:cNvSpPr txBox="1"/>
      </xdr:nvSpPr>
      <xdr:spPr>
        <a:xfrm>
          <a:off x="4673600" y="595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61976</xdr:rowOff>
    </xdr:from>
    <xdr:to>
      <xdr:col>20</xdr:col>
      <xdr:colOff>38100</xdr:colOff>
      <xdr:row>35</xdr:row>
      <xdr:rowOff>163576</xdr:rowOff>
    </xdr:to>
    <xdr:sp macro="" textlink="">
      <xdr:nvSpPr>
        <xdr:cNvPr id="73" name="楕円 72">
          <a:extLst>
            <a:ext uri="{FF2B5EF4-FFF2-40B4-BE49-F238E27FC236}">
              <a16:creationId xmlns:a16="http://schemas.microsoft.com/office/drawing/2014/main" id="{AE9FE5CA-3EB4-4CF1-81B4-2189DBBE0DF8}"/>
            </a:ext>
          </a:extLst>
        </xdr:cNvPr>
        <xdr:cNvSpPr/>
      </xdr:nvSpPr>
      <xdr:spPr>
        <a:xfrm>
          <a:off x="3746500" y="60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112776</xdr:rowOff>
    </xdr:from>
    <xdr:to>
      <xdr:col>24</xdr:col>
      <xdr:colOff>63500</xdr:colOff>
      <xdr:row>35</xdr:row>
      <xdr:rowOff>151638</xdr:rowOff>
    </xdr:to>
    <xdr:cxnSp macro="">
      <xdr:nvCxnSpPr>
        <xdr:cNvPr id="74" name="直線コネクタ 73">
          <a:extLst>
            <a:ext uri="{FF2B5EF4-FFF2-40B4-BE49-F238E27FC236}">
              <a16:creationId xmlns:a16="http://schemas.microsoft.com/office/drawing/2014/main" id="{3854A107-9D0B-44B1-B92A-BC5DF94B3021}"/>
            </a:ext>
          </a:extLst>
        </xdr:cNvPr>
        <xdr:cNvCxnSpPr/>
      </xdr:nvCxnSpPr>
      <xdr:spPr>
        <a:xfrm>
          <a:off x="3797300" y="611352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27686</xdr:rowOff>
    </xdr:from>
    <xdr:to>
      <xdr:col>15</xdr:col>
      <xdr:colOff>101600</xdr:colOff>
      <xdr:row>35</xdr:row>
      <xdr:rowOff>129286</xdr:rowOff>
    </xdr:to>
    <xdr:sp macro="" textlink="">
      <xdr:nvSpPr>
        <xdr:cNvPr id="75" name="楕円 74">
          <a:extLst>
            <a:ext uri="{FF2B5EF4-FFF2-40B4-BE49-F238E27FC236}">
              <a16:creationId xmlns:a16="http://schemas.microsoft.com/office/drawing/2014/main" id="{FA93CF7A-1A4B-4C7C-B93B-AC87DE81200C}"/>
            </a:ext>
          </a:extLst>
        </xdr:cNvPr>
        <xdr:cNvSpPr/>
      </xdr:nvSpPr>
      <xdr:spPr>
        <a:xfrm>
          <a:off x="2857500" y="602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78486</xdr:rowOff>
    </xdr:from>
    <xdr:to>
      <xdr:col>19</xdr:col>
      <xdr:colOff>177800</xdr:colOff>
      <xdr:row>35</xdr:row>
      <xdr:rowOff>112776</xdr:rowOff>
    </xdr:to>
    <xdr:cxnSp macro="">
      <xdr:nvCxnSpPr>
        <xdr:cNvPr id="76" name="直線コネクタ 75">
          <a:extLst>
            <a:ext uri="{FF2B5EF4-FFF2-40B4-BE49-F238E27FC236}">
              <a16:creationId xmlns:a16="http://schemas.microsoft.com/office/drawing/2014/main" id="{AC3E31ED-6C83-43EE-887D-E8CD9D402F0F}"/>
            </a:ext>
          </a:extLst>
        </xdr:cNvPr>
        <xdr:cNvCxnSpPr/>
      </xdr:nvCxnSpPr>
      <xdr:spPr>
        <a:xfrm>
          <a:off x="2908300" y="607923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141986</xdr:rowOff>
    </xdr:from>
    <xdr:to>
      <xdr:col>10</xdr:col>
      <xdr:colOff>165100</xdr:colOff>
      <xdr:row>35</xdr:row>
      <xdr:rowOff>72136</xdr:rowOff>
    </xdr:to>
    <xdr:sp macro="" textlink="">
      <xdr:nvSpPr>
        <xdr:cNvPr id="77" name="楕円 76">
          <a:extLst>
            <a:ext uri="{FF2B5EF4-FFF2-40B4-BE49-F238E27FC236}">
              <a16:creationId xmlns:a16="http://schemas.microsoft.com/office/drawing/2014/main" id="{D2DD6DA0-BCB7-413F-9DD9-FF8E2FDC1AE5}"/>
            </a:ext>
          </a:extLst>
        </xdr:cNvPr>
        <xdr:cNvSpPr/>
      </xdr:nvSpPr>
      <xdr:spPr>
        <a:xfrm>
          <a:off x="1968500" y="597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21336</xdr:rowOff>
    </xdr:from>
    <xdr:to>
      <xdr:col>15</xdr:col>
      <xdr:colOff>50800</xdr:colOff>
      <xdr:row>35</xdr:row>
      <xdr:rowOff>78486</xdr:rowOff>
    </xdr:to>
    <xdr:cxnSp macro="">
      <xdr:nvCxnSpPr>
        <xdr:cNvPr id="78" name="直線コネクタ 77">
          <a:extLst>
            <a:ext uri="{FF2B5EF4-FFF2-40B4-BE49-F238E27FC236}">
              <a16:creationId xmlns:a16="http://schemas.microsoft.com/office/drawing/2014/main" id="{623BE4BD-1B48-475C-A781-B27782E2C043}"/>
            </a:ext>
          </a:extLst>
        </xdr:cNvPr>
        <xdr:cNvCxnSpPr/>
      </xdr:nvCxnSpPr>
      <xdr:spPr>
        <a:xfrm>
          <a:off x="2019300" y="60220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114554</xdr:rowOff>
    </xdr:from>
    <xdr:to>
      <xdr:col>6</xdr:col>
      <xdr:colOff>38100</xdr:colOff>
      <xdr:row>35</xdr:row>
      <xdr:rowOff>44704</xdr:rowOff>
    </xdr:to>
    <xdr:sp macro="" textlink="">
      <xdr:nvSpPr>
        <xdr:cNvPr id="79" name="楕円 78">
          <a:extLst>
            <a:ext uri="{FF2B5EF4-FFF2-40B4-BE49-F238E27FC236}">
              <a16:creationId xmlns:a16="http://schemas.microsoft.com/office/drawing/2014/main" id="{8F9F3BC8-C782-4FE0-8F7C-58FC5BA32F1B}"/>
            </a:ext>
          </a:extLst>
        </xdr:cNvPr>
        <xdr:cNvSpPr/>
      </xdr:nvSpPr>
      <xdr:spPr>
        <a:xfrm>
          <a:off x="1079500" y="594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165354</xdr:rowOff>
    </xdr:from>
    <xdr:to>
      <xdr:col>10</xdr:col>
      <xdr:colOff>114300</xdr:colOff>
      <xdr:row>35</xdr:row>
      <xdr:rowOff>21336</xdr:rowOff>
    </xdr:to>
    <xdr:cxnSp macro="">
      <xdr:nvCxnSpPr>
        <xdr:cNvPr id="80" name="直線コネクタ 79">
          <a:extLst>
            <a:ext uri="{FF2B5EF4-FFF2-40B4-BE49-F238E27FC236}">
              <a16:creationId xmlns:a16="http://schemas.microsoft.com/office/drawing/2014/main" id="{DDDED144-F446-4E07-89F2-DEB8F8AA6A94}"/>
            </a:ext>
          </a:extLst>
        </xdr:cNvPr>
        <xdr:cNvCxnSpPr/>
      </xdr:nvCxnSpPr>
      <xdr:spPr>
        <a:xfrm>
          <a:off x="1130300" y="599465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F6E2D248-C186-45E8-99DD-B26D22D255F1}"/>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4D6B6A55-5F37-4555-8827-8F780AABE577}"/>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BEC26C65-E2CB-445F-A339-029550D51EDD}"/>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DA30CD3E-D506-4F6D-BF61-E3D27F691403}"/>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8653</xdr:rowOff>
    </xdr:from>
    <xdr:ext cx="405111" cy="259045"/>
    <xdr:sp macro="" textlink="">
      <xdr:nvSpPr>
        <xdr:cNvPr id="85" name="n_1mainValue【道路】&#10;有形固定資産減価償却率">
          <a:extLst>
            <a:ext uri="{FF2B5EF4-FFF2-40B4-BE49-F238E27FC236}">
              <a16:creationId xmlns:a16="http://schemas.microsoft.com/office/drawing/2014/main" id="{EEF844C1-5F4D-4D1C-BBE4-333BB931522D}"/>
            </a:ext>
          </a:extLst>
        </xdr:cNvPr>
        <xdr:cNvSpPr txBox="1"/>
      </xdr:nvSpPr>
      <xdr:spPr>
        <a:xfrm>
          <a:off x="3582044" y="583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145813</xdr:rowOff>
    </xdr:from>
    <xdr:ext cx="405111" cy="259045"/>
    <xdr:sp macro="" textlink="">
      <xdr:nvSpPr>
        <xdr:cNvPr id="86" name="n_2mainValue【道路】&#10;有形固定資産減価償却率">
          <a:extLst>
            <a:ext uri="{FF2B5EF4-FFF2-40B4-BE49-F238E27FC236}">
              <a16:creationId xmlns:a16="http://schemas.microsoft.com/office/drawing/2014/main" id="{114ACCF2-D172-4106-A12C-423C60D91171}"/>
            </a:ext>
          </a:extLst>
        </xdr:cNvPr>
        <xdr:cNvSpPr txBox="1"/>
      </xdr:nvSpPr>
      <xdr:spPr>
        <a:xfrm>
          <a:off x="2705744" y="580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88663</xdr:rowOff>
    </xdr:from>
    <xdr:ext cx="405111" cy="259045"/>
    <xdr:sp macro="" textlink="">
      <xdr:nvSpPr>
        <xdr:cNvPr id="87" name="n_3mainValue【道路】&#10;有形固定資産減価償却率">
          <a:extLst>
            <a:ext uri="{FF2B5EF4-FFF2-40B4-BE49-F238E27FC236}">
              <a16:creationId xmlns:a16="http://schemas.microsoft.com/office/drawing/2014/main" id="{EBF841C5-3FCB-4C39-A31F-2BC0AFFAC64C}"/>
            </a:ext>
          </a:extLst>
        </xdr:cNvPr>
        <xdr:cNvSpPr txBox="1"/>
      </xdr:nvSpPr>
      <xdr:spPr>
        <a:xfrm>
          <a:off x="1816744" y="574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61231</xdr:rowOff>
    </xdr:from>
    <xdr:ext cx="405111" cy="259045"/>
    <xdr:sp macro="" textlink="">
      <xdr:nvSpPr>
        <xdr:cNvPr id="88" name="n_4mainValue【道路】&#10;有形固定資産減価償却率">
          <a:extLst>
            <a:ext uri="{FF2B5EF4-FFF2-40B4-BE49-F238E27FC236}">
              <a16:creationId xmlns:a16="http://schemas.microsoft.com/office/drawing/2014/main" id="{DD9F1EDA-571E-42CF-9440-A4FE1692BCAC}"/>
            </a:ext>
          </a:extLst>
        </xdr:cNvPr>
        <xdr:cNvSpPr txBox="1"/>
      </xdr:nvSpPr>
      <xdr:spPr>
        <a:xfrm>
          <a:off x="927744" y="57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901F0E5-9702-4BBF-89EE-E9329937E8D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1F5190D-834F-444F-AF5C-2747E9C7555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A5BBF74-BE94-4DBE-A550-0E2EE00E6C7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E281E52-56DC-4831-9503-4335EE7C6EB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BD3AB2C-F9FB-486D-BD20-F9988CF6659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584A878-604F-48B1-8B45-633478A1CC8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421D947-008E-410B-A373-B99933779A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B903047-C56D-482F-9179-D6255E6FB4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533FAD0-55E5-4BF0-AB21-836256FF9AE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CAD022E-31B7-4B81-ACC2-1C39C55654E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4021858-A0D3-401E-92D0-68AD0B64C9C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EB3B4E5-BB52-4652-98CE-FF8B46EC155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FB18E51-2EC9-42A2-85D4-4CB02098E54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8270EBF1-915F-42AB-A495-3A5DE7F2C58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88593EE-3344-46E9-87CD-88A5E235A59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99F1403-E22B-40FA-89E2-8FFAE9B7488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D91A78F-1A7B-4A8A-94FE-54A50229C85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220E48F-0F84-400D-BC81-005E1647CFA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521E677-076D-4ABE-88A9-EEBA5216EB5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20786B-934A-4F5C-AB4A-EC85CA431B8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C737A31-24A5-4BF7-B320-C11628A13A1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D249AF1-346B-49D8-BDEF-4951A1D612A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093989E-64F5-4F1D-BF1B-131E50AACB5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5C2F8CD8-31AF-4865-B761-3949DFD4692C}"/>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A27108CD-AAD4-488B-87B4-4EB73911D09B}"/>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E171BD5B-662B-4EA8-9640-5B99B77A1D40}"/>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DB35E8CF-F083-428F-960C-4AB7F12E20C7}"/>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ADDBFC00-6C11-4633-934E-D837C3342C92}"/>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A752CDFC-5653-4FE2-BB80-9BDA2A34460A}"/>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95EA9594-005B-4AF5-91AB-E5BC3D6455D1}"/>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75F4ACD7-3C1E-417B-B490-8121E38B60D2}"/>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809709CC-BCC3-41CF-94D7-A5EF21E8C230}"/>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74EC3A19-B17C-457E-AFFC-8669725635F8}"/>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7D26AA4C-B188-44D9-A2BA-D79584A93E0C}"/>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1261EB5-7B57-444E-BFC0-30268E16F31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B52CA0C-C19B-4E8D-9552-2EA979812F5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7C46CD5-5822-420E-AA3B-F0EEA812D6E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7637DC-4F60-42E5-820B-8A741ED3B4D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D5E5FD6-C8D1-4D39-AEEA-C1B966CF3D2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139700</xdr:rowOff>
    </xdr:from>
    <xdr:to>
      <xdr:col>55</xdr:col>
      <xdr:colOff>50800</xdr:colOff>
      <xdr:row>40</xdr:row>
      <xdr:rowOff>69850</xdr:rowOff>
    </xdr:to>
    <xdr:sp macro="" textlink="">
      <xdr:nvSpPr>
        <xdr:cNvPr id="128" name="楕円 127">
          <a:extLst>
            <a:ext uri="{FF2B5EF4-FFF2-40B4-BE49-F238E27FC236}">
              <a16:creationId xmlns:a16="http://schemas.microsoft.com/office/drawing/2014/main" id="{75519500-3FDF-4186-B528-FF8927E435C4}"/>
            </a:ext>
          </a:extLst>
        </xdr:cNvPr>
        <xdr:cNvSpPr/>
      </xdr:nvSpPr>
      <xdr:spPr>
        <a:xfrm>
          <a:off x="10426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118127</xdr:rowOff>
    </xdr:from>
    <xdr:ext cx="469744" cy="259045"/>
    <xdr:sp macro="" textlink="">
      <xdr:nvSpPr>
        <xdr:cNvPr id="129" name="【道路】&#10;一人当たり延長該当値テキスト">
          <a:extLst>
            <a:ext uri="{FF2B5EF4-FFF2-40B4-BE49-F238E27FC236}">
              <a16:creationId xmlns:a16="http://schemas.microsoft.com/office/drawing/2014/main" id="{D26BBC33-E816-408D-8AF5-8B6144A737EA}"/>
            </a:ext>
          </a:extLst>
        </xdr:cNvPr>
        <xdr:cNvSpPr txBox="1"/>
      </xdr:nvSpPr>
      <xdr:spPr>
        <a:xfrm>
          <a:off x="10515600"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141148</xdr:rowOff>
    </xdr:from>
    <xdr:to>
      <xdr:col>50</xdr:col>
      <xdr:colOff>165100</xdr:colOff>
      <xdr:row>40</xdr:row>
      <xdr:rowOff>71298</xdr:rowOff>
    </xdr:to>
    <xdr:sp macro="" textlink="">
      <xdr:nvSpPr>
        <xdr:cNvPr id="130" name="楕円 129">
          <a:extLst>
            <a:ext uri="{FF2B5EF4-FFF2-40B4-BE49-F238E27FC236}">
              <a16:creationId xmlns:a16="http://schemas.microsoft.com/office/drawing/2014/main" id="{23349EB0-9204-476B-8ACF-B64A2AFD5F43}"/>
            </a:ext>
          </a:extLst>
        </xdr:cNvPr>
        <xdr:cNvSpPr/>
      </xdr:nvSpPr>
      <xdr:spPr>
        <a:xfrm>
          <a:off x="9588500" y="682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19050</xdr:rowOff>
    </xdr:from>
    <xdr:to>
      <xdr:col>55</xdr:col>
      <xdr:colOff>0</xdr:colOff>
      <xdr:row>40</xdr:row>
      <xdr:rowOff>20498</xdr:rowOff>
    </xdr:to>
    <xdr:cxnSp macro="">
      <xdr:nvCxnSpPr>
        <xdr:cNvPr id="131" name="直線コネクタ 130">
          <a:extLst>
            <a:ext uri="{FF2B5EF4-FFF2-40B4-BE49-F238E27FC236}">
              <a16:creationId xmlns:a16="http://schemas.microsoft.com/office/drawing/2014/main" id="{13464F67-8EEB-4F84-8CBD-FA6459D88D27}"/>
            </a:ext>
          </a:extLst>
        </xdr:cNvPr>
        <xdr:cNvCxnSpPr/>
      </xdr:nvCxnSpPr>
      <xdr:spPr>
        <a:xfrm flipV="1">
          <a:off x="9639300" y="6877050"/>
          <a:ext cx="8382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141605</xdr:rowOff>
    </xdr:from>
    <xdr:to>
      <xdr:col>46</xdr:col>
      <xdr:colOff>38100</xdr:colOff>
      <xdr:row>40</xdr:row>
      <xdr:rowOff>71755</xdr:rowOff>
    </xdr:to>
    <xdr:sp macro="" textlink="">
      <xdr:nvSpPr>
        <xdr:cNvPr id="132" name="楕円 131">
          <a:extLst>
            <a:ext uri="{FF2B5EF4-FFF2-40B4-BE49-F238E27FC236}">
              <a16:creationId xmlns:a16="http://schemas.microsoft.com/office/drawing/2014/main" id="{64AE6F62-7AC4-4ECD-BD48-BDBED911FDE9}"/>
            </a:ext>
          </a:extLst>
        </xdr:cNvPr>
        <xdr:cNvSpPr/>
      </xdr:nvSpPr>
      <xdr:spPr>
        <a:xfrm>
          <a:off x="8699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20498</xdr:rowOff>
    </xdr:from>
    <xdr:to>
      <xdr:col>50</xdr:col>
      <xdr:colOff>114300</xdr:colOff>
      <xdr:row>40</xdr:row>
      <xdr:rowOff>20955</xdr:rowOff>
    </xdr:to>
    <xdr:cxnSp macro="">
      <xdr:nvCxnSpPr>
        <xdr:cNvPr id="133" name="直線コネクタ 132">
          <a:extLst>
            <a:ext uri="{FF2B5EF4-FFF2-40B4-BE49-F238E27FC236}">
              <a16:creationId xmlns:a16="http://schemas.microsoft.com/office/drawing/2014/main" id="{FAB00490-4977-435C-95EA-E49049F7CD5D}"/>
            </a:ext>
          </a:extLst>
        </xdr:cNvPr>
        <xdr:cNvCxnSpPr/>
      </xdr:nvCxnSpPr>
      <xdr:spPr>
        <a:xfrm flipV="1">
          <a:off x="8750300" y="687849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127432</xdr:rowOff>
    </xdr:from>
    <xdr:to>
      <xdr:col>41</xdr:col>
      <xdr:colOff>101600</xdr:colOff>
      <xdr:row>40</xdr:row>
      <xdr:rowOff>57582</xdr:rowOff>
    </xdr:to>
    <xdr:sp macro="" textlink="">
      <xdr:nvSpPr>
        <xdr:cNvPr id="134" name="楕円 133">
          <a:extLst>
            <a:ext uri="{FF2B5EF4-FFF2-40B4-BE49-F238E27FC236}">
              <a16:creationId xmlns:a16="http://schemas.microsoft.com/office/drawing/2014/main" id="{F9291D3C-CCB1-4160-A6AE-49C646AB2E97}"/>
            </a:ext>
          </a:extLst>
        </xdr:cNvPr>
        <xdr:cNvSpPr/>
      </xdr:nvSpPr>
      <xdr:spPr>
        <a:xfrm>
          <a:off x="7810500" y="681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6782</xdr:rowOff>
    </xdr:from>
    <xdr:to>
      <xdr:col>45</xdr:col>
      <xdr:colOff>177800</xdr:colOff>
      <xdr:row>40</xdr:row>
      <xdr:rowOff>20955</xdr:rowOff>
    </xdr:to>
    <xdr:cxnSp macro="">
      <xdr:nvCxnSpPr>
        <xdr:cNvPr id="135" name="直線コネクタ 134">
          <a:extLst>
            <a:ext uri="{FF2B5EF4-FFF2-40B4-BE49-F238E27FC236}">
              <a16:creationId xmlns:a16="http://schemas.microsoft.com/office/drawing/2014/main" id="{0C1BCED6-E132-46D8-B2A4-5A1399A3A658}"/>
            </a:ext>
          </a:extLst>
        </xdr:cNvPr>
        <xdr:cNvCxnSpPr/>
      </xdr:nvCxnSpPr>
      <xdr:spPr>
        <a:xfrm>
          <a:off x="7861300" y="6864782"/>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126136</xdr:rowOff>
    </xdr:from>
    <xdr:to>
      <xdr:col>36</xdr:col>
      <xdr:colOff>165100</xdr:colOff>
      <xdr:row>40</xdr:row>
      <xdr:rowOff>56286</xdr:rowOff>
    </xdr:to>
    <xdr:sp macro="" textlink="">
      <xdr:nvSpPr>
        <xdr:cNvPr id="136" name="楕円 135">
          <a:extLst>
            <a:ext uri="{FF2B5EF4-FFF2-40B4-BE49-F238E27FC236}">
              <a16:creationId xmlns:a16="http://schemas.microsoft.com/office/drawing/2014/main" id="{37B85EEE-8444-46F5-8227-068E029325B4}"/>
            </a:ext>
          </a:extLst>
        </xdr:cNvPr>
        <xdr:cNvSpPr/>
      </xdr:nvSpPr>
      <xdr:spPr>
        <a:xfrm>
          <a:off x="6921500" y="681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5486</xdr:rowOff>
    </xdr:from>
    <xdr:to>
      <xdr:col>41</xdr:col>
      <xdr:colOff>50800</xdr:colOff>
      <xdr:row>40</xdr:row>
      <xdr:rowOff>6782</xdr:rowOff>
    </xdr:to>
    <xdr:cxnSp macro="">
      <xdr:nvCxnSpPr>
        <xdr:cNvPr id="137" name="直線コネクタ 136">
          <a:extLst>
            <a:ext uri="{FF2B5EF4-FFF2-40B4-BE49-F238E27FC236}">
              <a16:creationId xmlns:a16="http://schemas.microsoft.com/office/drawing/2014/main" id="{C0D41860-64C7-4788-B8B4-3151444E38E2}"/>
            </a:ext>
          </a:extLst>
        </xdr:cNvPr>
        <xdr:cNvCxnSpPr/>
      </xdr:nvCxnSpPr>
      <xdr:spPr>
        <a:xfrm>
          <a:off x="6972300" y="6863486"/>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CA645C7D-5232-4C4D-9B77-79FDA9309F24}"/>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A42760A4-CF4A-414D-BBF1-8F430570BEE3}"/>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38B5796F-B357-41CA-90E2-22826911F3C9}"/>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C604EA44-4C31-482B-B250-8379F60479B7}"/>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62425</xdr:rowOff>
    </xdr:from>
    <xdr:ext cx="469744" cy="259045"/>
    <xdr:sp macro="" textlink="">
      <xdr:nvSpPr>
        <xdr:cNvPr id="142" name="n_1mainValue【道路】&#10;一人当たり延長">
          <a:extLst>
            <a:ext uri="{FF2B5EF4-FFF2-40B4-BE49-F238E27FC236}">
              <a16:creationId xmlns:a16="http://schemas.microsoft.com/office/drawing/2014/main" id="{4CD8688D-BC81-4800-AEEC-58B0D4A7B8FC}"/>
            </a:ext>
          </a:extLst>
        </xdr:cNvPr>
        <xdr:cNvSpPr txBox="1"/>
      </xdr:nvSpPr>
      <xdr:spPr>
        <a:xfrm>
          <a:off x="9391727" y="692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62882</xdr:rowOff>
    </xdr:from>
    <xdr:ext cx="469744" cy="259045"/>
    <xdr:sp macro="" textlink="">
      <xdr:nvSpPr>
        <xdr:cNvPr id="143" name="n_2mainValue【道路】&#10;一人当たり延長">
          <a:extLst>
            <a:ext uri="{FF2B5EF4-FFF2-40B4-BE49-F238E27FC236}">
              <a16:creationId xmlns:a16="http://schemas.microsoft.com/office/drawing/2014/main" id="{676765AC-AC84-449E-92A5-3308AB7DC11A}"/>
            </a:ext>
          </a:extLst>
        </xdr:cNvPr>
        <xdr:cNvSpPr txBox="1"/>
      </xdr:nvSpPr>
      <xdr:spPr>
        <a:xfrm>
          <a:off x="8515427"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48709</xdr:rowOff>
    </xdr:from>
    <xdr:ext cx="469744" cy="259045"/>
    <xdr:sp macro="" textlink="">
      <xdr:nvSpPr>
        <xdr:cNvPr id="144" name="n_3mainValue【道路】&#10;一人当たり延長">
          <a:extLst>
            <a:ext uri="{FF2B5EF4-FFF2-40B4-BE49-F238E27FC236}">
              <a16:creationId xmlns:a16="http://schemas.microsoft.com/office/drawing/2014/main" id="{95D4211E-A511-4414-AC31-BF497D3F124D}"/>
            </a:ext>
          </a:extLst>
        </xdr:cNvPr>
        <xdr:cNvSpPr txBox="1"/>
      </xdr:nvSpPr>
      <xdr:spPr>
        <a:xfrm>
          <a:off x="7626427" y="690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47413</xdr:rowOff>
    </xdr:from>
    <xdr:ext cx="469744" cy="259045"/>
    <xdr:sp macro="" textlink="">
      <xdr:nvSpPr>
        <xdr:cNvPr id="145" name="n_4mainValue【道路】&#10;一人当たり延長">
          <a:extLst>
            <a:ext uri="{FF2B5EF4-FFF2-40B4-BE49-F238E27FC236}">
              <a16:creationId xmlns:a16="http://schemas.microsoft.com/office/drawing/2014/main" id="{0C959324-9D06-4A53-B156-35E2C2C38F78}"/>
            </a:ext>
          </a:extLst>
        </xdr:cNvPr>
        <xdr:cNvSpPr txBox="1"/>
      </xdr:nvSpPr>
      <xdr:spPr>
        <a:xfrm>
          <a:off x="6737427" y="690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D823DCB-8A78-4A39-9D24-F72E3CB723F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C4E07E2-A05B-4073-BFA0-676219F8CBC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6EAF9D3-6DFD-49FF-ACD6-C702E439BE6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DB3EDCB-65CA-4C41-A704-1C7BF07FA54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7D8317D-DBD0-4019-9179-19EF75CD65A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0011544-9BA4-4691-A48B-3CBE3C7614E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C9061E1-4853-417A-ABAC-4695B8041BA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05494F0-4266-47DF-A66C-9EFCBA8FEF0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4213091-F49A-4ADA-BE07-156326E216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DF9C2C9-1802-46A5-A536-792CF0F5B4F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A064A9B-55C5-4323-99C5-4E27E11AF06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669774D-9938-4C2E-AB84-C2C1215EEA0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635A352C-5D99-4923-8010-2D69D2CC6F0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260CFB2-7B0E-47B4-B5BC-965C579D4FC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54095AAA-311C-4546-9533-32126FC35D7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6B2D81A-04F1-458F-84DB-B9CBC07B38E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D33E895-FF1D-447A-A520-EC2F8F255F6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FA0C386-E1AC-4763-A5C5-A7E86D98FDC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74279E4-59A5-49B7-9CEA-F1F14DCB05B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3470F89-8875-43C1-A8ED-4A31E1E9523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98438A98-2627-4D1C-98A2-52CBCB517D2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C6C022B-0ECB-412B-91C5-A04E42787EC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E976A0E9-85C9-471A-AB94-E2AC5BF4A20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F99CF68-BBCF-46B7-97D0-2B5D37EF4DA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5AAD219B-5EC3-41DB-BB38-CC83E3EF7F10}"/>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95AFC63F-7811-45A2-9084-8DC70C7A52A0}"/>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BBBBE161-CF23-4904-9E7D-301AC30A1317}"/>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D3131A29-AA59-4A7B-9051-2DE11CA7513C}"/>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7780F0E3-C126-4069-8142-442F29106B9C}"/>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F1FB166-D8A3-4922-B4A9-22177ACD75AA}"/>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0AB0C436-1ADB-4B13-AB79-D0915230B7E3}"/>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031A132B-76B3-43E6-9923-B0CB04BD8E92}"/>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951F9A1C-0E3A-4018-9C89-FB4618579FEF}"/>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CF856D2C-1700-46EE-B624-76EE10B8B955}"/>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BC061CB1-C434-48C7-9C6F-A4450A1A41AA}"/>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0D515B6-5403-4E7A-B7E8-369C03A3794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3A20BD7-624E-4148-9CB8-9E1EEAC774E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510EB47-59B6-4B38-B0D5-7DF3AECE1E8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26ACD0-1E47-403C-BB9D-5DB769B0721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EB78335-E8AF-4FC3-89FF-CA253DF4A45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145415</xdr:rowOff>
    </xdr:from>
    <xdr:to>
      <xdr:col>24</xdr:col>
      <xdr:colOff>114300</xdr:colOff>
      <xdr:row>61</xdr:row>
      <xdr:rowOff>75565</xdr:rowOff>
    </xdr:to>
    <xdr:sp macro="" textlink="">
      <xdr:nvSpPr>
        <xdr:cNvPr id="186" name="楕円 185">
          <a:extLst>
            <a:ext uri="{FF2B5EF4-FFF2-40B4-BE49-F238E27FC236}">
              <a16:creationId xmlns:a16="http://schemas.microsoft.com/office/drawing/2014/main" id="{A699CBF5-D790-488E-8BD8-A4A4C36C9E68}"/>
            </a:ext>
          </a:extLst>
        </xdr:cNvPr>
        <xdr:cNvSpPr/>
      </xdr:nvSpPr>
      <xdr:spPr>
        <a:xfrm>
          <a:off x="4584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123842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6B5BF408-6560-4A55-9A78-530A046CD0F1}"/>
            </a:ext>
          </a:extLst>
        </xdr:cNvPr>
        <xdr:cNvSpPr txBox="1"/>
      </xdr:nvSpPr>
      <xdr:spPr>
        <a:xfrm>
          <a:off x="4673600"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116840</xdr:rowOff>
    </xdr:from>
    <xdr:to>
      <xdr:col>20</xdr:col>
      <xdr:colOff>38100</xdr:colOff>
      <xdr:row>61</xdr:row>
      <xdr:rowOff>46990</xdr:rowOff>
    </xdr:to>
    <xdr:sp macro="" textlink="">
      <xdr:nvSpPr>
        <xdr:cNvPr id="188" name="楕円 187">
          <a:extLst>
            <a:ext uri="{FF2B5EF4-FFF2-40B4-BE49-F238E27FC236}">
              <a16:creationId xmlns:a16="http://schemas.microsoft.com/office/drawing/2014/main" id="{CFD02973-C5E1-4DE0-A251-DE5385E48219}"/>
            </a:ext>
          </a:extLst>
        </xdr:cNvPr>
        <xdr:cNvSpPr/>
      </xdr:nvSpPr>
      <xdr:spPr>
        <a:xfrm>
          <a:off x="3746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167640</xdr:rowOff>
    </xdr:from>
    <xdr:to>
      <xdr:col>24</xdr:col>
      <xdr:colOff>63500</xdr:colOff>
      <xdr:row>61</xdr:row>
      <xdr:rowOff>24765</xdr:rowOff>
    </xdr:to>
    <xdr:cxnSp macro="">
      <xdr:nvCxnSpPr>
        <xdr:cNvPr id="189" name="直線コネクタ 188">
          <a:extLst>
            <a:ext uri="{FF2B5EF4-FFF2-40B4-BE49-F238E27FC236}">
              <a16:creationId xmlns:a16="http://schemas.microsoft.com/office/drawing/2014/main" id="{2208CF18-0876-43DB-8453-65356662398C}"/>
            </a:ext>
          </a:extLst>
        </xdr:cNvPr>
        <xdr:cNvCxnSpPr/>
      </xdr:nvCxnSpPr>
      <xdr:spPr>
        <a:xfrm>
          <a:off x="3797300" y="104546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90170</xdr:rowOff>
    </xdr:from>
    <xdr:to>
      <xdr:col>15</xdr:col>
      <xdr:colOff>101600</xdr:colOff>
      <xdr:row>61</xdr:row>
      <xdr:rowOff>20320</xdr:rowOff>
    </xdr:to>
    <xdr:sp macro="" textlink="">
      <xdr:nvSpPr>
        <xdr:cNvPr id="190" name="楕円 189">
          <a:extLst>
            <a:ext uri="{FF2B5EF4-FFF2-40B4-BE49-F238E27FC236}">
              <a16:creationId xmlns:a16="http://schemas.microsoft.com/office/drawing/2014/main" id="{7780D144-7803-4733-AC93-990336504F74}"/>
            </a:ext>
          </a:extLst>
        </xdr:cNvPr>
        <xdr:cNvSpPr/>
      </xdr:nvSpPr>
      <xdr:spPr>
        <a:xfrm>
          <a:off x="2857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140970</xdr:rowOff>
    </xdr:from>
    <xdr:to>
      <xdr:col>19</xdr:col>
      <xdr:colOff>177800</xdr:colOff>
      <xdr:row>60</xdr:row>
      <xdr:rowOff>167640</xdr:rowOff>
    </xdr:to>
    <xdr:cxnSp macro="">
      <xdr:nvCxnSpPr>
        <xdr:cNvPr id="191" name="直線コネクタ 190">
          <a:extLst>
            <a:ext uri="{FF2B5EF4-FFF2-40B4-BE49-F238E27FC236}">
              <a16:creationId xmlns:a16="http://schemas.microsoft.com/office/drawing/2014/main" id="{C16643DE-A9A3-4D3C-9E5D-0C7B952908B2}"/>
            </a:ext>
          </a:extLst>
        </xdr:cNvPr>
        <xdr:cNvCxnSpPr/>
      </xdr:nvCxnSpPr>
      <xdr:spPr>
        <a:xfrm>
          <a:off x="2908300" y="104279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61595</xdr:rowOff>
    </xdr:from>
    <xdr:to>
      <xdr:col>10</xdr:col>
      <xdr:colOff>165100</xdr:colOff>
      <xdr:row>60</xdr:row>
      <xdr:rowOff>163195</xdr:rowOff>
    </xdr:to>
    <xdr:sp macro="" textlink="">
      <xdr:nvSpPr>
        <xdr:cNvPr id="192" name="楕円 191">
          <a:extLst>
            <a:ext uri="{FF2B5EF4-FFF2-40B4-BE49-F238E27FC236}">
              <a16:creationId xmlns:a16="http://schemas.microsoft.com/office/drawing/2014/main" id="{6DF98A82-576F-4A0C-BB06-0841CFA28DB8}"/>
            </a:ext>
          </a:extLst>
        </xdr:cNvPr>
        <xdr:cNvSpPr/>
      </xdr:nvSpPr>
      <xdr:spPr>
        <a:xfrm>
          <a:off x="1968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112395</xdr:rowOff>
    </xdr:from>
    <xdr:to>
      <xdr:col>15</xdr:col>
      <xdr:colOff>50800</xdr:colOff>
      <xdr:row>60</xdr:row>
      <xdr:rowOff>140970</xdr:rowOff>
    </xdr:to>
    <xdr:cxnSp macro="">
      <xdr:nvCxnSpPr>
        <xdr:cNvPr id="193" name="直線コネクタ 192">
          <a:extLst>
            <a:ext uri="{FF2B5EF4-FFF2-40B4-BE49-F238E27FC236}">
              <a16:creationId xmlns:a16="http://schemas.microsoft.com/office/drawing/2014/main" id="{209EBF77-B01E-4D2C-87D3-8408E7D1CACF}"/>
            </a:ext>
          </a:extLst>
        </xdr:cNvPr>
        <xdr:cNvCxnSpPr/>
      </xdr:nvCxnSpPr>
      <xdr:spPr>
        <a:xfrm>
          <a:off x="2019300" y="103993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40640</xdr:rowOff>
    </xdr:from>
    <xdr:to>
      <xdr:col>6</xdr:col>
      <xdr:colOff>38100</xdr:colOff>
      <xdr:row>60</xdr:row>
      <xdr:rowOff>142240</xdr:rowOff>
    </xdr:to>
    <xdr:sp macro="" textlink="">
      <xdr:nvSpPr>
        <xdr:cNvPr id="194" name="楕円 193">
          <a:extLst>
            <a:ext uri="{FF2B5EF4-FFF2-40B4-BE49-F238E27FC236}">
              <a16:creationId xmlns:a16="http://schemas.microsoft.com/office/drawing/2014/main" id="{20E64BC6-AE93-49E5-9C81-E2B353661B95}"/>
            </a:ext>
          </a:extLst>
        </xdr:cNvPr>
        <xdr:cNvSpPr/>
      </xdr:nvSpPr>
      <xdr:spPr>
        <a:xfrm>
          <a:off x="1079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112395</xdr:rowOff>
    </xdr:to>
    <xdr:cxnSp macro="">
      <xdr:nvCxnSpPr>
        <xdr:cNvPr id="195" name="直線コネクタ 194">
          <a:extLst>
            <a:ext uri="{FF2B5EF4-FFF2-40B4-BE49-F238E27FC236}">
              <a16:creationId xmlns:a16="http://schemas.microsoft.com/office/drawing/2014/main" id="{FD74577C-733A-4923-98DD-7AB75E9FBA50}"/>
            </a:ext>
          </a:extLst>
        </xdr:cNvPr>
        <xdr:cNvCxnSpPr/>
      </xdr:nvCxnSpPr>
      <xdr:spPr>
        <a:xfrm>
          <a:off x="1130300" y="1037844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B9800BF9-9A53-4793-9C1D-859D26B4E017}"/>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DEAD1CA4-93DF-4572-A42C-AD70B9CB24F3}"/>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7D549297-2A1F-4C2E-858D-FBE2C51A0C22}"/>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89D12CC7-42DF-4C16-8CDD-2571BD161B08}"/>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38117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77A2EF18-517F-4246-A139-D169D6D8D81D}"/>
            </a:ext>
          </a:extLst>
        </xdr:cNvPr>
        <xdr:cNvSpPr txBox="1"/>
      </xdr:nvSpPr>
      <xdr:spPr>
        <a:xfrm>
          <a:off x="3582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11447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39C49615-9FE5-4D5A-889F-876230D9A0D2}"/>
            </a:ext>
          </a:extLst>
        </xdr:cNvPr>
        <xdr:cNvSpPr txBox="1"/>
      </xdr:nvSpPr>
      <xdr:spPr>
        <a:xfrm>
          <a:off x="2705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154322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FB2A178D-306C-46B8-9F87-209443883C15}"/>
            </a:ext>
          </a:extLst>
        </xdr:cNvPr>
        <xdr:cNvSpPr txBox="1"/>
      </xdr:nvSpPr>
      <xdr:spPr>
        <a:xfrm>
          <a:off x="1816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133367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A6A30330-15BC-46A2-95D2-B23029607335}"/>
            </a:ext>
          </a:extLst>
        </xdr:cNvPr>
        <xdr:cNvSpPr txBox="1"/>
      </xdr:nvSpPr>
      <xdr:spPr>
        <a:xfrm>
          <a:off x="927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09C9B8C-CA1A-4C8E-AD44-089DBF235CB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D70A988-3CB3-4B46-82FD-CD8C8B62F0B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18329C5-13C2-4E4E-8512-F08224DBD51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9D4F4A2-42D9-422E-8B97-29D42FA16B6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5B2E3D1-DADA-4832-A484-819090560B4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2AD8A51-C513-4BE0-B6B0-D529C601C46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EC34124D-3CE2-4FE2-B1F8-F7A94FD84B4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E99E23C-FB89-4F2F-9A31-34575AE9466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6018DEE4-B3D3-4710-B02A-93F3537A45C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AD1A945-3A6A-4C33-B5B0-2091385666C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9D5B0CE1-0489-4202-B305-A162F924CB7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096252E4-3472-44D0-BFFF-08A77F714A5B}"/>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4DE927AD-638C-475B-9E5C-54AD16F22B0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BEF7B7AE-8360-46C7-B1CA-025AD723ABA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831AAE58-5038-4806-A8C1-609C6B6B8F3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488CA070-9D0D-4CE4-AFDE-A11253C6D7E8}"/>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341721C9-03C2-4DE4-AD73-25782AC487F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6A6AF056-3572-438A-BB86-C82FB64DFE1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156AFDF2-1CD0-4AFE-A6E7-3F1F835692C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E476BF61-63FF-490B-B4EE-CE022C4AF10B}"/>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1AC344E-C0B8-41A7-BB4B-F2E037256A14}"/>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7BD5BC8E-50C6-47C0-8D4C-050700623CA6}"/>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D9336F3-59F5-4C62-9CF2-DF323097BE5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E07E0C74-B5C5-4AA4-980E-9B9F75499F34}"/>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48072C5-1BA3-4F91-9A7F-526708BCAD9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1582F287-1330-4A4D-A3FE-F60CFC7A2F9B}"/>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86C984CD-E75E-4AAE-A1EE-2939EA367A8B}"/>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1E465856-6671-4998-85BE-88A74C26B988}"/>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3070E5C6-13D3-425C-B511-92093B86C342}"/>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DB9EAB3D-A449-41F5-A791-62F4B23D4922}"/>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5A32F596-E5C2-4408-8292-1F00C7C87677}"/>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5420CABB-6D40-4643-9009-1049436159F2}"/>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DC3A36E4-9B90-438B-83FE-CDA99215FD8C}"/>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7FAE9639-03CA-4119-B635-519840A9E8BA}"/>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DEE9C745-87C3-46B5-BC8D-9BED3FC72714}"/>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1F3A1503-5575-488A-881A-8454B2ECD187}"/>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89E574-EAC6-4CE6-A4C8-9FF411CB7B7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A6642E-48BB-4E78-8861-E13EAE8E357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6A6D6E2-5380-438F-B925-E1AEF505079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2E89319-43EB-4EB4-B677-5EFA6A1D6A4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238CA35-0167-4C90-901E-FFD30169F09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43974</xdr:rowOff>
    </xdr:from>
    <xdr:to>
      <xdr:col>55</xdr:col>
      <xdr:colOff>50800</xdr:colOff>
      <xdr:row>61</xdr:row>
      <xdr:rowOff>145574</xdr:rowOff>
    </xdr:to>
    <xdr:sp macro="" textlink="">
      <xdr:nvSpPr>
        <xdr:cNvPr id="245" name="楕円 244">
          <a:extLst>
            <a:ext uri="{FF2B5EF4-FFF2-40B4-BE49-F238E27FC236}">
              <a16:creationId xmlns:a16="http://schemas.microsoft.com/office/drawing/2014/main" id="{8E40D853-A786-42B4-A4CB-0C22C85D8FE4}"/>
            </a:ext>
          </a:extLst>
        </xdr:cNvPr>
        <xdr:cNvSpPr/>
      </xdr:nvSpPr>
      <xdr:spPr>
        <a:xfrm>
          <a:off x="10426700" y="1050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66851</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CFC29F55-624C-4EDC-B2A1-EBED11939A94}"/>
            </a:ext>
          </a:extLst>
        </xdr:cNvPr>
        <xdr:cNvSpPr txBox="1"/>
      </xdr:nvSpPr>
      <xdr:spPr>
        <a:xfrm>
          <a:off x="10515600" y="10353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45235</xdr:rowOff>
    </xdr:from>
    <xdr:to>
      <xdr:col>50</xdr:col>
      <xdr:colOff>165100</xdr:colOff>
      <xdr:row>61</xdr:row>
      <xdr:rowOff>146835</xdr:rowOff>
    </xdr:to>
    <xdr:sp macro="" textlink="">
      <xdr:nvSpPr>
        <xdr:cNvPr id="247" name="楕円 246">
          <a:extLst>
            <a:ext uri="{FF2B5EF4-FFF2-40B4-BE49-F238E27FC236}">
              <a16:creationId xmlns:a16="http://schemas.microsoft.com/office/drawing/2014/main" id="{D5A913FA-0B61-4448-93C8-7AA20B462EFF}"/>
            </a:ext>
          </a:extLst>
        </xdr:cNvPr>
        <xdr:cNvSpPr/>
      </xdr:nvSpPr>
      <xdr:spPr>
        <a:xfrm>
          <a:off x="9588500" y="1050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94774</xdr:rowOff>
    </xdr:from>
    <xdr:to>
      <xdr:col>55</xdr:col>
      <xdr:colOff>0</xdr:colOff>
      <xdr:row>61</xdr:row>
      <xdr:rowOff>96035</xdr:rowOff>
    </xdr:to>
    <xdr:cxnSp macro="">
      <xdr:nvCxnSpPr>
        <xdr:cNvPr id="248" name="直線コネクタ 247">
          <a:extLst>
            <a:ext uri="{FF2B5EF4-FFF2-40B4-BE49-F238E27FC236}">
              <a16:creationId xmlns:a16="http://schemas.microsoft.com/office/drawing/2014/main" id="{3C99092E-7BA6-485B-9BDD-D99195F1652F}"/>
            </a:ext>
          </a:extLst>
        </xdr:cNvPr>
        <xdr:cNvCxnSpPr/>
      </xdr:nvCxnSpPr>
      <xdr:spPr>
        <a:xfrm flipV="1">
          <a:off x="9639300" y="10553224"/>
          <a:ext cx="838200" cy="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44700</xdr:rowOff>
    </xdr:from>
    <xdr:to>
      <xdr:col>46</xdr:col>
      <xdr:colOff>38100</xdr:colOff>
      <xdr:row>61</xdr:row>
      <xdr:rowOff>146300</xdr:rowOff>
    </xdr:to>
    <xdr:sp macro="" textlink="">
      <xdr:nvSpPr>
        <xdr:cNvPr id="249" name="楕円 248">
          <a:extLst>
            <a:ext uri="{FF2B5EF4-FFF2-40B4-BE49-F238E27FC236}">
              <a16:creationId xmlns:a16="http://schemas.microsoft.com/office/drawing/2014/main" id="{00FDD0F6-3C80-4435-A59F-A2088D7C22D2}"/>
            </a:ext>
          </a:extLst>
        </xdr:cNvPr>
        <xdr:cNvSpPr/>
      </xdr:nvSpPr>
      <xdr:spPr>
        <a:xfrm>
          <a:off x="8699500" y="1050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95500</xdr:rowOff>
    </xdr:from>
    <xdr:to>
      <xdr:col>50</xdr:col>
      <xdr:colOff>114300</xdr:colOff>
      <xdr:row>61</xdr:row>
      <xdr:rowOff>96035</xdr:rowOff>
    </xdr:to>
    <xdr:cxnSp macro="">
      <xdr:nvCxnSpPr>
        <xdr:cNvPr id="250" name="直線コネクタ 249">
          <a:extLst>
            <a:ext uri="{FF2B5EF4-FFF2-40B4-BE49-F238E27FC236}">
              <a16:creationId xmlns:a16="http://schemas.microsoft.com/office/drawing/2014/main" id="{819B4C2D-6CB4-4BCB-9357-C24C982AE9F0}"/>
            </a:ext>
          </a:extLst>
        </xdr:cNvPr>
        <xdr:cNvCxnSpPr/>
      </xdr:nvCxnSpPr>
      <xdr:spPr>
        <a:xfrm>
          <a:off x="8750300" y="10553950"/>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40800</xdr:rowOff>
    </xdr:from>
    <xdr:to>
      <xdr:col>41</xdr:col>
      <xdr:colOff>101600</xdr:colOff>
      <xdr:row>61</xdr:row>
      <xdr:rowOff>142400</xdr:rowOff>
    </xdr:to>
    <xdr:sp macro="" textlink="">
      <xdr:nvSpPr>
        <xdr:cNvPr id="251" name="楕円 250">
          <a:extLst>
            <a:ext uri="{FF2B5EF4-FFF2-40B4-BE49-F238E27FC236}">
              <a16:creationId xmlns:a16="http://schemas.microsoft.com/office/drawing/2014/main" id="{470CC893-4F99-40FF-830B-137650DEB3DD}"/>
            </a:ext>
          </a:extLst>
        </xdr:cNvPr>
        <xdr:cNvSpPr/>
      </xdr:nvSpPr>
      <xdr:spPr>
        <a:xfrm>
          <a:off x="7810500" y="1049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91600</xdr:rowOff>
    </xdr:from>
    <xdr:to>
      <xdr:col>45</xdr:col>
      <xdr:colOff>177800</xdr:colOff>
      <xdr:row>61</xdr:row>
      <xdr:rowOff>95500</xdr:rowOff>
    </xdr:to>
    <xdr:cxnSp macro="">
      <xdr:nvCxnSpPr>
        <xdr:cNvPr id="252" name="直線コネクタ 251">
          <a:extLst>
            <a:ext uri="{FF2B5EF4-FFF2-40B4-BE49-F238E27FC236}">
              <a16:creationId xmlns:a16="http://schemas.microsoft.com/office/drawing/2014/main" id="{464DC335-458E-4060-B02C-CD1C7ED451D9}"/>
            </a:ext>
          </a:extLst>
        </xdr:cNvPr>
        <xdr:cNvCxnSpPr/>
      </xdr:nvCxnSpPr>
      <xdr:spPr>
        <a:xfrm>
          <a:off x="7861300" y="10550050"/>
          <a:ext cx="889000" cy="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38037</xdr:rowOff>
    </xdr:from>
    <xdr:to>
      <xdr:col>36</xdr:col>
      <xdr:colOff>165100</xdr:colOff>
      <xdr:row>61</xdr:row>
      <xdr:rowOff>139637</xdr:rowOff>
    </xdr:to>
    <xdr:sp macro="" textlink="">
      <xdr:nvSpPr>
        <xdr:cNvPr id="253" name="楕円 252">
          <a:extLst>
            <a:ext uri="{FF2B5EF4-FFF2-40B4-BE49-F238E27FC236}">
              <a16:creationId xmlns:a16="http://schemas.microsoft.com/office/drawing/2014/main" id="{67D42F55-1D5D-4D48-BA18-B9A314E6B28B}"/>
            </a:ext>
          </a:extLst>
        </xdr:cNvPr>
        <xdr:cNvSpPr/>
      </xdr:nvSpPr>
      <xdr:spPr>
        <a:xfrm>
          <a:off x="6921500" y="1049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88837</xdr:rowOff>
    </xdr:from>
    <xdr:to>
      <xdr:col>41</xdr:col>
      <xdr:colOff>50800</xdr:colOff>
      <xdr:row>61</xdr:row>
      <xdr:rowOff>91600</xdr:rowOff>
    </xdr:to>
    <xdr:cxnSp macro="">
      <xdr:nvCxnSpPr>
        <xdr:cNvPr id="254" name="直線コネクタ 253">
          <a:extLst>
            <a:ext uri="{FF2B5EF4-FFF2-40B4-BE49-F238E27FC236}">
              <a16:creationId xmlns:a16="http://schemas.microsoft.com/office/drawing/2014/main" id="{69014175-1480-4C13-BF98-3E7F7B33E6DB}"/>
            </a:ext>
          </a:extLst>
        </xdr:cNvPr>
        <xdr:cNvCxnSpPr/>
      </xdr:nvCxnSpPr>
      <xdr:spPr>
        <a:xfrm>
          <a:off x="6972300" y="10547287"/>
          <a:ext cx="889000" cy="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7E3801E0-70CC-4DE2-BCEA-E4CF91C2AB70}"/>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9A552959-ED4F-43DB-9505-6204818C6B04}"/>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FAD31AFA-1258-4BF1-BB15-7346CFD971E1}"/>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1A9BA44C-DED0-400E-896A-F1041F3EF2F6}"/>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163362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7FF51005-167B-48B3-8C15-BF04C4C0DE57}"/>
            </a:ext>
          </a:extLst>
        </xdr:cNvPr>
        <xdr:cNvSpPr txBox="1"/>
      </xdr:nvSpPr>
      <xdr:spPr>
        <a:xfrm>
          <a:off x="9327095" y="10278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162827</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815FD5E-B166-4217-9524-47CD5DF9FC47}"/>
            </a:ext>
          </a:extLst>
        </xdr:cNvPr>
        <xdr:cNvSpPr txBox="1"/>
      </xdr:nvSpPr>
      <xdr:spPr>
        <a:xfrm>
          <a:off x="8450795" y="10278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158927</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6A6F572F-E23F-4595-A9C6-6E55C4525FA2}"/>
            </a:ext>
          </a:extLst>
        </xdr:cNvPr>
        <xdr:cNvSpPr txBox="1"/>
      </xdr:nvSpPr>
      <xdr:spPr>
        <a:xfrm>
          <a:off x="7561795" y="10274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156164</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FBA4CEF2-4844-4186-9FEB-5D25856BB894}"/>
            </a:ext>
          </a:extLst>
        </xdr:cNvPr>
        <xdr:cNvSpPr txBox="1"/>
      </xdr:nvSpPr>
      <xdr:spPr>
        <a:xfrm>
          <a:off x="6672795" y="1027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B92470F5-F9E7-4895-A0B9-56074F4E095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A189673-3F6C-4F78-831F-BE1E2FAAF3A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C44E210E-6644-4C11-8D60-6C49673CCA0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9D4B0EE3-157F-4901-AF25-A3561D120B0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DF4A6E6F-2147-4657-9D07-BB03E76F9B0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3EA9777-83D6-4741-A2E5-64134760F87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7B8709D6-D7C6-4B63-AA35-6606AE880E3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7A5CBDB-2116-4ABD-BE7F-CC9FF39141E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3EC7D7FD-FBB7-4528-B85C-A4CBBB62CC2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DDE56EC4-B905-49FE-9379-2706B76BA03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3EE2E1BB-8F2F-413C-BDA2-0A6C5299E5F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3BF6E3FF-1707-4074-8235-4EB32B9AA6E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A696D031-71DB-419B-A48A-F74DD8025D3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BE2E52E3-EDC3-4428-ADF7-425A39C8BDC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BE5C41C-41AA-4B49-9D68-DF43F1EC590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6203DA36-6907-4859-A5A2-CA34515AFC8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F17AD8F-79BC-441A-998E-7C5DFD337C4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34E7B4AD-7D17-4A16-9EB6-A4D05BF4825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A3F095B-79B3-4B18-B139-4D569ACE08C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2990CC3B-C26C-4A62-887D-A03365F137C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2C138B7-3FE7-448A-9E78-AA70037B755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C5EBB88D-A3C5-497D-B961-5603D896121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94CC2416-1DCE-48EA-AEBD-1DF533888CE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F6128B9-499F-4D11-B462-52EB1E665A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2F8C9E2-FD13-4506-91C1-4B6676BF961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06D71745-257B-4BDB-999B-3B398C2CB095}"/>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19C232C0-EF8B-4EDC-A486-286304009ACC}"/>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D0065F48-1D36-45B7-BF75-6EA4B07822DF}"/>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87BB9C5-4C8A-4332-ADA3-64154328118C}"/>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EC83325-5FC3-4EC6-8110-B42CD49D07B9}"/>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5C1526D-FC9B-4552-A682-B94107347E8D}"/>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95875A15-5A8F-4223-AA1D-3BC0EF259B11}"/>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7098E06F-39C1-40BE-8C04-AC0A3501C983}"/>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6157F2FF-CF50-4E53-B223-2F9FF4800754}"/>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ACD2B7F5-6DDA-485B-B7AB-83B7B43F6E7F}"/>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0578E4B1-31C4-43BB-8A89-94C157C1464F}"/>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75FF1AD-0F94-4BEB-994B-0BE6F73ACD4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50130B2-51A8-4F79-9628-CF86FC4C456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F186C45-83B0-46DB-AC31-9ED59EE0A14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52B0168-7D7E-472A-8366-40BC09422F9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623A898-4347-458C-92BE-07937983446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157118</xdr:rowOff>
    </xdr:from>
    <xdr:to>
      <xdr:col>24</xdr:col>
      <xdr:colOff>114300</xdr:colOff>
      <xdr:row>84</xdr:row>
      <xdr:rowOff>87268</xdr:rowOff>
    </xdr:to>
    <xdr:sp macro="" textlink="">
      <xdr:nvSpPr>
        <xdr:cNvPr id="304" name="楕円 303">
          <a:extLst>
            <a:ext uri="{FF2B5EF4-FFF2-40B4-BE49-F238E27FC236}">
              <a16:creationId xmlns:a16="http://schemas.microsoft.com/office/drawing/2014/main" id="{9E364957-569B-4358-BF70-FDB510FD95F6}"/>
            </a:ext>
          </a:extLst>
        </xdr:cNvPr>
        <xdr:cNvSpPr/>
      </xdr:nvSpPr>
      <xdr:spPr>
        <a:xfrm>
          <a:off x="45847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135545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DF8AB7B-6268-429E-8205-8E167A03CB7A}"/>
            </a:ext>
          </a:extLst>
        </xdr:cNvPr>
        <xdr:cNvSpPr txBox="1"/>
      </xdr:nvSpPr>
      <xdr:spPr>
        <a:xfrm>
          <a:off x="4673600"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150586</xdr:rowOff>
    </xdr:from>
    <xdr:to>
      <xdr:col>20</xdr:col>
      <xdr:colOff>38100</xdr:colOff>
      <xdr:row>84</xdr:row>
      <xdr:rowOff>80736</xdr:rowOff>
    </xdr:to>
    <xdr:sp macro="" textlink="">
      <xdr:nvSpPr>
        <xdr:cNvPr id="306" name="楕円 305">
          <a:extLst>
            <a:ext uri="{FF2B5EF4-FFF2-40B4-BE49-F238E27FC236}">
              <a16:creationId xmlns:a16="http://schemas.microsoft.com/office/drawing/2014/main" id="{166A2476-FB81-4149-B8D7-E039D3DA8DFD}"/>
            </a:ext>
          </a:extLst>
        </xdr:cNvPr>
        <xdr:cNvSpPr/>
      </xdr:nvSpPr>
      <xdr:spPr>
        <a:xfrm>
          <a:off x="3746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29936</xdr:rowOff>
    </xdr:from>
    <xdr:to>
      <xdr:col>24</xdr:col>
      <xdr:colOff>63500</xdr:colOff>
      <xdr:row>84</xdr:row>
      <xdr:rowOff>36468</xdr:rowOff>
    </xdr:to>
    <xdr:cxnSp macro="">
      <xdr:nvCxnSpPr>
        <xdr:cNvPr id="307" name="直線コネクタ 306">
          <a:extLst>
            <a:ext uri="{FF2B5EF4-FFF2-40B4-BE49-F238E27FC236}">
              <a16:creationId xmlns:a16="http://schemas.microsoft.com/office/drawing/2014/main" id="{5E5F5E1D-2C77-442E-B3BA-2EAFEECA8868}"/>
            </a:ext>
          </a:extLst>
        </xdr:cNvPr>
        <xdr:cNvCxnSpPr/>
      </xdr:nvCxnSpPr>
      <xdr:spPr>
        <a:xfrm>
          <a:off x="3797300" y="1443173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142421</xdr:rowOff>
    </xdr:from>
    <xdr:to>
      <xdr:col>15</xdr:col>
      <xdr:colOff>101600</xdr:colOff>
      <xdr:row>84</xdr:row>
      <xdr:rowOff>72571</xdr:rowOff>
    </xdr:to>
    <xdr:sp macro="" textlink="">
      <xdr:nvSpPr>
        <xdr:cNvPr id="308" name="楕円 307">
          <a:extLst>
            <a:ext uri="{FF2B5EF4-FFF2-40B4-BE49-F238E27FC236}">
              <a16:creationId xmlns:a16="http://schemas.microsoft.com/office/drawing/2014/main" id="{D1C6A711-994E-41AD-8036-6CA70FD4BAA7}"/>
            </a:ext>
          </a:extLst>
        </xdr:cNvPr>
        <xdr:cNvSpPr/>
      </xdr:nvSpPr>
      <xdr:spPr>
        <a:xfrm>
          <a:off x="2857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21771</xdr:rowOff>
    </xdr:from>
    <xdr:to>
      <xdr:col>19</xdr:col>
      <xdr:colOff>177800</xdr:colOff>
      <xdr:row>84</xdr:row>
      <xdr:rowOff>29936</xdr:rowOff>
    </xdr:to>
    <xdr:cxnSp macro="">
      <xdr:nvCxnSpPr>
        <xdr:cNvPr id="309" name="直線コネクタ 308">
          <a:extLst>
            <a:ext uri="{FF2B5EF4-FFF2-40B4-BE49-F238E27FC236}">
              <a16:creationId xmlns:a16="http://schemas.microsoft.com/office/drawing/2014/main" id="{5C66AD88-308C-4C95-9D74-593F4EAD6C50}"/>
            </a:ext>
          </a:extLst>
        </xdr:cNvPr>
        <xdr:cNvCxnSpPr/>
      </xdr:nvCxnSpPr>
      <xdr:spPr>
        <a:xfrm>
          <a:off x="2908300" y="1442357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116295</xdr:rowOff>
    </xdr:from>
    <xdr:to>
      <xdr:col>10</xdr:col>
      <xdr:colOff>165100</xdr:colOff>
      <xdr:row>84</xdr:row>
      <xdr:rowOff>46445</xdr:rowOff>
    </xdr:to>
    <xdr:sp macro="" textlink="">
      <xdr:nvSpPr>
        <xdr:cNvPr id="310" name="楕円 309">
          <a:extLst>
            <a:ext uri="{FF2B5EF4-FFF2-40B4-BE49-F238E27FC236}">
              <a16:creationId xmlns:a16="http://schemas.microsoft.com/office/drawing/2014/main" id="{67537DC0-FF4F-43BF-BB7F-4AC5574244FC}"/>
            </a:ext>
          </a:extLst>
        </xdr:cNvPr>
        <xdr:cNvSpPr/>
      </xdr:nvSpPr>
      <xdr:spPr>
        <a:xfrm>
          <a:off x="1968500" y="1434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167095</xdr:rowOff>
    </xdr:from>
    <xdr:to>
      <xdr:col>15</xdr:col>
      <xdr:colOff>50800</xdr:colOff>
      <xdr:row>84</xdr:row>
      <xdr:rowOff>21771</xdr:rowOff>
    </xdr:to>
    <xdr:cxnSp macro="">
      <xdr:nvCxnSpPr>
        <xdr:cNvPr id="311" name="直線コネクタ 310">
          <a:extLst>
            <a:ext uri="{FF2B5EF4-FFF2-40B4-BE49-F238E27FC236}">
              <a16:creationId xmlns:a16="http://schemas.microsoft.com/office/drawing/2014/main" id="{7CBB4957-EC9A-4431-9560-C781539103C0}"/>
            </a:ext>
          </a:extLst>
        </xdr:cNvPr>
        <xdr:cNvCxnSpPr/>
      </xdr:nvCxnSpPr>
      <xdr:spPr>
        <a:xfrm>
          <a:off x="2019300" y="14397445"/>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88537</xdr:rowOff>
    </xdr:from>
    <xdr:to>
      <xdr:col>6</xdr:col>
      <xdr:colOff>38100</xdr:colOff>
      <xdr:row>84</xdr:row>
      <xdr:rowOff>18687</xdr:rowOff>
    </xdr:to>
    <xdr:sp macro="" textlink="">
      <xdr:nvSpPr>
        <xdr:cNvPr id="312" name="楕円 311">
          <a:extLst>
            <a:ext uri="{FF2B5EF4-FFF2-40B4-BE49-F238E27FC236}">
              <a16:creationId xmlns:a16="http://schemas.microsoft.com/office/drawing/2014/main" id="{5F13B7B6-A13A-4CEC-84FC-CA6FF9656C36}"/>
            </a:ext>
          </a:extLst>
        </xdr:cNvPr>
        <xdr:cNvSpPr/>
      </xdr:nvSpPr>
      <xdr:spPr>
        <a:xfrm>
          <a:off x="10795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139337</xdr:rowOff>
    </xdr:from>
    <xdr:to>
      <xdr:col>10</xdr:col>
      <xdr:colOff>114300</xdr:colOff>
      <xdr:row>83</xdr:row>
      <xdr:rowOff>167095</xdr:rowOff>
    </xdr:to>
    <xdr:cxnSp macro="">
      <xdr:nvCxnSpPr>
        <xdr:cNvPr id="313" name="直線コネクタ 312">
          <a:extLst>
            <a:ext uri="{FF2B5EF4-FFF2-40B4-BE49-F238E27FC236}">
              <a16:creationId xmlns:a16="http://schemas.microsoft.com/office/drawing/2014/main" id="{BBE5FFFC-DF0C-4AF8-B394-63E3CA4AE2C5}"/>
            </a:ext>
          </a:extLst>
        </xdr:cNvPr>
        <xdr:cNvCxnSpPr/>
      </xdr:nvCxnSpPr>
      <xdr:spPr>
        <a:xfrm>
          <a:off x="1130300" y="1436968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C2E2CEE1-0ABD-4CA9-8984-709819D683E1}"/>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600B9421-FDAB-40BA-B15B-33425B5B6D46}"/>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504D3ED1-2E3E-4B9B-98D0-8AB6CEE29ABF}"/>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BAF0B9C8-F520-4E94-92B6-C65CD6F18A26}"/>
            </a:ext>
          </a:extLst>
        </xdr:cNvPr>
        <xdr:cNvSpPr txBox="1"/>
      </xdr:nvSpPr>
      <xdr:spPr>
        <a:xfrm>
          <a:off x="927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71863</xdr:rowOff>
    </xdr:from>
    <xdr:ext cx="405111" cy="259045"/>
    <xdr:sp macro="" textlink="">
      <xdr:nvSpPr>
        <xdr:cNvPr id="318" name="n_1mainValue【公営住宅】&#10;有形固定資産減価償却率">
          <a:extLst>
            <a:ext uri="{FF2B5EF4-FFF2-40B4-BE49-F238E27FC236}">
              <a16:creationId xmlns:a16="http://schemas.microsoft.com/office/drawing/2014/main" id="{16887096-7BF0-4146-9E3F-CD235F6DD92D}"/>
            </a:ext>
          </a:extLst>
        </xdr:cNvPr>
        <xdr:cNvSpPr txBox="1"/>
      </xdr:nvSpPr>
      <xdr:spPr>
        <a:xfrm>
          <a:off x="35820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63698</xdr:rowOff>
    </xdr:from>
    <xdr:ext cx="405111" cy="259045"/>
    <xdr:sp macro="" textlink="">
      <xdr:nvSpPr>
        <xdr:cNvPr id="319" name="n_2mainValue【公営住宅】&#10;有形固定資産減価償却率">
          <a:extLst>
            <a:ext uri="{FF2B5EF4-FFF2-40B4-BE49-F238E27FC236}">
              <a16:creationId xmlns:a16="http://schemas.microsoft.com/office/drawing/2014/main" id="{D89A8C70-17E9-48D4-8152-2EEC4E472F4C}"/>
            </a:ext>
          </a:extLst>
        </xdr:cNvPr>
        <xdr:cNvSpPr txBox="1"/>
      </xdr:nvSpPr>
      <xdr:spPr>
        <a:xfrm>
          <a:off x="2705744" y="1446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37572</xdr:rowOff>
    </xdr:from>
    <xdr:ext cx="405111" cy="259045"/>
    <xdr:sp macro="" textlink="">
      <xdr:nvSpPr>
        <xdr:cNvPr id="320" name="n_3mainValue【公営住宅】&#10;有形固定資産減価償却率">
          <a:extLst>
            <a:ext uri="{FF2B5EF4-FFF2-40B4-BE49-F238E27FC236}">
              <a16:creationId xmlns:a16="http://schemas.microsoft.com/office/drawing/2014/main" id="{5F490003-5467-42D2-8EFD-1230AE776C4A}"/>
            </a:ext>
          </a:extLst>
        </xdr:cNvPr>
        <xdr:cNvSpPr txBox="1"/>
      </xdr:nvSpPr>
      <xdr:spPr>
        <a:xfrm>
          <a:off x="1816744"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35214</xdr:rowOff>
    </xdr:from>
    <xdr:ext cx="405111" cy="259045"/>
    <xdr:sp macro="" textlink="">
      <xdr:nvSpPr>
        <xdr:cNvPr id="321" name="n_4mainValue【公営住宅】&#10;有形固定資産減価償却率">
          <a:extLst>
            <a:ext uri="{FF2B5EF4-FFF2-40B4-BE49-F238E27FC236}">
              <a16:creationId xmlns:a16="http://schemas.microsoft.com/office/drawing/2014/main" id="{AA3692CE-2A62-40BD-A4BF-3CF57CD528DD}"/>
            </a:ext>
          </a:extLst>
        </xdr:cNvPr>
        <xdr:cNvSpPr txBox="1"/>
      </xdr:nvSpPr>
      <xdr:spPr>
        <a:xfrm>
          <a:off x="927744" y="1409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798556E-59F1-4138-91BA-0C37B733470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F1E6A7D-65F6-45B0-8A35-317B8B68EDF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1E5AB07-642A-42B1-97FD-0967A286F43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FB7BC1F-6349-4543-881F-B5B95B0C475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20C75EF-2E3C-4E7B-B162-7E3A5531B20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02242A7-8BB0-4C5C-BC6B-746D06D5656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D3B6E60-9312-4BEA-80C6-DEBDF4B8BD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FA25AB8-1461-4341-81A6-35FE8A280C5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75D29BF-90B0-438E-B155-00C8C200A09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B3180CD-7F3A-4BE9-9BE7-5E5A34033EA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F218214A-8DAB-40E2-9298-BCAC56D8DCC8}"/>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FF65F37C-C248-494C-9AC4-D021782F12A2}"/>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5D11E07-0A0D-41F0-A441-2F52BEB5BDE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C62DAE1C-30DC-4EF4-ADED-760C933D363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FE9F0FD8-57B0-4B57-AB66-26EC5CD451D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6D496DD5-1F34-4C12-AFC9-F3FE1A11492C}"/>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C823604E-1CBC-4CEF-94F6-4EC43B41C50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5679188-315D-4032-BE1B-1FB990BD295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96BD0A4E-2003-4265-AFDD-55EF7BB8FD4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AD85F0DB-C4DF-4AFF-8B84-FDF870E37BCA}"/>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C3F7192B-E070-43D8-8A76-D43F6AFB890E}"/>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29BEF64D-5498-42A1-A6A1-902B05A3E577}"/>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69203EF4-ACF0-4F7C-930D-0928BC7CEB0B}"/>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D7930597-DB55-4474-8A77-03D42CAF0B1D}"/>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BD0E50AA-6EAC-43F8-89A6-8466BB14F6A9}"/>
            </a:ext>
          </a:extLst>
        </xdr:cNvPr>
        <xdr:cNvSpPr txBox="1"/>
      </xdr:nvSpPr>
      <xdr:spPr>
        <a:xfrm>
          <a:off x="10515600" y="14191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D0C1E97C-ACB4-46BD-BCBE-602021BCBF4B}"/>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F87C8BEB-F621-45EB-93C0-B1993347E1B8}"/>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86739305-6FEE-469F-AE44-4BED03654CB4}"/>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BD2B4A48-E903-4520-8EA8-965E8853F767}"/>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5C28A2B2-EBA5-4D05-A69B-7DA6872B6A5B}"/>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0DED91C-6A7E-4026-8869-1955D503B7C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5E436BB-CC7F-438F-A722-C7C0B28349F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6073471-7CE9-4281-B1A8-E9617010D9D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BFA4B6A-75DD-409E-A6BD-46870A715BE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B94AC4E-55F4-4037-A081-92687F08442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101028</xdr:rowOff>
    </xdr:from>
    <xdr:to>
      <xdr:col>55</xdr:col>
      <xdr:colOff>50800</xdr:colOff>
      <xdr:row>85</xdr:row>
      <xdr:rowOff>31178</xdr:rowOff>
    </xdr:to>
    <xdr:sp macro="" textlink="">
      <xdr:nvSpPr>
        <xdr:cNvPr id="357" name="楕円 356">
          <a:extLst>
            <a:ext uri="{FF2B5EF4-FFF2-40B4-BE49-F238E27FC236}">
              <a16:creationId xmlns:a16="http://schemas.microsoft.com/office/drawing/2014/main" id="{95A07502-779C-489B-B641-3361C6650529}"/>
            </a:ext>
          </a:extLst>
        </xdr:cNvPr>
        <xdr:cNvSpPr/>
      </xdr:nvSpPr>
      <xdr:spPr>
        <a:xfrm>
          <a:off x="10426700" y="1450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15955</xdr:rowOff>
    </xdr:from>
    <xdr:ext cx="469744" cy="259045"/>
    <xdr:sp macro="" textlink="">
      <xdr:nvSpPr>
        <xdr:cNvPr id="358" name="【公営住宅】&#10;一人当たり面積該当値テキスト">
          <a:extLst>
            <a:ext uri="{FF2B5EF4-FFF2-40B4-BE49-F238E27FC236}">
              <a16:creationId xmlns:a16="http://schemas.microsoft.com/office/drawing/2014/main" id="{0ACA488F-5CFB-4581-8D41-879E9807CBCA}"/>
            </a:ext>
          </a:extLst>
        </xdr:cNvPr>
        <xdr:cNvSpPr txBox="1"/>
      </xdr:nvSpPr>
      <xdr:spPr>
        <a:xfrm>
          <a:off x="10515600" y="1441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99313</xdr:rowOff>
    </xdr:from>
    <xdr:to>
      <xdr:col>50</xdr:col>
      <xdr:colOff>165100</xdr:colOff>
      <xdr:row>85</xdr:row>
      <xdr:rowOff>29463</xdr:rowOff>
    </xdr:to>
    <xdr:sp macro="" textlink="">
      <xdr:nvSpPr>
        <xdr:cNvPr id="359" name="楕円 358">
          <a:extLst>
            <a:ext uri="{FF2B5EF4-FFF2-40B4-BE49-F238E27FC236}">
              <a16:creationId xmlns:a16="http://schemas.microsoft.com/office/drawing/2014/main" id="{E001608B-E79C-4D97-80CC-AB72DAAC599B}"/>
            </a:ext>
          </a:extLst>
        </xdr:cNvPr>
        <xdr:cNvSpPr/>
      </xdr:nvSpPr>
      <xdr:spPr>
        <a:xfrm>
          <a:off x="9588500" y="1450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150113</xdr:rowOff>
    </xdr:from>
    <xdr:to>
      <xdr:col>55</xdr:col>
      <xdr:colOff>0</xdr:colOff>
      <xdr:row>84</xdr:row>
      <xdr:rowOff>151828</xdr:rowOff>
    </xdr:to>
    <xdr:cxnSp macro="">
      <xdr:nvCxnSpPr>
        <xdr:cNvPr id="360" name="直線コネクタ 359">
          <a:extLst>
            <a:ext uri="{FF2B5EF4-FFF2-40B4-BE49-F238E27FC236}">
              <a16:creationId xmlns:a16="http://schemas.microsoft.com/office/drawing/2014/main" id="{098CDFCA-80B8-4FD7-B378-F1BF3222DB22}"/>
            </a:ext>
          </a:extLst>
        </xdr:cNvPr>
        <xdr:cNvCxnSpPr/>
      </xdr:nvCxnSpPr>
      <xdr:spPr>
        <a:xfrm>
          <a:off x="9639300" y="14551913"/>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99313</xdr:rowOff>
    </xdr:from>
    <xdr:to>
      <xdr:col>46</xdr:col>
      <xdr:colOff>38100</xdr:colOff>
      <xdr:row>85</xdr:row>
      <xdr:rowOff>29463</xdr:rowOff>
    </xdr:to>
    <xdr:sp macro="" textlink="">
      <xdr:nvSpPr>
        <xdr:cNvPr id="361" name="楕円 360">
          <a:extLst>
            <a:ext uri="{FF2B5EF4-FFF2-40B4-BE49-F238E27FC236}">
              <a16:creationId xmlns:a16="http://schemas.microsoft.com/office/drawing/2014/main" id="{3B51D1E8-0F80-4234-A4BB-D8F5DA5B0D20}"/>
            </a:ext>
          </a:extLst>
        </xdr:cNvPr>
        <xdr:cNvSpPr/>
      </xdr:nvSpPr>
      <xdr:spPr>
        <a:xfrm>
          <a:off x="8699500" y="1450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150113</xdr:rowOff>
    </xdr:from>
    <xdr:to>
      <xdr:col>50</xdr:col>
      <xdr:colOff>114300</xdr:colOff>
      <xdr:row>84</xdr:row>
      <xdr:rowOff>150113</xdr:rowOff>
    </xdr:to>
    <xdr:cxnSp macro="">
      <xdr:nvCxnSpPr>
        <xdr:cNvPr id="362" name="直線コネクタ 361">
          <a:extLst>
            <a:ext uri="{FF2B5EF4-FFF2-40B4-BE49-F238E27FC236}">
              <a16:creationId xmlns:a16="http://schemas.microsoft.com/office/drawing/2014/main" id="{8493F760-215E-4C6E-AF8D-68CEE40E9462}"/>
            </a:ext>
          </a:extLst>
        </xdr:cNvPr>
        <xdr:cNvCxnSpPr/>
      </xdr:nvCxnSpPr>
      <xdr:spPr>
        <a:xfrm>
          <a:off x="8750300" y="145519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98743</xdr:rowOff>
    </xdr:from>
    <xdr:to>
      <xdr:col>41</xdr:col>
      <xdr:colOff>101600</xdr:colOff>
      <xdr:row>85</xdr:row>
      <xdr:rowOff>28893</xdr:rowOff>
    </xdr:to>
    <xdr:sp macro="" textlink="">
      <xdr:nvSpPr>
        <xdr:cNvPr id="363" name="楕円 362">
          <a:extLst>
            <a:ext uri="{FF2B5EF4-FFF2-40B4-BE49-F238E27FC236}">
              <a16:creationId xmlns:a16="http://schemas.microsoft.com/office/drawing/2014/main" id="{AF07A957-5486-47B0-B89E-0D50D64ACD42}"/>
            </a:ext>
          </a:extLst>
        </xdr:cNvPr>
        <xdr:cNvSpPr/>
      </xdr:nvSpPr>
      <xdr:spPr>
        <a:xfrm>
          <a:off x="7810500" y="1450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149543</xdr:rowOff>
    </xdr:from>
    <xdr:to>
      <xdr:col>45</xdr:col>
      <xdr:colOff>177800</xdr:colOff>
      <xdr:row>84</xdr:row>
      <xdr:rowOff>150113</xdr:rowOff>
    </xdr:to>
    <xdr:cxnSp macro="">
      <xdr:nvCxnSpPr>
        <xdr:cNvPr id="364" name="直線コネクタ 363">
          <a:extLst>
            <a:ext uri="{FF2B5EF4-FFF2-40B4-BE49-F238E27FC236}">
              <a16:creationId xmlns:a16="http://schemas.microsoft.com/office/drawing/2014/main" id="{1C294E1E-12B3-4168-9FE5-E00A6901A908}"/>
            </a:ext>
          </a:extLst>
        </xdr:cNvPr>
        <xdr:cNvCxnSpPr/>
      </xdr:nvCxnSpPr>
      <xdr:spPr>
        <a:xfrm>
          <a:off x="7861300" y="14551343"/>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97028</xdr:rowOff>
    </xdr:from>
    <xdr:to>
      <xdr:col>36</xdr:col>
      <xdr:colOff>165100</xdr:colOff>
      <xdr:row>85</xdr:row>
      <xdr:rowOff>27178</xdr:rowOff>
    </xdr:to>
    <xdr:sp macro="" textlink="">
      <xdr:nvSpPr>
        <xdr:cNvPr id="365" name="楕円 364">
          <a:extLst>
            <a:ext uri="{FF2B5EF4-FFF2-40B4-BE49-F238E27FC236}">
              <a16:creationId xmlns:a16="http://schemas.microsoft.com/office/drawing/2014/main" id="{3FA575F6-DB83-4373-8792-016B2F17C08E}"/>
            </a:ext>
          </a:extLst>
        </xdr:cNvPr>
        <xdr:cNvSpPr/>
      </xdr:nvSpPr>
      <xdr:spPr>
        <a:xfrm>
          <a:off x="6921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147828</xdr:rowOff>
    </xdr:from>
    <xdr:to>
      <xdr:col>41</xdr:col>
      <xdr:colOff>50800</xdr:colOff>
      <xdr:row>84</xdr:row>
      <xdr:rowOff>149543</xdr:rowOff>
    </xdr:to>
    <xdr:cxnSp macro="">
      <xdr:nvCxnSpPr>
        <xdr:cNvPr id="366" name="直線コネクタ 365">
          <a:extLst>
            <a:ext uri="{FF2B5EF4-FFF2-40B4-BE49-F238E27FC236}">
              <a16:creationId xmlns:a16="http://schemas.microsoft.com/office/drawing/2014/main" id="{3E8D9A00-C39F-49D6-B74E-7C01926DF08A}"/>
            </a:ext>
          </a:extLst>
        </xdr:cNvPr>
        <xdr:cNvCxnSpPr/>
      </xdr:nvCxnSpPr>
      <xdr:spPr>
        <a:xfrm>
          <a:off x="6972300" y="14549628"/>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3AA87479-D6EE-4024-9DF5-781AB265982D}"/>
            </a:ext>
          </a:extLst>
        </xdr:cNvPr>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13910FE9-91E8-4547-88C2-BC7BA24DCB21}"/>
            </a:ext>
          </a:extLst>
        </xdr:cNvPr>
        <xdr:cNvSpPr txBox="1"/>
      </xdr:nvSpPr>
      <xdr:spPr>
        <a:xfrm>
          <a:off x="8515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8D4F7DB0-53C7-43A2-A0BA-D34F38DC1D68}"/>
            </a:ext>
          </a:extLst>
        </xdr:cNvPr>
        <xdr:cNvSpPr txBox="1"/>
      </xdr:nvSpPr>
      <xdr:spPr>
        <a:xfrm>
          <a:off x="7626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49AEB795-2C5F-4BED-969A-01BD3E4477BB}"/>
            </a:ext>
          </a:extLst>
        </xdr:cNvPr>
        <xdr:cNvSpPr txBox="1"/>
      </xdr:nvSpPr>
      <xdr:spPr>
        <a:xfrm>
          <a:off x="6737427"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20590</xdr:rowOff>
    </xdr:from>
    <xdr:ext cx="469744" cy="259045"/>
    <xdr:sp macro="" textlink="">
      <xdr:nvSpPr>
        <xdr:cNvPr id="371" name="n_1mainValue【公営住宅】&#10;一人当たり面積">
          <a:extLst>
            <a:ext uri="{FF2B5EF4-FFF2-40B4-BE49-F238E27FC236}">
              <a16:creationId xmlns:a16="http://schemas.microsoft.com/office/drawing/2014/main" id="{0EB1A4E1-0C65-4C3A-8626-BD33F46EE9F6}"/>
            </a:ext>
          </a:extLst>
        </xdr:cNvPr>
        <xdr:cNvSpPr txBox="1"/>
      </xdr:nvSpPr>
      <xdr:spPr>
        <a:xfrm>
          <a:off x="9391727" y="1459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20590</xdr:rowOff>
    </xdr:from>
    <xdr:ext cx="469744" cy="259045"/>
    <xdr:sp macro="" textlink="">
      <xdr:nvSpPr>
        <xdr:cNvPr id="372" name="n_2mainValue【公営住宅】&#10;一人当たり面積">
          <a:extLst>
            <a:ext uri="{FF2B5EF4-FFF2-40B4-BE49-F238E27FC236}">
              <a16:creationId xmlns:a16="http://schemas.microsoft.com/office/drawing/2014/main" id="{6839A36A-F2A7-4CBA-924D-F897A263CAD8}"/>
            </a:ext>
          </a:extLst>
        </xdr:cNvPr>
        <xdr:cNvSpPr txBox="1"/>
      </xdr:nvSpPr>
      <xdr:spPr>
        <a:xfrm>
          <a:off x="8515427" y="1459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20020</xdr:rowOff>
    </xdr:from>
    <xdr:ext cx="469744" cy="259045"/>
    <xdr:sp macro="" textlink="">
      <xdr:nvSpPr>
        <xdr:cNvPr id="373" name="n_3mainValue【公営住宅】&#10;一人当たり面積">
          <a:extLst>
            <a:ext uri="{FF2B5EF4-FFF2-40B4-BE49-F238E27FC236}">
              <a16:creationId xmlns:a16="http://schemas.microsoft.com/office/drawing/2014/main" id="{B0687C8A-10AB-4557-9155-D0064D0489DF}"/>
            </a:ext>
          </a:extLst>
        </xdr:cNvPr>
        <xdr:cNvSpPr txBox="1"/>
      </xdr:nvSpPr>
      <xdr:spPr>
        <a:xfrm>
          <a:off x="7626427" y="1459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18305</xdr:rowOff>
    </xdr:from>
    <xdr:ext cx="469744" cy="259045"/>
    <xdr:sp macro="" textlink="">
      <xdr:nvSpPr>
        <xdr:cNvPr id="374" name="n_4mainValue【公営住宅】&#10;一人当たり面積">
          <a:extLst>
            <a:ext uri="{FF2B5EF4-FFF2-40B4-BE49-F238E27FC236}">
              <a16:creationId xmlns:a16="http://schemas.microsoft.com/office/drawing/2014/main" id="{5CA26715-1B92-4315-8ABA-C1DBA04FE3D1}"/>
            </a:ext>
          </a:extLst>
        </xdr:cNvPr>
        <xdr:cNvSpPr txBox="1"/>
      </xdr:nvSpPr>
      <xdr:spPr>
        <a:xfrm>
          <a:off x="67374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73922-9A3B-4B75-A8D0-FB68263CE3B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0D25D52-1459-422D-8C42-5AE9EA273D1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BB2B1B6-9710-4059-9028-1DBF9685A40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5EECCFE-103D-4621-BD22-BD17E5AFC3A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1E986536-D0F9-471B-8402-FB01CD477C3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EC2391D-2F42-43E6-9308-4CA6234D6EA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7035508-F5EA-4EA1-A899-8F29EBBB673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A07415E-3BBD-4BDB-B0BE-99C478C2973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3ABA698-D21D-4436-A449-B744A18616B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94E805B-61FC-4671-AC02-174958EFF7E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865B02A-6A5E-4E8E-846E-43C64F632CA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A87E2C78-C11D-43DE-828F-2F585CB5355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C748C5C-EF39-4F8B-8E8E-A6A19DD0DF0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9D583D0-51C1-471D-BC62-B9B8AB30EEE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E5C5E7B-9430-46C1-8EC3-C90D984FEE1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BE38B5F6-EDDB-4B00-9ADD-C176FC971C5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E2AE2F3-62CC-46D7-A883-D98FB7A7430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59F4EB5F-6A52-4107-BF63-365260F6874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83F21F57-C57F-4F1B-893F-79D49E16AF7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0E3DCD9-1DAA-4D7E-BB86-B9B099F9FB1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9D655E9-70AE-4844-A010-F4DDA273F54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B9AF5AB-78E5-4F97-8592-0871E880C5C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7D54914-6008-4ADF-8DD1-944E72F88B1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DF3DC20-2B33-4039-8957-22E09E1C6E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E6CC10A-0DA3-4BF9-BB53-B93D66EF8CB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8D8134F-0195-4226-BBD4-B1D4F13E008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3BC4147-B7E5-472F-89B2-8506C42BB64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148CD46-83B3-425C-894A-9C67738E540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113F5B1A-FACE-4D10-BFAE-F4F0731A35B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83200613-658C-4317-830E-173A08F62DC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4520DAD8-BEEC-4CE7-A48F-F0711BA4BD4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42806D7-4B4E-4D34-BA73-310F787B740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52EF2D44-CCD9-42C3-8040-3CD15634244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62EB7B80-D8DE-4F17-8942-E3EA5D56B3E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A0EF4209-8D50-4AC1-A1D4-57806D6AE79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EAC694A2-0401-4D8D-8FB7-24F3E8F3F76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D68E23C-5ADC-42F8-94F7-A71EEA32377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14A18DF-1C52-49AD-8F2E-0FEA7DCBB9E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854732D1-A7FF-4095-814E-E27DEF84860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82A726D-9004-4FA2-A8CB-FE15E4F23B6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D329E770-D6B5-4FA9-B733-662C0F3467E2}"/>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63A9730-A16C-4537-A32D-2CA1430DCE96}"/>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2E006784-50B4-4747-9A66-2F6DB9BD524C}"/>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A326C84B-CC95-4E2A-9248-3804AB772E43}"/>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0FB7303F-2743-4131-891F-3CD2D0C8CABF}"/>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74D3CC3F-E7F0-49CD-B424-BA6594F3EA65}"/>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CCF26A54-BA57-4194-9F8F-86E920AC4DFE}"/>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5FE4BF5E-C05B-4EF6-B5A5-C9C34769C021}"/>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758774D6-937B-431F-B9D8-90068D1E5423}"/>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774F38F5-6EF5-4403-8902-C226B42EED17}"/>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53F407D7-FB1B-49C0-9104-3E75B427284B}"/>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1FC03F4-95EA-4F24-8D86-6DC26DFFEFB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856703F-98DF-401A-9EFA-763CFCA943E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9F2F401-A43A-4C4D-8F8C-4F7D50FEA18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26CC312-31A3-4E1A-A593-42F03646D53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98D2B71-456F-4BAC-B094-2F87EE2A863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57785</xdr:rowOff>
    </xdr:from>
    <xdr:to>
      <xdr:col>85</xdr:col>
      <xdr:colOff>177800</xdr:colOff>
      <xdr:row>38</xdr:row>
      <xdr:rowOff>159385</xdr:rowOff>
    </xdr:to>
    <xdr:sp macro="" textlink="">
      <xdr:nvSpPr>
        <xdr:cNvPr id="431" name="楕円 430">
          <a:extLst>
            <a:ext uri="{FF2B5EF4-FFF2-40B4-BE49-F238E27FC236}">
              <a16:creationId xmlns:a16="http://schemas.microsoft.com/office/drawing/2014/main" id="{D746B10D-A717-42FC-904D-FE35D735E82B}"/>
            </a:ext>
          </a:extLst>
        </xdr:cNvPr>
        <xdr:cNvSpPr/>
      </xdr:nvSpPr>
      <xdr:spPr>
        <a:xfrm>
          <a:off x="162687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36212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56E81D42-124B-4232-AF1A-E67010263A75}"/>
            </a:ext>
          </a:extLst>
        </xdr:cNvPr>
        <xdr:cNvSpPr txBox="1"/>
      </xdr:nvSpPr>
      <xdr:spPr>
        <a:xfrm>
          <a:off x="16357600"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103505</xdr:rowOff>
    </xdr:from>
    <xdr:to>
      <xdr:col>81</xdr:col>
      <xdr:colOff>101600</xdr:colOff>
      <xdr:row>39</xdr:row>
      <xdr:rowOff>33655</xdr:rowOff>
    </xdr:to>
    <xdr:sp macro="" textlink="">
      <xdr:nvSpPr>
        <xdr:cNvPr id="433" name="楕円 432">
          <a:extLst>
            <a:ext uri="{FF2B5EF4-FFF2-40B4-BE49-F238E27FC236}">
              <a16:creationId xmlns:a16="http://schemas.microsoft.com/office/drawing/2014/main" id="{DD879EAF-1A5B-4F85-BCF2-7BB66B611AEB}"/>
            </a:ext>
          </a:extLst>
        </xdr:cNvPr>
        <xdr:cNvSpPr/>
      </xdr:nvSpPr>
      <xdr:spPr>
        <a:xfrm>
          <a:off x="15430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108585</xdr:rowOff>
    </xdr:from>
    <xdr:to>
      <xdr:col>85</xdr:col>
      <xdr:colOff>127000</xdr:colOff>
      <xdr:row>38</xdr:row>
      <xdr:rowOff>154305</xdr:rowOff>
    </xdr:to>
    <xdr:cxnSp macro="">
      <xdr:nvCxnSpPr>
        <xdr:cNvPr id="434" name="直線コネクタ 433">
          <a:extLst>
            <a:ext uri="{FF2B5EF4-FFF2-40B4-BE49-F238E27FC236}">
              <a16:creationId xmlns:a16="http://schemas.microsoft.com/office/drawing/2014/main" id="{0170E0D6-7351-4768-AA56-1FE6BACD9A89}"/>
            </a:ext>
          </a:extLst>
        </xdr:cNvPr>
        <xdr:cNvCxnSpPr/>
      </xdr:nvCxnSpPr>
      <xdr:spPr>
        <a:xfrm flipV="1">
          <a:off x="15481300" y="662368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113030</xdr:rowOff>
    </xdr:from>
    <xdr:to>
      <xdr:col>76</xdr:col>
      <xdr:colOff>165100</xdr:colOff>
      <xdr:row>39</xdr:row>
      <xdr:rowOff>43180</xdr:rowOff>
    </xdr:to>
    <xdr:sp macro="" textlink="">
      <xdr:nvSpPr>
        <xdr:cNvPr id="435" name="楕円 434">
          <a:extLst>
            <a:ext uri="{FF2B5EF4-FFF2-40B4-BE49-F238E27FC236}">
              <a16:creationId xmlns:a16="http://schemas.microsoft.com/office/drawing/2014/main" id="{5292E49B-480F-4940-93F1-A95FEDB53356}"/>
            </a:ext>
          </a:extLst>
        </xdr:cNvPr>
        <xdr:cNvSpPr/>
      </xdr:nvSpPr>
      <xdr:spPr>
        <a:xfrm>
          <a:off x="14541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154305</xdr:rowOff>
    </xdr:from>
    <xdr:to>
      <xdr:col>81</xdr:col>
      <xdr:colOff>50800</xdr:colOff>
      <xdr:row>38</xdr:row>
      <xdr:rowOff>163830</xdr:rowOff>
    </xdr:to>
    <xdr:cxnSp macro="">
      <xdr:nvCxnSpPr>
        <xdr:cNvPr id="436" name="直線コネクタ 435">
          <a:extLst>
            <a:ext uri="{FF2B5EF4-FFF2-40B4-BE49-F238E27FC236}">
              <a16:creationId xmlns:a16="http://schemas.microsoft.com/office/drawing/2014/main" id="{3DB0748C-AD8A-41DB-8C76-825CB6E83989}"/>
            </a:ext>
          </a:extLst>
        </xdr:cNvPr>
        <xdr:cNvCxnSpPr/>
      </xdr:nvCxnSpPr>
      <xdr:spPr>
        <a:xfrm flipV="1">
          <a:off x="14592300" y="66694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78740</xdr:rowOff>
    </xdr:from>
    <xdr:to>
      <xdr:col>72</xdr:col>
      <xdr:colOff>38100</xdr:colOff>
      <xdr:row>39</xdr:row>
      <xdr:rowOff>8890</xdr:rowOff>
    </xdr:to>
    <xdr:sp macro="" textlink="">
      <xdr:nvSpPr>
        <xdr:cNvPr id="437" name="楕円 436">
          <a:extLst>
            <a:ext uri="{FF2B5EF4-FFF2-40B4-BE49-F238E27FC236}">
              <a16:creationId xmlns:a16="http://schemas.microsoft.com/office/drawing/2014/main" id="{410FE5C9-0FD1-42C5-B7C5-215CE5CB986E}"/>
            </a:ext>
          </a:extLst>
        </xdr:cNvPr>
        <xdr:cNvSpPr/>
      </xdr:nvSpPr>
      <xdr:spPr>
        <a:xfrm>
          <a:off x="13652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129540</xdr:rowOff>
    </xdr:from>
    <xdr:to>
      <xdr:col>76</xdr:col>
      <xdr:colOff>114300</xdr:colOff>
      <xdr:row>38</xdr:row>
      <xdr:rowOff>163830</xdr:rowOff>
    </xdr:to>
    <xdr:cxnSp macro="">
      <xdr:nvCxnSpPr>
        <xdr:cNvPr id="438" name="直線コネクタ 437">
          <a:extLst>
            <a:ext uri="{FF2B5EF4-FFF2-40B4-BE49-F238E27FC236}">
              <a16:creationId xmlns:a16="http://schemas.microsoft.com/office/drawing/2014/main" id="{9240FFD7-C8AC-4882-B8F6-63CA36FA1CF1}"/>
            </a:ext>
          </a:extLst>
        </xdr:cNvPr>
        <xdr:cNvCxnSpPr/>
      </xdr:nvCxnSpPr>
      <xdr:spPr>
        <a:xfrm>
          <a:off x="13703300" y="66446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36830</xdr:rowOff>
    </xdr:from>
    <xdr:to>
      <xdr:col>67</xdr:col>
      <xdr:colOff>101600</xdr:colOff>
      <xdr:row>38</xdr:row>
      <xdr:rowOff>138430</xdr:rowOff>
    </xdr:to>
    <xdr:sp macro="" textlink="">
      <xdr:nvSpPr>
        <xdr:cNvPr id="439" name="楕円 438">
          <a:extLst>
            <a:ext uri="{FF2B5EF4-FFF2-40B4-BE49-F238E27FC236}">
              <a16:creationId xmlns:a16="http://schemas.microsoft.com/office/drawing/2014/main" id="{E72B1D55-4D1B-43E2-9E7C-569F31AAD6DE}"/>
            </a:ext>
          </a:extLst>
        </xdr:cNvPr>
        <xdr:cNvSpPr/>
      </xdr:nvSpPr>
      <xdr:spPr>
        <a:xfrm>
          <a:off x="12763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87630</xdr:rowOff>
    </xdr:from>
    <xdr:to>
      <xdr:col>71</xdr:col>
      <xdr:colOff>177800</xdr:colOff>
      <xdr:row>38</xdr:row>
      <xdr:rowOff>129540</xdr:rowOff>
    </xdr:to>
    <xdr:cxnSp macro="">
      <xdr:nvCxnSpPr>
        <xdr:cNvPr id="440" name="直線コネクタ 439">
          <a:extLst>
            <a:ext uri="{FF2B5EF4-FFF2-40B4-BE49-F238E27FC236}">
              <a16:creationId xmlns:a16="http://schemas.microsoft.com/office/drawing/2014/main" id="{30CB3185-8918-474F-8446-534CB5697EFD}"/>
            </a:ext>
          </a:extLst>
        </xdr:cNvPr>
        <xdr:cNvCxnSpPr/>
      </xdr:nvCxnSpPr>
      <xdr:spPr>
        <a:xfrm>
          <a:off x="12814300" y="66027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4D1AEA8-E186-4E11-95DA-BF9663082D74}"/>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29AF802-1DC4-40D7-990D-2156C073B380}"/>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E1F34F9E-1C68-49D7-A56E-5FCF64C515E8}"/>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CB68370-B120-4E2D-944E-96AC89363525}"/>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24782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75210500-A243-4490-9691-E0C10D2E04A7}"/>
            </a:ext>
          </a:extLst>
        </xdr:cNvPr>
        <xdr:cNvSpPr txBox="1"/>
      </xdr:nvSpPr>
      <xdr:spPr>
        <a:xfrm>
          <a:off x="152660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34307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517E1505-98E5-4FB2-8328-C9E7E3E4A69F}"/>
            </a:ext>
          </a:extLst>
        </xdr:cNvPr>
        <xdr:cNvSpPr txBox="1"/>
      </xdr:nvSpPr>
      <xdr:spPr>
        <a:xfrm>
          <a:off x="14389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2303161B-C02E-456E-B0EB-93388ED17B17}"/>
            </a:ext>
          </a:extLst>
        </xdr:cNvPr>
        <xdr:cNvSpPr txBox="1"/>
      </xdr:nvSpPr>
      <xdr:spPr>
        <a:xfrm>
          <a:off x="13500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129557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C9FC69A-EEEC-4543-B517-D183B3D75ADD}"/>
            </a:ext>
          </a:extLst>
        </xdr:cNvPr>
        <xdr:cNvSpPr txBox="1"/>
      </xdr:nvSpPr>
      <xdr:spPr>
        <a:xfrm>
          <a:off x="12611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AA25C221-946F-4FCA-91BB-21E0A0CF82E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522CEB7-A361-4D2E-8C22-06B7060F4A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E4D01E8E-0B13-4540-96B5-47E9E98D413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639FBC5-FD4B-423E-B842-0C51B9457F7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994BE4A5-3FE6-4228-9CAB-CED5E9E8256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0F69701-325C-4A92-92E6-319A433B39A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CA73A0F2-7AE3-4089-BB5B-04E91296063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A62F922-C6BD-426A-880E-CF42F2E07A5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8251637-A61E-425B-9FBF-AAAA6BF1137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2CF5EC1-291E-489A-9F3B-613C273BB7D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F10DFCD4-6810-4C74-984B-1444819C10D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C55C9C4D-D326-4B67-AC39-1C917C446E3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D3905CE9-EFE1-4689-901A-4144BC17794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DAC89BFF-C9F5-4E6A-AC8F-D0A04BC0F2B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5DAAB19-34B0-4622-8B56-C6BB10E0DA3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6CD0BDC-34BC-4C99-9C38-935830C7ADC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49A69231-D7C2-4F27-B116-CA18E3B2CBF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A7705624-4F26-4B64-8248-E0740484B0E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4D915820-45C7-4FF3-BC72-B1DBE7B0D51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A0586FE-91C5-4009-86A7-509E49351E6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9F40F5F-F4C1-44E8-830B-4E2F0A6C4B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AA5E00B9-BC98-409E-82B3-1EEF6644240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BE6233C-99D1-4AA6-A896-2A1F554970C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9E1EFA67-7554-4C3E-A735-FAD36C687A14}"/>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5FD464F1-36CA-47A4-B6C9-DD0119827D6E}"/>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85643C38-18D4-4A0F-8DAD-47B5B230293A}"/>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9ED0B0B-7859-4267-B3C5-C58C5386F14D}"/>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87853985-52FC-47BB-A63F-130C6BE21726}"/>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364C10A-9520-451D-9540-5384A044A346}"/>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C105ED5B-E148-4010-B30B-354BA68D768F}"/>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5AD44ACA-23FC-42C4-9C8F-D33F041BA6AB}"/>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79AA2FA2-5880-442B-8DEC-46E040CE2B4E}"/>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069C2D1E-C663-4D99-B0A7-BB058D46F1FB}"/>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034F3541-2BE5-48B3-9F55-2C6D4DE0F5A6}"/>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FF26389-6493-434C-80FE-3187CFC75D8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E0C1C91-9BDD-4D7D-A4AB-AADF6309582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8FC4158-7407-424D-A915-14DB973C0FF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277613A-4EB4-4671-875E-6825D531C1B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944286E-AFE4-40F1-B4D9-25C2CCCE4B1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166370</xdr:rowOff>
    </xdr:from>
    <xdr:to>
      <xdr:col>116</xdr:col>
      <xdr:colOff>114300</xdr:colOff>
      <xdr:row>40</xdr:row>
      <xdr:rowOff>96520</xdr:rowOff>
    </xdr:to>
    <xdr:sp macro="" textlink="">
      <xdr:nvSpPr>
        <xdr:cNvPr id="488" name="楕円 487">
          <a:extLst>
            <a:ext uri="{FF2B5EF4-FFF2-40B4-BE49-F238E27FC236}">
              <a16:creationId xmlns:a16="http://schemas.microsoft.com/office/drawing/2014/main" id="{FBB8961E-EE58-4BB1-B095-277188424064}"/>
            </a:ext>
          </a:extLst>
        </xdr:cNvPr>
        <xdr:cNvSpPr/>
      </xdr:nvSpPr>
      <xdr:spPr>
        <a:xfrm>
          <a:off x="221107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144797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DA3AD34-FE06-4493-80F3-5545863A66FB}"/>
            </a:ext>
          </a:extLst>
        </xdr:cNvPr>
        <xdr:cNvSpPr txBox="1"/>
      </xdr:nvSpPr>
      <xdr:spPr>
        <a:xfrm>
          <a:off x="22199600"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166370</xdr:rowOff>
    </xdr:from>
    <xdr:to>
      <xdr:col>112</xdr:col>
      <xdr:colOff>38100</xdr:colOff>
      <xdr:row>40</xdr:row>
      <xdr:rowOff>96520</xdr:rowOff>
    </xdr:to>
    <xdr:sp macro="" textlink="">
      <xdr:nvSpPr>
        <xdr:cNvPr id="490" name="楕円 489">
          <a:extLst>
            <a:ext uri="{FF2B5EF4-FFF2-40B4-BE49-F238E27FC236}">
              <a16:creationId xmlns:a16="http://schemas.microsoft.com/office/drawing/2014/main" id="{39307844-2251-491D-AD48-6043106104C5}"/>
            </a:ext>
          </a:extLst>
        </xdr:cNvPr>
        <xdr:cNvSpPr/>
      </xdr:nvSpPr>
      <xdr:spPr>
        <a:xfrm>
          <a:off x="21272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45720</xdr:rowOff>
    </xdr:from>
    <xdr:to>
      <xdr:col>116</xdr:col>
      <xdr:colOff>63500</xdr:colOff>
      <xdr:row>40</xdr:row>
      <xdr:rowOff>45720</xdr:rowOff>
    </xdr:to>
    <xdr:cxnSp macro="">
      <xdr:nvCxnSpPr>
        <xdr:cNvPr id="491" name="直線コネクタ 490">
          <a:extLst>
            <a:ext uri="{FF2B5EF4-FFF2-40B4-BE49-F238E27FC236}">
              <a16:creationId xmlns:a16="http://schemas.microsoft.com/office/drawing/2014/main" id="{77A9FE63-0482-44EB-B834-D5DD50F44771}"/>
            </a:ext>
          </a:extLst>
        </xdr:cNvPr>
        <xdr:cNvCxnSpPr/>
      </xdr:nvCxnSpPr>
      <xdr:spPr>
        <a:xfrm>
          <a:off x="21323300" y="69037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166370</xdr:rowOff>
    </xdr:from>
    <xdr:to>
      <xdr:col>107</xdr:col>
      <xdr:colOff>101600</xdr:colOff>
      <xdr:row>40</xdr:row>
      <xdr:rowOff>96520</xdr:rowOff>
    </xdr:to>
    <xdr:sp macro="" textlink="">
      <xdr:nvSpPr>
        <xdr:cNvPr id="492" name="楕円 491">
          <a:extLst>
            <a:ext uri="{FF2B5EF4-FFF2-40B4-BE49-F238E27FC236}">
              <a16:creationId xmlns:a16="http://schemas.microsoft.com/office/drawing/2014/main" id="{6FD8F38C-C090-44E2-A83E-14C9A2F77C3F}"/>
            </a:ext>
          </a:extLst>
        </xdr:cNvPr>
        <xdr:cNvSpPr/>
      </xdr:nvSpPr>
      <xdr:spPr>
        <a:xfrm>
          <a:off x="20383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45720</xdr:rowOff>
    </xdr:from>
    <xdr:to>
      <xdr:col>111</xdr:col>
      <xdr:colOff>177800</xdr:colOff>
      <xdr:row>40</xdr:row>
      <xdr:rowOff>45720</xdr:rowOff>
    </xdr:to>
    <xdr:cxnSp macro="">
      <xdr:nvCxnSpPr>
        <xdr:cNvPr id="493" name="直線コネクタ 492">
          <a:extLst>
            <a:ext uri="{FF2B5EF4-FFF2-40B4-BE49-F238E27FC236}">
              <a16:creationId xmlns:a16="http://schemas.microsoft.com/office/drawing/2014/main" id="{6AA2BC0F-777D-464E-9014-C8445C59A808}"/>
            </a:ext>
          </a:extLst>
        </xdr:cNvPr>
        <xdr:cNvCxnSpPr/>
      </xdr:nvCxnSpPr>
      <xdr:spPr>
        <a:xfrm>
          <a:off x="20434300" y="6903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158750</xdr:rowOff>
    </xdr:from>
    <xdr:to>
      <xdr:col>102</xdr:col>
      <xdr:colOff>165100</xdr:colOff>
      <xdr:row>40</xdr:row>
      <xdr:rowOff>88900</xdr:rowOff>
    </xdr:to>
    <xdr:sp macro="" textlink="">
      <xdr:nvSpPr>
        <xdr:cNvPr id="494" name="楕円 493">
          <a:extLst>
            <a:ext uri="{FF2B5EF4-FFF2-40B4-BE49-F238E27FC236}">
              <a16:creationId xmlns:a16="http://schemas.microsoft.com/office/drawing/2014/main" id="{FB3C6BF2-05C5-4A6C-A4C7-1BFEFE48AE2C}"/>
            </a:ext>
          </a:extLst>
        </xdr:cNvPr>
        <xdr:cNvSpPr/>
      </xdr:nvSpPr>
      <xdr:spPr>
        <a:xfrm>
          <a:off x="19494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45720</xdr:rowOff>
    </xdr:to>
    <xdr:cxnSp macro="">
      <xdr:nvCxnSpPr>
        <xdr:cNvPr id="495" name="直線コネクタ 494">
          <a:extLst>
            <a:ext uri="{FF2B5EF4-FFF2-40B4-BE49-F238E27FC236}">
              <a16:creationId xmlns:a16="http://schemas.microsoft.com/office/drawing/2014/main" id="{FE6601DD-4E3C-425D-A855-19728568F4D4}"/>
            </a:ext>
          </a:extLst>
        </xdr:cNvPr>
        <xdr:cNvCxnSpPr/>
      </xdr:nvCxnSpPr>
      <xdr:spPr>
        <a:xfrm>
          <a:off x="19545300" y="6896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158750</xdr:rowOff>
    </xdr:from>
    <xdr:to>
      <xdr:col>98</xdr:col>
      <xdr:colOff>38100</xdr:colOff>
      <xdr:row>40</xdr:row>
      <xdr:rowOff>88900</xdr:rowOff>
    </xdr:to>
    <xdr:sp macro="" textlink="">
      <xdr:nvSpPr>
        <xdr:cNvPr id="496" name="楕円 495">
          <a:extLst>
            <a:ext uri="{FF2B5EF4-FFF2-40B4-BE49-F238E27FC236}">
              <a16:creationId xmlns:a16="http://schemas.microsoft.com/office/drawing/2014/main" id="{2362CF1A-3366-4236-A63A-B0570D8B9621}"/>
            </a:ext>
          </a:extLst>
        </xdr:cNvPr>
        <xdr:cNvSpPr/>
      </xdr:nvSpPr>
      <xdr:spPr>
        <a:xfrm>
          <a:off x="18605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38100</xdr:rowOff>
    </xdr:from>
    <xdr:to>
      <xdr:col>102</xdr:col>
      <xdr:colOff>114300</xdr:colOff>
      <xdr:row>40</xdr:row>
      <xdr:rowOff>38100</xdr:rowOff>
    </xdr:to>
    <xdr:cxnSp macro="">
      <xdr:nvCxnSpPr>
        <xdr:cNvPr id="497" name="直線コネクタ 496">
          <a:extLst>
            <a:ext uri="{FF2B5EF4-FFF2-40B4-BE49-F238E27FC236}">
              <a16:creationId xmlns:a16="http://schemas.microsoft.com/office/drawing/2014/main" id="{E2FADD9F-D003-4178-A541-929C1D547D8D}"/>
            </a:ext>
          </a:extLst>
        </xdr:cNvPr>
        <xdr:cNvCxnSpPr/>
      </xdr:nvCxnSpPr>
      <xdr:spPr>
        <a:xfrm>
          <a:off x="18656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273F290-F312-4EA5-984E-8D93A92230D4}"/>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E8110ECE-C4C0-42C2-8F81-5C881BE49A68}"/>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2FF58BA-2071-4AD0-A912-40B5F919BEFB}"/>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8570A57-1008-4D1C-87DD-D674FF7C87E5}"/>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87647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98EA42B-C3AA-4B9F-B08F-92CEDF1C420F}"/>
            </a:ext>
          </a:extLst>
        </xdr:cNvPr>
        <xdr:cNvSpPr txBox="1"/>
      </xdr:nvSpPr>
      <xdr:spPr>
        <a:xfrm>
          <a:off x="210757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87647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132A0A34-64C6-43FB-9605-9A6DE5FED023}"/>
            </a:ext>
          </a:extLst>
        </xdr:cNvPr>
        <xdr:cNvSpPr txBox="1"/>
      </xdr:nvSpPr>
      <xdr:spPr>
        <a:xfrm>
          <a:off x="20199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80027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71C6A60-FABC-4AE7-9CE7-A722AA8EC8D9}"/>
            </a:ext>
          </a:extLst>
        </xdr:cNvPr>
        <xdr:cNvSpPr txBox="1"/>
      </xdr:nvSpPr>
      <xdr:spPr>
        <a:xfrm>
          <a:off x="19310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80027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7D994A1-8A8E-44B1-8529-B461096441EE}"/>
            </a:ext>
          </a:extLst>
        </xdr:cNvPr>
        <xdr:cNvSpPr txBox="1"/>
      </xdr:nvSpPr>
      <xdr:spPr>
        <a:xfrm>
          <a:off x="18421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45F7902-005A-4A89-80B3-8E90D6D31E5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838DA849-4C5C-4E64-8FD7-E3F2922D49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03B7A2C-CC93-4852-B6C5-1E03B77FB99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349E6FB-67C3-48C0-BF12-6135282F70D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74AF1F6-2391-4B10-9403-3167E8297E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ED4650E-FC1F-4F2F-A829-B9557098E95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6645068-AC91-4349-907E-68D6D00380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EB350D79-BB79-48EC-8D4D-4953AD7EE23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66B6423-0C6F-45FD-BE85-DBA668902E9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C532201-70CD-4DFA-BB0D-BFF865611DA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1BE49C5-2D56-4DD1-8921-0A2203C4279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A53CDDC-7B3E-4926-8E17-FD334D1533F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990DAC5D-45F1-4FB2-96E3-4BCD5135DD5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58D97CD9-8E8A-48F2-9091-99A30D6FA70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4DDED01-F61A-49D6-8B2B-FB4B4A56024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26D1C988-9305-4C0A-A049-D5C046B6A50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77195892-8428-4D87-A862-9E6A4E86BBA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A6CF1DC-5A65-49EA-8241-8918CACE7EA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35843B3E-558B-40A1-9121-465387FB9F0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07B27AE-84B4-4213-9661-D38BB4ED44E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4A8896A2-9DE3-4F54-9932-993727A6B11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63D4D7E-0555-458B-A6D2-FDCEFE5E1B3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F1463256-88CE-4290-9108-876B8D3C9D8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BF54D9F-6DD6-4A5F-8E0D-CD4FB02E24D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8E62A904-364A-43F6-9156-2ECDCE1B79E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2A1DB0DE-1EE8-4EFF-8C59-13688A4D7F4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11872B3F-1E23-4D90-971C-D1C5C82E839D}"/>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D1B657D-B937-4291-8254-E14FCAB62865}"/>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1476372E-AD65-42AB-9766-DB0335DD17E5}"/>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BC078ECB-3AC9-4F20-A1DA-2D7CE3E099B7}"/>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45D1DFCD-4E28-4BF9-BB70-E8E8F044522A}"/>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846C40B6-1799-46DD-B93C-A1967B010D3C}"/>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F7410419-CEF4-44B1-AE95-170EF98F07D8}"/>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4B7C34CE-816B-4EC1-8853-868E82701AFA}"/>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4A29528B-FACD-4E2F-B27C-4FDCBCFFF580}"/>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7F70E913-1898-4F5F-964E-1E024B93C1FF}"/>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E2EC6CF2-E22D-474E-9666-327F25B5A3C9}"/>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47E2F4C-CCE1-4435-984D-C6A56FE1648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751E07A-AB6F-419D-B332-F19E0B62EB9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50D3953-8523-4853-8228-9939E611D44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87A7B14-14C0-494B-AA58-08C5F759B3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6C04E0B-0746-49B6-8DFB-74DAD187917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60234</xdr:rowOff>
    </xdr:from>
    <xdr:to>
      <xdr:col>85</xdr:col>
      <xdr:colOff>177800</xdr:colOff>
      <xdr:row>60</xdr:row>
      <xdr:rowOff>161834</xdr:rowOff>
    </xdr:to>
    <xdr:sp macro="" textlink="">
      <xdr:nvSpPr>
        <xdr:cNvPr id="548" name="楕円 547">
          <a:extLst>
            <a:ext uri="{FF2B5EF4-FFF2-40B4-BE49-F238E27FC236}">
              <a16:creationId xmlns:a16="http://schemas.microsoft.com/office/drawing/2014/main" id="{1B4C9A14-1B3B-4EFE-B01A-5239E43CA639}"/>
            </a:ext>
          </a:extLst>
        </xdr:cNvPr>
        <xdr:cNvSpPr/>
      </xdr:nvSpPr>
      <xdr:spPr>
        <a:xfrm>
          <a:off x="162687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38661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6D8D380-5AD7-42F5-A15F-18C7CD006FBB}"/>
            </a:ext>
          </a:extLst>
        </xdr:cNvPr>
        <xdr:cNvSpPr txBox="1"/>
      </xdr:nvSpPr>
      <xdr:spPr>
        <a:xfrm>
          <a:off x="16357600" y="1032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43906</xdr:rowOff>
    </xdr:from>
    <xdr:to>
      <xdr:col>81</xdr:col>
      <xdr:colOff>101600</xdr:colOff>
      <xdr:row>60</xdr:row>
      <xdr:rowOff>145506</xdr:rowOff>
    </xdr:to>
    <xdr:sp macro="" textlink="">
      <xdr:nvSpPr>
        <xdr:cNvPr id="550" name="楕円 549">
          <a:extLst>
            <a:ext uri="{FF2B5EF4-FFF2-40B4-BE49-F238E27FC236}">
              <a16:creationId xmlns:a16="http://schemas.microsoft.com/office/drawing/2014/main" id="{FB3BEA9E-2161-435A-9311-BA4E49BF65E7}"/>
            </a:ext>
          </a:extLst>
        </xdr:cNvPr>
        <xdr:cNvSpPr/>
      </xdr:nvSpPr>
      <xdr:spPr>
        <a:xfrm>
          <a:off x="15430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94706</xdr:rowOff>
    </xdr:from>
    <xdr:to>
      <xdr:col>85</xdr:col>
      <xdr:colOff>127000</xdr:colOff>
      <xdr:row>60</xdr:row>
      <xdr:rowOff>111034</xdr:rowOff>
    </xdr:to>
    <xdr:cxnSp macro="">
      <xdr:nvCxnSpPr>
        <xdr:cNvPr id="551" name="直線コネクタ 550">
          <a:extLst>
            <a:ext uri="{FF2B5EF4-FFF2-40B4-BE49-F238E27FC236}">
              <a16:creationId xmlns:a16="http://schemas.microsoft.com/office/drawing/2014/main" id="{FF24A0A5-86A7-41D6-BAC8-8BF7C5FDC2D3}"/>
            </a:ext>
          </a:extLst>
        </xdr:cNvPr>
        <xdr:cNvCxnSpPr/>
      </xdr:nvCxnSpPr>
      <xdr:spPr>
        <a:xfrm>
          <a:off x="15481300" y="1038170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52" name="楕円 551">
          <a:extLst>
            <a:ext uri="{FF2B5EF4-FFF2-40B4-BE49-F238E27FC236}">
              <a16:creationId xmlns:a16="http://schemas.microsoft.com/office/drawing/2014/main" id="{5BB615E6-4D47-41DE-BC17-A9B8997ED229}"/>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94706</xdr:rowOff>
    </xdr:to>
    <xdr:cxnSp macro="">
      <xdr:nvCxnSpPr>
        <xdr:cNvPr id="553" name="直線コネクタ 552">
          <a:extLst>
            <a:ext uri="{FF2B5EF4-FFF2-40B4-BE49-F238E27FC236}">
              <a16:creationId xmlns:a16="http://schemas.microsoft.com/office/drawing/2014/main" id="{67DE4EA1-B7D3-4039-8093-4C8B74AB1B81}"/>
            </a:ext>
          </a:extLst>
        </xdr:cNvPr>
        <xdr:cNvCxnSpPr/>
      </xdr:nvCxnSpPr>
      <xdr:spPr>
        <a:xfrm>
          <a:off x="14592300" y="1033272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153307</xdr:rowOff>
    </xdr:from>
    <xdr:to>
      <xdr:col>72</xdr:col>
      <xdr:colOff>38100</xdr:colOff>
      <xdr:row>60</xdr:row>
      <xdr:rowOff>83457</xdr:rowOff>
    </xdr:to>
    <xdr:sp macro="" textlink="">
      <xdr:nvSpPr>
        <xdr:cNvPr id="554" name="楕円 553">
          <a:extLst>
            <a:ext uri="{FF2B5EF4-FFF2-40B4-BE49-F238E27FC236}">
              <a16:creationId xmlns:a16="http://schemas.microsoft.com/office/drawing/2014/main" id="{E36656CB-8D4A-4CFE-99F5-B2F0FB4DDF70}"/>
            </a:ext>
          </a:extLst>
        </xdr:cNvPr>
        <xdr:cNvSpPr/>
      </xdr:nvSpPr>
      <xdr:spPr>
        <a:xfrm>
          <a:off x="13652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32657</xdr:rowOff>
    </xdr:from>
    <xdr:to>
      <xdr:col>76</xdr:col>
      <xdr:colOff>114300</xdr:colOff>
      <xdr:row>60</xdr:row>
      <xdr:rowOff>45720</xdr:rowOff>
    </xdr:to>
    <xdr:cxnSp macro="">
      <xdr:nvCxnSpPr>
        <xdr:cNvPr id="555" name="直線コネクタ 554">
          <a:extLst>
            <a:ext uri="{FF2B5EF4-FFF2-40B4-BE49-F238E27FC236}">
              <a16:creationId xmlns:a16="http://schemas.microsoft.com/office/drawing/2014/main" id="{15A80C36-46F9-4942-89C5-53B4B2922087}"/>
            </a:ext>
          </a:extLst>
        </xdr:cNvPr>
        <xdr:cNvCxnSpPr/>
      </xdr:nvCxnSpPr>
      <xdr:spPr>
        <a:xfrm>
          <a:off x="13703300" y="1031965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97790</xdr:rowOff>
    </xdr:from>
    <xdr:to>
      <xdr:col>67</xdr:col>
      <xdr:colOff>101600</xdr:colOff>
      <xdr:row>60</xdr:row>
      <xdr:rowOff>27940</xdr:rowOff>
    </xdr:to>
    <xdr:sp macro="" textlink="">
      <xdr:nvSpPr>
        <xdr:cNvPr id="556" name="楕円 555">
          <a:extLst>
            <a:ext uri="{FF2B5EF4-FFF2-40B4-BE49-F238E27FC236}">
              <a16:creationId xmlns:a16="http://schemas.microsoft.com/office/drawing/2014/main" id="{1FA2320A-2672-4497-91F2-0AECD7652B81}"/>
            </a:ext>
          </a:extLst>
        </xdr:cNvPr>
        <xdr:cNvSpPr/>
      </xdr:nvSpPr>
      <xdr:spPr>
        <a:xfrm>
          <a:off x="12763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148590</xdr:rowOff>
    </xdr:from>
    <xdr:to>
      <xdr:col>71</xdr:col>
      <xdr:colOff>177800</xdr:colOff>
      <xdr:row>60</xdr:row>
      <xdr:rowOff>32657</xdr:rowOff>
    </xdr:to>
    <xdr:cxnSp macro="">
      <xdr:nvCxnSpPr>
        <xdr:cNvPr id="557" name="直線コネクタ 556">
          <a:extLst>
            <a:ext uri="{FF2B5EF4-FFF2-40B4-BE49-F238E27FC236}">
              <a16:creationId xmlns:a16="http://schemas.microsoft.com/office/drawing/2014/main" id="{C2E16286-B8F7-4857-9A41-849926A47409}"/>
            </a:ext>
          </a:extLst>
        </xdr:cNvPr>
        <xdr:cNvCxnSpPr/>
      </xdr:nvCxnSpPr>
      <xdr:spPr>
        <a:xfrm>
          <a:off x="12814300" y="1026414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ABFB4798-C829-4736-9050-70C6620572C3}"/>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BC21B2E1-08AB-43B9-9B65-0BAB40EA7DF0}"/>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9097D92C-3D35-4DDF-939F-8B3A54F42989}"/>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6AC1B059-3E36-4378-942E-86C595E7EE63}"/>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136633</xdr:rowOff>
    </xdr:from>
    <xdr:ext cx="405111" cy="259045"/>
    <xdr:sp macro="" textlink="">
      <xdr:nvSpPr>
        <xdr:cNvPr id="562" name="n_1mainValue【学校施設】&#10;有形固定資産減価償却率">
          <a:extLst>
            <a:ext uri="{FF2B5EF4-FFF2-40B4-BE49-F238E27FC236}">
              <a16:creationId xmlns:a16="http://schemas.microsoft.com/office/drawing/2014/main" id="{1A9C2A45-1FE6-46B9-82AA-32EFEA5CF2F6}"/>
            </a:ext>
          </a:extLst>
        </xdr:cNvPr>
        <xdr:cNvSpPr txBox="1"/>
      </xdr:nvSpPr>
      <xdr:spPr>
        <a:xfrm>
          <a:off x="152660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563" name="n_2mainValue【学校施設】&#10;有形固定資産減価償却率">
          <a:extLst>
            <a:ext uri="{FF2B5EF4-FFF2-40B4-BE49-F238E27FC236}">
              <a16:creationId xmlns:a16="http://schemas.microsoft.com/office/drawing/2014/main" id="{FD47B661-CECE-4DA1-BF33-227F02527ED2}"/>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74584</xdr:rowOff>
    </xdr:from>
    <xdr:ext cx="405111" cy="259045"/>
    <xdr:sp macro="" textlink="">
      <xdr:nvSpPr>
        <xdr:cNvPr id="564" name="n_3mainValue【学校施設】&#10;有形固定資産減価償却率">
          <a:extLst>
            <a:ext uri="{FF2B5EF4-FFF2-40B4-BE49-F238E27FC236}">
              <a16:creationId xmlns:a16="http://schemas.microsoft.com/office/drawing/2014/main" id="{9799CCC8-5B1F-40B6-996E-C06065271D00}"/>
            </a:ext>
          </a:extLst>
        </xdr:cNvPr>
        <xdr:cNvSpPr txBox="1"/>
      </xdr:nvSpPr>
      <xdr:spPr>
        <a:xfrm>
          <a:off x="13500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44467</xdr:rowOff>
    </xdr:from>
    <xdr:ext cx="405111" cy="259045"/>
    <xdr:sp macro="" textlink="">
      <xdr:nvSpPr>
        <xdr:cNvPr id="565" name="n_4mainValue【学校施設】&#10;有形固定資産減価償却率">
          <a:extLst>
            <a:ext uri="{FF2B5EF4-FFF2-40B4-BE49-F238E27FC236}">
              <a16:creationId xmlns:a16="http://schemas.microsoft.com/office/drawing/2014/main" id="{72B4C902-0BEA-44E0-A6F0-90FFF7BE0BCD}"/>
            </a:ext>
          </a:extLst>
        </xdr:cNvPr>
        <xdr:cNvSpPr txBox="1"/>
      </xdr:nvSpPr>
      <xdr:spPr>
        <a:xfrm>
          <a:off x="12611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B4D99BA-94D7-4514-9070-2977E189BB7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B137586B-4641-4720-8807-2C208411C7B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BD72833-730A-41E6-B5D4-AB1664955B9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B946C5D-DA90-45D2-B088-2FBD0120445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5EC4BF4-85AB-4B1A-B4B2-F2D139D2350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28742D6-94F9-4741-869C-29608690A0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339B13B6-BE70-4961-BAA4-C53F853BE8D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73E57B5-324F-4F36-B750-A2A30205FC7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F7941996-B754-46E5-88DB-363B6DF07A2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49C19AA-2A49-423C-BC6D-5BBB6CB9E67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E85E423D-D420-4E33-A415-BA590DB734B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CF5963F7-1355-4203-BC85-28F5BA5A540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0B51823-30AB-4922-BD63-A0425290535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8624AB69-A80A-4B4F-91C2-02B28950BC1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F41CA4DE-9021-4963-9767-5F7A411A6F1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C17B4F8D-FBDF-42A1-BE70-A925396EF311}"/>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94039B2-F225-4628-AB45-0283E328702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747A214C-AE0E-4757-A819-A32E9F4A72C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AB5B501E-44BE-4B1E-A352-DEDF80D6E55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28707369-0103-4B4E-94EC-47CFCF04DDC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D007ACF-DF48-4006-B427-24D3B259383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8BD3CF69-F82C-4FB9-8916-4E45130B5EE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E7C8EE10-B7CF-4BE3-9982-5F305079F2F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27635790-6DC9-42C0-A088-4A48E269194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5A01D823-BA53-4060-8099-8FFAB6E1070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6D19D63E-1550-4703-B288-ACF889E0E5B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1D34AB86-A979-42C3-B6B1-92D87F804169}"/>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E866D264-DD04-40BF-9077-2898E7AF24D0}"/>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5F3950E4-976F-45D6-82BE-0DC7402F35AA}"/>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E00B757D-960A-46B4-9DCA-15FACB5CF273}"/>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EBCB367D-968B-4405-8BDB-8FA424112D70}"/>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7E6E1E21-8FA3-42FB-AF51-15D585E5C5B0}"/>
            </a:ext>
          </a:extLst>
        </xdr:cNvPr>
        <xdr:cNvSpPr txBox="1"/>
      </xdr:nvSpPr>
      <xdr:spPr>
        <a:xfrm>
          <a:off x="22199600" y="10108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10D86CAA-CF02-412C-86EF-3F261416E6A7}"/>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BDE459D2-7836-47AF-B23A-8B2B91A05AF3}"/>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70A4FA79-B350-4A9B-AC7B-700CE672C067}"/>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E1400D18-DEAF-4575-BBDB-44DD934F194F}"/>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B75286E3-9F52-4326-902E-F1735A12D308}"/>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1656B08-481E-4C59-81DC-73050D227E8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060EB33-8A9E-4D92-9279-F406CBC683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FF705AE-39F6-4957-AE09-C5665AF9C98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30C50E1-3EBE-40BD-A532-DED31200997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AD344F3-7D0E-4942-8E5A-5FFEB06028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39007</xdr:rowOff>
    </xdr:from>
    <xdr:to>
      <xdr:col>116</xdr:col>
      <xdr:colOff>114300</xdr:colOff>
      <xdr:row>61</xdr:row>
      <xdr:rowOff>140607</xdr:rowOff>
    </xdr:to>
    <xdr:sp macro="" textlink="">
      <xdr:nvSpPr>
        <xdr:cNvPr id="608" name="楕円 607">
          <a:extLst>
            <a:ext uri="{FF2B5EF4-FFF2-40B4-BE49-F238E27FC236}">
              <a16:creationId xmlns:a16="http://schemas.microsoft.com/office/drawing/2014/main" id="{22F8AF58-07C4-49A4-9EF4-FA5F425C09BC}"/>
            </a:ext>
          </a:extLst>
        </xdr:cNvPr>
        <xdr:cNvSpPr/>
      </xdr:nvSpPr>
      <xdr:spPr>
        <a:xfrm>
          <a:off x="221107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17434</xdr:rowOff>
    </xdr:from>
    <xdr:ext cx="469744" cy="259045"/>
    <xdr:sp macro="" textlink="">
      <xdr:nvSpPr>
        <xdr:cNvPr id="609" name="【学校施設】&#10;一人当たり面積該当値テキスト">
          <a:extLst>
            <a:ext uri="{FF2B5EF4-FFF2-40B4-BE49-F238E27FC236}">
              <a16:creationId xmlns:a16="http://schemas.microsoft.com/office/drawing/2014/main" id="{72D5E808-C228-4220-B144-BBD932A1CCFD}"/>
            </a:ext>
          </a:extLst>
        </xdr:cNvPr>
        <xdr:cNvSpPr txBox="1"/>
      </xdr:nvSpPr>
      <xdr:spPr>
        <a:xfrm>
          <a:off x="22199600" y="1047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41184</xdr:rowOff>
    </xdr:from>
    <xdr:to>
      <xdr:col>112</xdr:col>
      <xdr:colOff>38100</xdr:colOff>
      <xdr:row>61</xdr:row>
      <xdr:rowOff>142784</xdr:rowOff>
    </xdr:to>
    <xdr:sp macro="" textlink="">
      <xdr:nvSpPr>
        <xdr:cNvPr id="610" name="楕円 609">
          <a:extLst>
            <a:ext uri="{FF2B5EF4-FFF2-40B4-BE49-F238E27FC236}">
              <a16:creationId xmlns:a16="http://schemas.microsoft.com/office/drawing/2014/main" id="{DD1006D9-50EC-43E2-97A5-47618387D7C5}"/>
            </a:ext>
          </a:extLst>
        </xdr:cNvPr>
        <xdr:cNvSpPr/>
      </xdr:nvSpPr>
      <xdr:spPr>
        <a:xfrm>
          <a:off x="21272500" y="1049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89807</xdr:rowOff>
    </xdr:from>
    <xdr:to>
      <xdr:col>116</xdr:col>
      <xdr:colOff>63500</xdr:colOff>
      <xdr:row>61</xdr:row>
      <xdr:rowOff>91984</xdr:rowOff>
    </xdr:to>
    <xdr:cxnSp macro="">
      <xdr:nvCxnSpPr>
        <xdr:cNvPr id="611" name="直線コネクタ 610">
          <a:extLst>
            <a:ext uri="{FF2B5EF4-FFF2-40B4-BE49-F238E27FC236}">
              <a16:creationId xmlns:a16="http://schemas.microsoft.com/office/drawing/2014/main" id="{78D102CB-FE4C-40C5-9536-781EAE24E32B}"/>
            </a:ext>
          </a:extLst>
        </xdr:cNvPr>
        <xdr:cNvCxnSpPr/>
      </xdr:nvCxnSpPr>
      <xdr:spPr>
        <a:xfrm flipV="1">
          <a:off x="21323300" y="10548257"/>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40096</xdr:rowOff>
    </xdr:from>
    <xdr:to>
      <xdr:col>107</xdr:col>
      <xdr:colOff>101600</xdr:colOff>
      <xdr:row>61</xdr:row>
      <xdr:rowOff>141696</xdr:rowOff>
    </xdr:to>
    <xdr:sp macro="" textlink="">
      <xdr:nvSpPr>
        <xdr:cNvPr id="612" name="楕円 611">
          <a:extLst>
            <a:ext uri="{FF2B5EF4-FFF2-40B4-BE49-F238E27FC236}">
              <a16:creationId xmlns:a16="http://schemas.microsoft.com/office/drawing/2014/main" id="{6B95B5B2-BC3E-4DC7-AE74-5A0ABFA0875C}"/>
            </a:ext>
          </a:extLst>
        </xdr:cNvPr>
        <xdr:cNvSpPr/>
      </xdr:nvSpPr>
      <xdr:spPr>
        <a:xfrm>
          <a:off x="20383500" y="104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90896</xdr:rowOff>
    </xdr:from>
    <xdr:to>
      <xdr:col>111</xdr:col>
      <xdr:colOff>177800</xdr:colOff>
      <xdr:row>61</xdr:row>
      <xdr:rowOff>91984</xdr:rowOff>
    </xdr:to>
    <xdr:cxnSp macro="">
      <xdr:nvCxnSpPr>
        <xdr:cNvPr id="613" name="直線コネクタ 612">
          <a:extLst>
            <a:ext uri="{FF2B5EF4-FFF2-40B4-BE49-F238E27FC236}">
              <a16:creationId xmlns:a16="http://schemas.microsoft.com/office/drawing/2014/main" id="{27925E4B-FADD-4EF5-BE73-08C5993BB962}"/>
            </a:ext>
          </a:extLst>
        </xdr:cNvPr>
        <xdr:cNvCxnSpPr/>
      </xdr:nvCxnSpPr>
      <xdr:spPr>
        <a:xfrm>
          <a:off x="20434300" y="1054934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31387</xdr:rowOff>
    </xdr:from>
    <xdr:to>
      <xdr:col>102</xdr:col>
      <xdr:colOff>165100</xdr:colOff>
      <xdr:row>61</xdr:row>
      <xdr:rowOff>132987</xdr:rowOff>
    </xdr:to>
    <xdr:sp macro="" textlink="">
      <xdr:nvSpPr>
        <xdr:cNvPr id="614" name="楕円 613">
          <a:extLst>
            <a:ext uri="{FF2B5EF4-FFF2-40B4-BE49-F238E27FC236}">
              <a16:creationId xmlns:a16="http://schemas.microsoft.com/office/drawing/2014/main" id="{9D0585D4-4E75-4E37-A80E-000C6C9E105C}"/>
            </a:ext>
          </a:extLst>
        </xdr:cNvPr>
        <xdr:cNvSpPr/>
      </xdr:nvSpPr>
      <xdr:spPr>
        <a:xfrm>
          <a:off x="19494500" y="1048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82187</xdr:rowOff>
    </xdr:from>
    <xdr:to>
      <xdr:col>107</xdr:col>
      <xdr:colOff>50800</xdr:colOff>
      <xdr:row>61</xdr:row>
      <xdr:rowOff>90896</xdr:rowOff>
    </xdr:to>
    <xdr:cxnSp macro="">
      <xdr:nvCxnSpPr>
        <xdr:cNvPr id="615" name="直線コネクタ 614">
          <a:extLst>
            <a:ext uri="{FF2B5EF4-FFF2-40B4-BE49-F238E27FC236}">
              <a16:creationId xmlns:a16="http://schemas.microsoft.com/office/drawing/2014/main" id="{853B1306-D1EA-4353-8A90-FC650B310441}"/>
            </a:ext>
          </a:extLst>
        </xdr:cNvPr>
        <xdr:cNvCxnSpPr/>
      </xdr:nvCxnSpPr>
      <xdr:spPr>
        <a:xfrm>
          <a:off x="19545300" y="10540637"/>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19413</xdr:rowOff>
    </xdr:from>
    <xdr:to>
      <xdr:col>98</xdr:col>
      <xdr:colOff>38100</xdr:colOff>
      <xdr:row>61</xdr:row>
      <xdr:rowOff>121013</xdr:rowOff>
    </xdr:to>
    <xdr:sp macro="" textlink="">
      <xdr:nvSpPr>
        <xdr:cNvPr id="616" name="楕円 615">
          <a:extLst>
            <a:ext uri="{FF2B5EF4-FFF2-40B4-BE49-F238E27FC236}">
              <a16:creationId xmlns:a16="http://schemas.microsoft.com/office/drawing/2014/main" id="{0968378A-97AD-47F8-A481-A9806ECB051A}"/>
            </a:ext>
          </a:extLst>
        </xdr:cNvPr>
        <xdr:cNvSpPr/>
      </xdr:nvSpPr>
      <xdr:spPr>
        <a:xfrm>
          <a:off x="18605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70213</xdr:rowOff>
    </xdr:from>
    <xdr:to>
      <xdr:col>102</xdr:col>
      <xdr:colOff>114300</xdr:colOff>
      <xdr:row>61</xdr:row>
      <xdr:rowOff>82187</xdr:rowOff>
    </xdr:to>
    <xdr:cxnSp macro="">
      <xdr:nvCxnSpPr>
        <xdr:cNvPr id="617" name="直線コネクタ 616">
          <a:extLst>
            <a:ext uri="{FF2B5EF4-FFF2-40B4-BE49-F238E27FC236}">
              <a16:creationId xmlns:a16="http://schemas.microsoft.com/office/drawing/2014/main" id="{485CEAA6-F7BE-4C37-B99D-04C6E36F3E0E}"/>
            </a:ext>
          </a:extLst>
        </xdr:cNvPr>
        <xdr:cNvCxnSpPr/>
      </xdr:nvCxnSpPr>
      <xdr:spPr>
        <a:xfrm>
          <a:off x="18656300" y="10528663"/>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9A70875B-C7BB-4781-AB67-2059897339D0}"/>
            </a:ext>
          </a:extLst>
        </xdr:cNvPr>
        <xdr:cNvSpPr txBox="1"/>
      </xdr:nvSpPr>
      <xdr:spPr>
        <a:xfrm>
          <a:off x="21075727" y="100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405867EC-D386-4ED6-9B42-3DE68C7354E9}"/>
            </a:ext>
          </a:extLst>
        </xdr:cNvPr>
        <xdr:cNvSpPr txBox="1"/>
      </xdr:nvSpPr>
      <xdr:spPr>
        <a:xfrm>
          <a:off x="20199427"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34425555-5A65-4806-8ABF-0BFE96387B0B}"/>
            </a:ext>
          </a:extLst>
        </xdr:cNvPr>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95C12F34-6726-46B4-8C7A-BFB400B8FE4E}"/>
            </a:ext>
          </a:extLst>
        </xdr:cNvPr>
        <xdr:cNvSpPr txBox="1"/>
      </xdr:nvSpPr>
      <xdr:spPr>
        <a:xfrm>
          <a:off x="18421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133911</xdr:rowOff>
    </xdr:from>
    <xdr:ext cx="469744" cy="259045"/>
    <xdr:sp macro="" textlink="">
      <xdr:nvSpPr>
        <xdr:cNvPr id="622" name="n_1mainValue【学校施設】&#10;一人当たり面積">
          <a:extLst>
            <a:ext uri="{FF2B5EF4-FFF2-40B4-BE49-F238E27FC236}">
              <a16:creationId xmlns:a16="http://schemas.microsoft.com/office/drawing/2014/main" id="{3A8AC7DE-4701-47E8-B1F0-9D30682F8849}"/>
            </a:ext>
          </a:extLst>
        </xdr:cNvPr>
        <xdr:cNvSpPr txBox="1"/>
      </xdr:nvSpPr>
      <xdr:spPr>
        <a:xfrm>
          <a:off x="21075727" y="1059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132823</xdr:rowOff>
    </xdr:from>
    <xdr:ext cx="469744" cy="259045"/>
    <xdr:sp macro="" textlink="">
      <xdr:nvSpPr>
        <xdr:cNvPr id="623" name="n_2mainValue【学校施設】&#10;一人当たり面積">
          <a:extLst>
            <a:ext uri="{FF2B5EF4-FFF2-40B4-BE49-F238E27FC236}">
              <a16:creationId xmlns:a16="http://schemas.microsoft.com/office/drawing/2014/main" id="{1465FBCB-18C6-476A-BFF8-115AF2D19B8E}"/>
            </a:ext>
          </a:extLst>
        </xdr:cNvPr>
        <xdr:cNvSpPr txBox="1"/>
      </xdr:nvSpPr>
      <xdr:spPr>
        <a:xfrm>
          <a:off x="20199427" y="1059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124114</xdr:rowOff>
    </xdr:from>
    <xdr:ext cx="469744" cy="259045"/>
    <xdr:sp macro="" textlink="">
      <xdr:nvSpPr>
        <xdr:cNvPr id="624" name="n_3mainValue【学校施設】&#10;一人当たり面積">
          <a:extLst>
            <a:ext uri="{FF2B5EF4-FFF2-40B4-BE49-F238E27FC236}">
              <a16:creationId xmlns:a16="http://schemas.microsoft.com/office/drawing/2014/main" id="{45968D05-2FFB-4377-AE38-BD7DD7B3F01C}"/>
            </a:ext>
          </a:extLst>
        </xdr:cNvPr>
        <xdr:cNvSpPr txBox="1"/>
      </xdr:nvSpPr>
      <xdr:spPr>
        <a:xfrm>
          <a:off x="19310427" y="1058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112140</xdr:rowOff>
    </xdr:from>
    <xdr:ext cx="469744" cy="259045"/>
    <xdr:sp macro="" textlink="">
      <xdr:nvSpPr>
        <xdr:cNvPr id="625" name="n_4mainValue【学校施設】&#10;一人当たり面積">
          <a:extLst>
            <a:ext uri="{FF2B5EF4-FFF2-40B4-BE49-F238E27FC236}">
              <a16:creationId xmlns:a16="http://schemas.microsoft.com/office/drawing/2014/main" id="{9EEE1DF7-0E88-4D42-943A-9DEAF856E62A}"/>
            </a:ext>
          </a:extLst>
        </xdr:cNvPr>
        <xdr:cNvSpPr txBox="1"/>
      </xdr:nvSpPr>
      <xdr:spPr>
        <a:xfrm>
          <a:off x="18421427" y="1057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ACDFBA3-619D-4C1A-B8C9-B3C36186E89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7F8E3C40-DBB6-4BF3-9326-91A8EA50D6C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EADBD4EC-D4C8-44CF-82D0-8F7ADC15D1B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B477D03-46DF-4977-B840-3C51C1CA7DA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65BDD3E4-9A49-4A08-BCB5-8A68A75F28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E17E532-789A-4C3F-BF3F-D5501DF7A3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15CEF748-857E-438B-93A0-8F0BF607507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46D01B74-09FB-4F56-BB80-4CF8FE994E0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9413B71-8A76-4B24-963A-DD820027634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A97A0021-670D-4A8B-A742-FB4539F51F3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8CBC8C19-1CE4-4615-9769-CA1D0317B77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A511241A-93EC-4FF0-A2F7-B04A34A603C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59D1EBEE-E2BB-4C15-A9AF-EF27C11DEF4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C9EF63E2-9332-4E3E-A656-07076B1566F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E50CDF8C-B374-4D80-9337-296A2FC1E57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3F1EE634-AD16-41F3-8A2D-801AC46B1FA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80306715-6F75-4392-B190-FDEBB84AB70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C36DA7AC-4CF1-45E0-A11E-EDE81ED5800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93F66473-2BC4-4E3F-B91A-A57C06FA888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DB07448E-EA1A-491B-9DDC-C219B4749A8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1A03C734-A211-4271-A4E4-3EBD97B496F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969648A3-EAB0-444A-BAE4-E9559FFC1DB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F4EC1AEA-BF50-438B-BF67-6F13227023B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BF43377C-D98E-4062-A280-35B748DCB75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4298AEAC-3823-41A0-BD2F-7CAAF6F066CB}"/>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7256A504-9565-4C81-9D85-79DEA90E5B1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B11ED48B-5D30-4BFC-BE24-ACFEDE33AE2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9266DF73-5CD5-4992-82FE-85E2EAB3E464}"/>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AD580D40-02B9-4A32-B0FF-36D323E1BE85}"/>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6DCDE472-B891-4F9B-8BAB-409BAA775ACE}"/>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214D6EE7-E5C4-4170-B0F3-09ABB06C63BC}"/>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D12BCCE4-6257-433B-A044-06BB08F99628}"/>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16140A26-C1BD-445D-BEA1-FB072E4FB8D3}"/>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62BE4DCF-6736-486D-91FE-B2FA8D05B487}"/>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8ED81903-564A-4041-96A9-DA3ECC895E87}"/>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908FD08-C9B4-481B-8FA7-1EE6E9235BA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8D05957-AD4B-4327-AABF-2381C6FF348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473DF00-3758-4EEF-B1BD-85E85825DF9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3D07398-2B38-4763-92B3-D8AE6F27E3F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73F9550-1288-4631-A478-945D1FF5CDF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63500</xdr:rowOff>
    </xdr:from>
    <xdr:to>
      <xdr:col>85</xdr:col>
      <xdr:colOff>177800</xdr:colOff>
      <xdr:row>82</xdr:row>
      <xdr:rowOff>165100</xdr:rowOff>
    </xdr:to>
    <xdr:sp macro="" textlink="">
      <xdr:nvSpPr>
        <xdr:cNvPr id="666" name="楕円 665">
          <a:extLst>
            <a:ext uri="{FF2B5EF4-FFF2-40B4-BE49-F238E27FC236}">
              <a16:creationId xmlns:a16="http://schemas.microsoft.com/office/drawing/2014/main" id="{366AAAC1-758D-4516-8797-5C765CD4764D}"/>
            </a:ext>
          </a:extLst>
        </xdr:cNvPr>
        <xdr:cNvSpPr/>
      </xdr:nvSpPr>
      <xdr:spPr>
        <a:xfrm>
          <a:off x="16268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41927</xdr:rowOff>
    </xdr:from>
    <xdr:ext cx="405111" cy="259045"/>
    <xdr:sp macro="" textlink="">
      <xdr:nvSpPr>
        <xdr:cNvPr id="667" name="【児童館】&#10;有形固定資産減価償却率該当値テキスト">
          <a:extLst>
            <a:ext uri="{FF2B5EF4-FFF2-40B4-BE49-F238E27FC236}">
              <a16:creationId xmlns:a16="http://schemas.microsoft.com/office/drawing/2014/main" id="{0E16F0E2-7DFA-4FE7-8C92-B7BB694A8ED4}"/>
            </a:ext>
          </a:extLst>
        </xdr:cNvPr>
        <xdr:cNvSpPr txBox="1"/>
      </xdr:nvSpPr>
      <xdr:spPr>
        <a:xfrm>
          <a:off x="16357600"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135889</xdr:rowOff>
    </xdr:from>
    <xdr:to>
      <xdr:col>81</xdr:col>
      <xdr:colOff>101600</xdr:colOff>
      <xdr:row>83</xdr:row>
      <xdr:rowOff>66039</xdr:rowOff>
    </xdr:to>
    <xdr:sp macro="" textlink="">
      <xdr:nvSpPr>
        <xdr:cNvPr id="668" name="楕円 667">
          <a:extLst>
            <a:ext uri="{FF2B5EF4-FFF2-40B4-BE49-F238E27FC236}">
              <a16:creationId xmlns:a16="http://schemas.microsoft.com/office/drawing/2014/main" id="{1E6D0926-799B-40A8-8C99-8769E1B3866C}"/>
            </a:ext>
          </a:extLst>
        </xdr:cNvPr>
        <xdr:cNvSpPr/>
      </xdr:nvSpPr>
      <xdr:spPr>
        <a:xfrm>
          <a:off x="15430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114300</xdr:rowOff>
    </xdr:from>
    <xdr:to>
      <xdr:col>85</xdr:col>
      <xdr:colOff>127000</xdr:colOff>
      <xdr:row>83</xdr:row>
      <xdr:rowOff>15239</xdr:rowOff>
    </xdr:to>
    <xdr:cxnSp macro="">
      <xdr:nvCxnSpPr>
        <xdr:cNvPr id="669" name="直線コネクタ 668">
          <a:extLst>
            <a:ext uri="{FF2B5EF4-FFF2-40B4-BE49-F238E27FC236}">
              <a16:creationId xmlns:a16="http://schemas.microsoft.com/office/drawing/2014/main" id="{CEB866A7-7862-4AFD-8C5F-A3D73F44708B}"/>
            </a:ext>
          </a:extLst>
        </xdr:cNvPr>
        <xdr:cNvCxnSpPr/>
      </xdr:nvCxnSpPr>
      <xdr:spPr>
        <a:xfrm flipV="1">
          <a:off x="15481300" y="14173200"/>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53975</xdr:rowOff>
    </xdr:from>
    <xdr:to>
      <xdr:col>76</xdr:col>
      <xdr:colOff>165100</xdr:colOff>
      <xdr:row>83</xdr:row>
      <xdr:rowOff>155575</xdr:rowOff>
    </xdr:to>
    <xdr:sp macro="" textlink="">
      <xdr:nvSpPr>
        <xdr:cNvPr id="670" name="楕円 669">
          <a:extLst>
            <a:ext uri="{FF2B5EF4-FFF2-40B4-BE49-F238E27FC236}">
              <a16:creationId xmlns:a16="http://schemas.microsoft.com/office/drawing/2014/main" id="{BFA59F68-9A10-48AC-B6A0-869546BFB77D}"/>
            </a:ext>
          </a:extLst>
        </xdr:cNvPr>
        <xdr:cNvSpPr/>
      </xdr:nvSpPr>
      <xdr:spPr>
        <a:xfrm>
          <a:off x="14541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15239</xdr:rowOff>
    </xdr:from>
    <xdr:to>
      <xdr:col>81</xdr:col>
      <xdr:colOff>50800</xdr:colOff>
      <xdr:row>83</xdr:row>
      <xdr:rowOff>104775</xdr:rowOff>
    </xdr:to>
    <xdr:cxnSp macro="">
      <xdr:nvCxnSpPr>
        <xdr:cNvPr id="671" name="直線コネクタ 670">
          <a:extLst>
            <a:ext uri="{FF2B5EF4-FFF2-40B4-BE49-F238E27FC236}">
              <a16:creationId xmlns:a16="http://schemas.microsoft.com/office/drawing/2014/main" id="{CC2CC118-1496-4505-8A03-98409C8B9D32}"/>
            </a:ext>
          </a:extLst>
        </xdr:cNvPr>
        <xdr:cNvCxnSpPr/>
      </xdr:nvCxnSpPr>
      <xdr:spPr>
        <a:xfrm flipV="1">
          <a:off x="14592300" y="14245589"/>
          <a:ext cx="889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80645</xdr:rowOff>
    </xdr:from>
    <xdr:to>
      <xdr:col>72</xdr:col>
      <xdr:colOff>38100</xdr:colOff>
      <xdr:row>84</xdr:row>
      <xdr:rowOff>10795</xdr:rowOff>
    </xdr:to>
    <xdr:sp macro="" textlink="">
      <xdr:nvSpPr>
        <xdr:cNvPr id="672" name="楕円 671">
          <a:extLst>
            <a:ext uri="{FF2B5EF4-FFF2-40B4-BE49-F238E27FC236}">
              <a16:creationId xmlns:a16="http://schemas.microsoft.com/office/drawing/2014/main" id="{1166DEA9-D819-462C-A427-B62D03473602}"/>
            </a:ext>
          </a:extLst>
        </xdr:cNvPr>
        <xdr:cNvSpPr/>
      </xdr:nvSpPr>
      <xdr:spPr>
        <a:xfrm>
          <a:off x="13652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104775</xdr:rowOff>
    </xdr:from>
    <xdr:to>
      <xdr:col>76</xdr:col>
      <xdr:colOff>114300</xdr:colOff>
      <xdr:row>83</xdr:row>
      <xdr:rowOff>131445</xdr:rowOff>
    </xdr:to>
    <xdr:cxnSp macro="">
      <xdr:nvCxnSpPr>
        <xdr:cNvPr id="673" name="直線コネクタ 672">
          <a:extLst>
            <a:ext uri="{FF2B5EF4-FFF2-40B4-BE49-F238E27FC236}">
              <a16:creationId xmlns:a16="http://schemas.microsoft.com/office/drawing/2014/main" id="{79627437-576C-490C-A0E0-C91DE604CF8C}"/>
            </a:ext>
          </a:extLst>
        </xdr:cNvPr>
        <xdr:cNvCxnSpPr/>
      </xdr:nvCxnSpPr>
      <xdr:spPr>
        <a:xfrm flipV="1">
          <a:off x="13703300" y="143351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109220</xdr:rowOff>
    </xdr:from>
    <xdr:to>
      <xdr:col>67</xdr:col>
      <xdr:colOff>101600</xdr:colOff>
      <xdr:row>84</xdr:row>
      <xdr:rowOff>39370</xdr:rowOff>
    </xdr:to>
    <xdr:sp macro="" textlink="">
      <xdr:nvSpPr>
        <xdr:cNvPr id="674" name="楕円 673">
          <a:extLst>
            <a:ext uri="{FF2B5EF4-FFF2-40B4-BE49-F238E27FC236}">
              <a16:creationId xmlns:a16="http://schemas.microsoft.com/office/drawing/2014/main" id="{FF46CC06-F828-4087-81DB-C43117D3B3C3}"/>
            </a:ext>
          </a:extLst>
        </xdr:cNvPr>
        <xdr:cNvSpPr/>
      </xdr:nvSpPr>
      <xdr:spPr>
        <a:xfrm>
          <a:off x="12763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131445</xdr:rowOff>
    </xdr:from>
    <xdr:to>
      <xdr:col>71</xdr:col>
      <xdr:colOff>177800</xdr:colOff>
      <xdr:row>83</xdr:row>
      <xdr:rowOff>160020</xdr:rowOff>
    </xdr:to>
    <xdr:cxnSp macro="">
      <xdr:nvCxnSpPr>
        <xdr:cNvPr id="675" name="直線コネクタ 674">
          <a:extLst>
            <a:ext uri="{FF2B5EF4-FFF2-40B4-BE49-F238E27FC236}">
              <a16:creationId xmlns:a16="http://schemas.microsoft.com/office/drawing/2014/main" id="{2EB1784C-FD47-42E0-B679-0ED17AE97294}"/>
            </a:ext>
          </a:extLst>
        </xdr:cNvPr>
        <xdr:cNvCxnSpPr/>
      </xdr:nvCxnSpPr>
      <xdr:spPr>
        <a:xfrm flipV="1">
          <a:off x="12814300" y="143617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5D565A41-C78A-42FA-BB53-0F4CD71E515F}"/>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8F0C136E-D32C-4018-A24D-82984D1856AF}"/>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D862C943-AE8D-4DA4-9804-E8FBE1129469}"/>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D7689B49-1A98-40F9-BEA7-25BBED3E4D8C}"/>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57166</xdr:rowOff>
    </xdr:from>
    <xdr:ext cx="405111" cy="259045"/>
    <xdr:sp macro="" textlink="">
      <xdr:nvSpPr>
        <xdr:cNvPr id="680" name="n_1mainValue【児童館】&#10;有形固定資産減価償却率">
          <a:extLst>
            <a:ext uri="{FF2B5EF4-FFF2-40B4-BE49-F238E27FC236}">
              <a16:creationId xmlns:a16="http://schemas.microsoft.com/office/drawing/2014/main" id="{D21EBF47-FDEF-4F5E-A1B0-B653E00FEFF8}"/>
            </a:ext>
          </a:extLst>
        </xdr:cNvPr>
        <xdr:cNvSpPr txBox="1"/>
      </xdr:nvSpPr>
      <xdr:spPr>
        <a:xfrm>
          <a:off x="15266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146702</xdr:rowOff>
    </xdr:from>
    <xdr:ext cx="405111" cy="259045"/>
    <xdr:sp macro="" textlink="">
      <xdr:nvSpPr>
        <xdr:cNvPr id="681" name="n_2mainValue【児童館】&#10;有形固定資産減価償却率">
          <a:extLst>
            <a:ext uri="{FF2B5EF4-FFF2-40B4-BE49-F238E27FC236}">
              <a16:creationId xmlns:a16="http://schemas.microsoft.com/office/drawing/2014/main" id="{F964C2A6-2A8B-4262-9C9A-85C6F618006E}"/>
            </a:ext>
          </a:extLst>
        </xdr:cNvPr>
        <xdr:cNvSpPr txBox="1"/>
      </xdr:nvSpPr>
      <xdr:spPr>
        <a:xfrm>
          <a:off x="143897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1922</xdr:rowOff>
    </xdr:from>
    <xdr:ext cx="405111" cy="259045"/>
    <xdr:sp macro="" textlink="">
      <xdr:nvSpPr>
        <xdr:cNvPr id="682" name="n_3mainValue【児童館】&#10;有形固定資産減価償却率">
          <a:extLst>
            <a:ext uri="{FF2B5EF4-FFF2-40B4-BE49-F238E27FC236}">
              <a16:creationId xmlns:a16="http://schemas.microsoft.com/office/drawing/2014/main" id="{9C50E159-0B8A-4E14-87A3-6FD3BF6A5063}"/>
            </a:ext>
          </a:extLst>
        </xdr:cNvPr>
        <xdr:cNvSpPr txBox="1"/>
      </xdr:nvSpPr>
      <xdr:spPr>
        <a:xfrm>
          <a:off x="135007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30497</xdr:rowOff>
    </xdr:from>
    <xdr:ext cx="405111" cy="259045"/>
    <xdr:sp macro="" textlink="">
      <xdr:nvSpPr>
        <xdr:cNvPr id="683" name="n_4mainValue【児童館】&#10;有形固定資産減価償却率">
          <a:extLst>
            <a:ext uri="{FF2B5EF4-FFF2-40B4-BE49-F238E27FC236}">
              <a16:creationId xmlns:a16="http://schemas.microsoft.com/office/drawing/2014/main" id="{22EB1B71-83D4-4FE6-92AB-227494981D95}"/>
            </a:ext>
          </a:extLst>
        </xdr:cNvPr>
        <xdr:cNvSpPr txBox="1"/>
      </xdr:nvSpPr>
      <xdr:spPr>
        <a:xfrm>
          <a:off x="12611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60AFA04B-EB69-4AEE-922C-ECCC0C2854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92827F7F-2151-4F0C-8AAF-8BA5071A6CE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20EA9935-01B6-4BF1-BD27-5FC5AF504E3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21FF35C7-2D2C-472A-8C60-30CA561EBB3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8082A5E-B088-4A20-82BC-E153DCE6C49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CC1C957A-3CCF-4713-8561-43D0DE47477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F18A8FE-E815-4FC7-A948-B3270749F3F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5A87C918-ED4C-43C4-BF08-97793AF3A01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14E7D6AE-E7FA-411A-B707-BB2A451A3FA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A76970F0-F231-43A5-A059-DFD7C1D1D42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71C8DE3A-D0BD-46E5-835E-AA36F5AA71D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83FCC508-77A3-4B8E-B2CF-B24E772F0A83}"/>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49FE0CFC-83D5-4D78-BA4C-8BAEFECD03B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A23DEAD8-CBFF-4F2B-B755-13F71038A75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18ABA00C-578B-4CFA-8B37-CD9BDF8F4FC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4AED4929-28CE-4641-8206-0ACCF5E92DF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E497C806-7DF6-47C7-8EAA-87C91F70810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BC00E0C4-8801-4536-A313-FAF816ACEC6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B16771-AAF8-4757-BC08-E80739BD9CB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90DC7F42-695F-44E1-80E0-F68214C5BD5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C17D8469-7136-4B12-94C5-C5FF011253C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88211D2B-CBCD-4D92-80C4-08F6DA3E7DE9}"/>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15BA9CB4-052C-4F21-A83D-34A4AF6EAA42}"/>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C4A190EC-3465-403F-9052-CAE07A81228F}"/>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213B5ECA-2917-4467-B0B0-CD462683337A}"/>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4A842DB6-3DA0-4E7F-B629-B467C78DCB1C}"/>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FCF96654-C6D5-446A-B534-275A4B035F17}"/>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959E389E-4F0A-45F8-92CB-C0B9F0070A61}"/>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96ADBE93-A56E-4E47-87DB-84A5195A72C2}"/>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8845EE9C-9A13-4F0C-AFDC-3585BA8DCF19}"/>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EE6479D7-7BCA-45D1-80B1-814BC6F2FF10}"/>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DC59CCE2-A6B5-4F2F-BE3F-9DCE4E9B941B}"/>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433951E-4BBF-43FF-AE0B-F450FCB9142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6CC7EC7-3B16-468F-9FE2-6FC18FFCAFC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3BCBAF2-34C3-4001-AA8B-AA12E15941F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E9EEC94-189F-439F-9504-FBD40D58E99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AF9A31D-70DF-496A-9327-A0E42D14C91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21" name="楕円 720">
          <a:extLst>
            <a:ext uri="{FF2B5EF4-FFF2-40B4-BE49-F238E27FC236}">
              <a16:creationId xmlns:a16="http://schemas.microsoft.com/office/drawing/2014/main" id="{5B083D6D-13A5-4383-86E5-724BA6E5AAFA}"/>
            </a:ext>
          </a:extLst>
        </xdr:cNvPr>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722" name="【児童館】&#10;一人当たり面積該当値テキスト">
          <a:extLst>
            <a:ext uri="{FF2B5EF4-FFF2-40B4-BE49-F238E27FC236}">
              <a16:creationId xmlns:a16="http://schemas.microsoft.com/office/drawing/2014/main" id="{4E87CA8F-BDF2-4A21-972F-7E03AE8A9DA5}"/>
            </a:ext>
          </a:extLst>
        </xdr:cNvPr>
        <xdr:cNvSpPr txBox="1"/>
      </xdr:nvSpPr>
      <xdr:spPr>
        <a:xfrm>
          <a:off x="22199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723" name="楕円 722">
          <a:extLst>
            <a:ext uri="{FF2B5EF4-FFF2-40B4-BE49-F238E27FC236}">
              <a16:creationId xmlns:a16="http://schemas.microsoft.com/office/drawing/2014/main" id="{861EA2B4-0A53-4B6C-BC21-471467668970}"/>
            </a:ext>
          </a:extLst>
        </xdr:cNvPr>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72389</xdr:rowOff>
    </xdr:to>
    <xdr:cxnSp macro="">
      <xdr:nvCxnSpPr>
        <xdr:cNvPr id="724" name="直線コネクタ 723">
          <a:extLst>
            <a:ext uri="{FF2B5EF4-FFF2-40B4-BE49-F238E27FC236}">
              <a16:creationId xmlns:a16="http://schemas.microsoft.com/office/drawing/2014/main" id="{68B2C18D-3DA7-42A0-BBE5-E2BB87CBC575}"/>
            </a:ext>
          </a:extLst>
        </xdr:cNvPr>
        <xdr:cNvCxnSpPr/>
      </xdr:nvCxnSpPr>
      <xdr:spPr>
        <a:xfrm>
          <a:off x="21323300" y="14645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725" name="楕円 724">
          <a:extLst>
            <a:ext uri="{FF2B5EF4-FFF2-40B4-BE49-F238E27FC236}">
              <a16:creationId xmlns:a16="http://schemas.microsoft.com/office/drawing/2014/main" id="{820CA50C-A298-4770-9D34-C9E625F02341}"/>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72389</xdr:rowOff>
    </xdr:to>
    <xdr:cxnSp macro="">
      <xdr:nvCxnSpPr>
        <xdr:cNvPr id="726" name="直線コネクタ 725">
          <a:extLst>
            <a:ext uri="{FF2B5EF4-FFF2-40B4-BE49-F238E27FC236}">
              <a16:creationId xmlns:a16="http://schemas.microsoft.com/office/drawing/2014/main" id="{35B098F4-C37A-4421-9624-BA554D8306A6}"/>
            </a:ext>
          </a:extLst>
        </xdr:cNvPr>
        <xdr:cNvCxnSpPr/>
      </xdr:nvCxnSpPr>
      <xdr:spPr>
        <a:xfrm>
          <a:off x="20434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727" name="楕円 726">
          <a:extLst>
            <a:ext uri="{FF2B5EF4-FFF2-40B4-BE49-F238E27FC236}">
              <a16:creationId xmlns:a16="http://schemas.microsoft.com/office/drawing/2014/main" id="{091EC231-38AC-44AB-8E22-AEBE6A50E11D}"/>
            </a:ext>
          </a:extLst>
        </xdr:cNvPr>
        <xdr:cNvSpPr/>
      </xdr:nvSpPr>
      <xdr:spPr>
        <a:xfrm>
          <a:off x="19494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72389</xdr:rowOff>
    </xdr:to>
    <xdr:cxnSp macro="">
      <xdr:nvCxnSpPr>
        <xdr:cNvPr id="728" name="直線コネクタ 727">
          <a:extLst>
            <a:ext uri="{FF2B5EF4-FFF2-40B4-BE49-F238E27FC236}">
              <a16:creationId xmlns:a16="http://schemas.microsoft.com/office/drawing/2014/main" id="{EDE673D4-4E74-4051-B921-7AAADAC551F9}"/>
            </a:ext>
          </a:extLst>
        </xdr:cNvPr>
        <xdr:cNvCxnSpPr/>
      </xdr:nvCxnSpPr>
      <xdr:spPr>
        <a:xfrm>
          <a:off x="19545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9" name="楕円 728">
          <a:extLst>
            <a:ext uri="{FF2B5EF4-FFF2-40B4-BE49-F238E27FC236}">
              <a16:creationId xmlns:a16="http://schemas.microsoft.com/office/drawing/2014/main" id="{ACFB2C2C-2518-46AD-8D0C-8D654E85FEFD}"/>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730" name="直線コネクタ 729">
          <a:extLst>
            <a:ext uri="{FF2B5EF4-FFF2-40B4-BE49-F238E27FC236}">
              <a16:creationId xmlns:a16="http://schemas.microsoft.com/office/drawing/2014/main" id="{1DA7BA66-00F2-4C71-9F9B-866F04077834}"/>
            </a:ext>
          </a:extLst>
        </xdr:cNvPr>
        <xdr:cNvCxnSpPr/>
      </xdr:nvCxnSpPr>
      <xdr:spPr>
        <a:xfrm>
          <a:off x="18656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F6D32119-4D69-4934-A93A-408376B7BC8B}"/>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7CCB4FB0-359A-4569-884D-1A522C132D58}"/>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DA355130-BAA1-4596-87CA-5BB495BD1CE3}"/>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2E6C1A6E-0783-4D19-8451-A7E36B0A63C6}"/>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735" name="n_1mainValue【児童館】&#10;一人当たり面積">
          <a:extLst>
            <a:ext uri="{FF2B5EF4-FFF2-40B4-BE49-F238E27FC236}">
              <a16:creationId xmlns:a16="http://schemas.microsoft.com/office/drawing/2014/main" id="{164E7CF9-D6ED-47B7-AD23-EF867E8CD885}"/>
            </a:ext>
          </a:extLst>
        </xdr:cNvPr>
        <xdr:cNvSpPr txBox="1"/>
      </xdr:nvSpPr>
      <xdr:spPr>
        <a:xfrm>
          <a:off x="210757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736" name="n_2mainValue【児童館】&#10;一人当たり面積">
          <a:extLst>
            <a:ext uri="{FF2B5EF4-FFF2-40B4-BE49-F238E27FC236}">
              <a16:creationId xmlns:a16="http://schemas.microsoft.com/office/drawing/2014/main" id="{F31AC353-4F98-4551-9712-D9D511FC9BFB}"/>
            </a:ext>
          </a:extLst>
        </xdr:cNvPr>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737" name="n_3mainValue【児童館】&#10;一人当たり面積">
          <a:extLst>
            <a:ext uri="{FF2B5EF4-FFF2-40B4-BE49-F238E27FC236}">
              <a16:creationId xmlns:a16="http://schemas.microsoft.com/office/drawing/2014/main" id="{6D7D6EA1-08C2-4CA7-8394-4F8A489C1D07}"/>
            </a:ext>
          </a:extLst>
        </xdr:cNvPr>
        <xdr:cNvSpPr txBox="1"/>
      </xdr:nvSpPr>
      <xdr:spPr>
        <a:xfrm>
          <a:off x="19310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8" name="n_4mainValue【児童館】&#10;一人当たり面積">
          <a:extLst>
            <a:ext uri="{FF2B5EF4-FFF2-40B4-BE49-F238E27FC236}">
              <a16:creationId xmlns:a16="http://schemas.microsoft.com/office/drawing/2014/main" id="{CDC999BD-303E-475B-9B03-F6401750FF96}"/>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1379FF5C-7CA7-4E48-91F9-754265D3AD5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5ECC5571-0F24-45DB-9C4B-8160DE3478C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37D616-1D19-4C2E-83AA-DA36708E839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DF2A4D9-0DFF-4831-AD50-FEFD0DAA6B5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466DCA9E-F69D-4CE7-B9F5-8362C3035FE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58E181AC-39AE-42D1-85F9-112BBE3A4DB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F11B3C0-7D80-4EE5-8F17-73EB518EB65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A115C79B-3105-4429-B9D9-1F8B00884281}"/>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C0208C14-D0FD-4491-9BB2-D2BF78350B5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37671BDC-B6F7-464D-9C89-0BB2139010C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F2D2DC13-7971-4418-8F47-A44C36DD91C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218306AC-2CFF-4FBC-A095-03CBF88C2F2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253033F2-48C3-486C-B5A7-D6308018F63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DBABF428-C05A-48FA-9863-BB108212C54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03E8F4EC-76C6-4045-A978-80BD3FE6D9F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1CF824EB-2465-4AE0-ACFA-6CB51341DF2D}"/>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660327C7-C9FF-491A-85E0-8C802D8BA17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6B90980E-2B72-4BFF-856E-6AA4FC669C9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B9EB1FB0-DE70-4B54-9604-210B5488106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類似団体と比較して、有形固定資産減価償却率が低くなっている施設は道路であり、高くなっている施設は、公営住宅、保育所、学校施設、児童館である。</a:t>
          </a:r>
          <a:endParaRPr lang="ja-JP" altLang="ja-JP" sz="1400">
            <a:effectLst/>
          </a:endParaRPr>
        </a:p>
        <a:p>
          <a:r>
            <a:rPr kumimoji="1" lang="ja-JP" altLang="ja-JP" sz="1100">
              <a:solidFill>
                <a:schemeClr val="dk1"/>
              </a:solidFill>
              <a:effectLst/>
              <a:latin typeface="+mn-lt"/>
              <a:ea typeface="+mn-ea"/>
              <a:cs typeface="+mn-cs"/>
            </a:rPr>
            <a:t>公共施設等の個別施設計画による計画的な施設の維持管理を適切に進めていく。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1767A3-84BF-4B5D-A4BE-1819263EE5F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CDD5DB-F98B-4B3B-B3FA-49AE99E9863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228E15-8887-419B-8D03-56B5EB6A7F3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0A87DD-8679-48FF-9768-C9E54581F53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福岡県筑紫野市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2490D2-2020-4B6C-B491-B7D7548992C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7D2174-15EB-4EB2-A616-529CDA2FE34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3DFDD8-CA2B-4997-96A7-18990317B2D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15E5C2-1111-472B-AFBB-AC796892617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551271-5B24-4424-A35C-93B4DDBDF6F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D03378-89F3-47B5-8053-885B6F2A7D8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106,375
105,406
87.73
42,757,494
41,735,997
960,505
21,656,150
17,944,011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E773FF-7453-4A18-AA90-52A73C19A12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CBB0B2-8781-46A8-B9D5-B6E5AA9D1C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34B7C6D-2086-4FE4-BCDB-5B63E3F0855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52FD40-EF78-4703-984B-9FBEB16B64D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5508719-92B9-4A18-8742-40A65DE3570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D8E3582-1620-40F9-BBED-A957298EC10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716530B-AE3B-4151-A938-E3D23966BF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544302-2323-474D-A76C-AACBD1B9320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7524F6A-E16C-419E-97CE-6DBD726B821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89C1FF9-FAE3-4451-807D-4DEE86CECC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4964DE-03C2-4413-B285-341C1159F2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D6CBCD-5D34-4260-A2A9-9B61DA19AF2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DF003EE-F8EF-4215-90D7-F2A629ED94F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F8F820-6926-42F2-92C5-96EA31E2EF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E98CF2E-E9A3-4F4C-A40B-4ACABFEC799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2FE87C-D165-49AB-B4AA-B1DF39BC8DF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6D4518-1C11-4E3F-A454-ABB5A74123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108693-A0B7-442E-AD15-448807EDD80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66E105-92E1-41AD-941E-D6BC10C2E07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72D53F-F437-42DB-90D6-027280B1A02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68B1C3-D902-41ED-9D2C-4D96F8843CF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A49771-7504-4863-9D03-E7C105A984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1F2C72-00A0-4F5C-979B-D35D9965C10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0A693F8-4870-49FC-8735-E0F0D95387E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0DE5E8-3098-407E-B6C9-8698DEE82A6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3E4831-70B4-4908-80EF-98DD097CB80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685F708-4A31-40D8-B76E-9C3033577B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6D25863-6478-4D08-AD54-C50AACE3024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B70E61-ED73-4876-B044-01AD70D1B05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EFC9A8-4975-4D51-9A3A-1BA703D0E50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E7338B1-9755-4AC1-88A3-B710ADE9352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36B64D3-C837-4D69-A0D1-C0D96BB264E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86561B8-BE4D-4962-B0C8-CC2BC9974CF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DD73663-3528-4B26-ABC0-0A899F30739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412586A-C306-43F8-9022-01355BFD458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894CC5C-532A-4340-A8B1-F2BAB58A4AF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26147DC-08C1-456B-B82A-840AB1CAB38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04B1D03-BD55-4B60-92ED-44E78ADF5BA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C5F35B6-B3AF-4D26-B983-A4E71E217F2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AC9A4C7-2280-4817-A75F-445E9AC9F0A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8E4626A-FD1E-43F0-BDC0-279DE10F875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ADCF830-8E83-4FF9-AB79-1FA148C93C8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D5652AB-860B-495A-BE54-641851BEEF0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B41AA70-6B71-4166-8C75-04EE3C920A9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5260CC4-1F6C-4EB4-8BF2-9E4323011C3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2AA7B563-06B8-49F1-949E-AEC22B55F864}"/>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CE29F8C0-DC9A-43AD-B362-BBE94049354C}"/>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A21471A2-0BEA-486F-BFD5-CC21048E863E}"/>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51F00B28-14CE-4DEA-89D1-AB988E3C87C7}"/>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58D0ABB7-FBFA-45FC-AB08-16D993CED64E}"/>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E3A7B686-3454-4D20-AD80-60DDBCF969C1}"/>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5FD29035-A122-490E-8AB8-666D22946010}"/>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290C47F3-C880-40A5-85DC-E75F5AF3EC89}"/>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E69A4DFE-E086-4DCE-A100-6C7AFD690F72}"/>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37DEE224-7C2D-475E-A2AD-A49522AB058B}"/>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EDB87838-8138-4F8F-8F09-70A1D5E1E894}"/>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B5D6D6-4412-499A-98D9-1315C6FE6B1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6D1F9FB-2BD0-4498-947A-1E182D7DB0A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12B31DA-D33A-469F-ABD4-3D7986A6BFE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A59A43-EF66-4AC5-994F-6EB5FDFFC1B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E973D84-28AB-4C89-81E7-01E20D81180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40640</xdr:rowOff>
    </xdr:from>
    <xdr:to>
      <xdr:col>24</xdr:col>
      <xdr:colOff>114300</xdr:colOff>
      <xdr:row>38</xdr:row>
      <xdr:rowOff>142240</xdr:rowOff>
    </xdr:to>
    <xdr:sp macro="" textlink="">
      <xdr:nvSpPr>
        <xdr:cNvPr id="73" name="楕円 72">
          <a:extLst>
            <a:ext uri="{FF2B5EF4-FFF2-40B4-BE49-F238E27FC236}">
              <a16:creationId xmlns:a16="http://schemas.microsoft.com/office/drawing/2014/main" id="{C3F2BB2D-7EC8-4756-8130-471D8019D2E6}"/>
            </a:ext>
          </a:extLst>
        </xdr:cNvPr>
        <xdr:cNvSpPr/>
      </xdr:nvSpPr>
      <xdr:spPr>
        <a:xfrm>
          <a:off x="45847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19067</xdr:rowOff>
    </xdr:from>
    <xdr:ext cx="405111" cy="259045"/>
    <xdr:sp macro="" textlink="">
      <xdr:nvSpPr>
        <xdr:cNvPr id="74" name="【図書館】&#10;有形固定資産減価償却率該当値テキスト">
          <a:extLst>
            <a:ext uri="{FF2B5EF4-FFF2-40B4-BE49-F238E27FC236}">
              <a16:creationId xmlns:a16="http://schemas.microsoft.com/office/drawing/2014/main" id="{027273CF-1356-4663-A9F3-CBD836A1871B}"/>
            </a:ext>
          </a:extLst>
        </xdr:cNvPr>
        <xdr:cNvSpPr txBox="1"/>
      </xdr:nvSpPr>
      <xdr:spPr>
        <a:xfrm>
          <a:off x="467360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168275</xdr:rowOff>
    </xdr:from>
    <xdr:to>
      <xdr:col>20</xdr:col>
      <xdr:colOff>38100</xdr:colOff>
      <xdr:row>38</xdr:row>
      <xdr:rowOff>98425</xdr:rowOff>
    </xdr:to>
    <xdr:sp macro="" textlink="">
      <xdr:nvSpPr>
        <xdr:cNvPr id="75" name="楕円 74">
          <a:extLst>
            <a:ext uri="{FF2B5EF4-FFF2-40B4-BE49-F238E27FC236}">
              <a16:creationId xmlns:a16="http://schemas.microsoft.com/office/drawing/2014/main" id="{182C9AAA-53E6-478C-848F-6FB8FCD206A7}"/>
            </a:ext>
          </a:extLst>
        </xdr:cNvPr>
        <xdr:cNvSpPr/>
      </xdr:nvSpPr>
      <xdr:spPr>
        <a:xfrm>
          <a:off x="3746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47625</xdr:rowOff>
    </xdr:from>
    <xdr:to>
      <xdr:col>24</xdr:col>
      <xdr:colOff>63500</xdr:colOff>
      <xdr:row>38</xdr:row>
      <xdr:rowOff>91440</xdr:rowOff>
    </xdr:to>
    <xdr:cxnSp macro="">
      <xdr:nvCxnSpPr>
        <xdr:cNvPr id="76" name="直線コネクタ 75">
          <a:extLst>
            <a:ext uri="{FF2B5EF4-FFF2-40B4-BE49-F238E27FC236}">
              <a16:creationId xmlns:a16="http://schemas.microsoft.com/office/drawing/2014/main" id="{285F15D1-186F-4ED7-A7D2-02FF79836230}"/>
            </a:ext>
          </a:extLst>
        </xdr:cNvPr>
        <xdr:cNvCxnSpPr/>
      </xdr:nvCxnSpPr>
      <xdr:spPr>
        <a:xfrm>
          <a:off x="3797300" y="656272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149225</xdr:rowOff>
    </xdr:from>
    <xdr:to>
      <xdr:col>15</xdr:col>
      <xdr:colOff>101600</xdr:colOff>
      <xdr:row>38</xdr:row>
      <xdr:rowOff>79375</xdr:rowOff>
    </xdr:to>
    <xdr:sp macro="" textlink="">
      <xdr:nvSpPr>
        <xdr:cNvPr id="77" name="楕円 76">
          <a:extLst>
            <a:ext uri="{FF2B5EF4-FFF2-40B4-BE49-F238E27FC236}">
              <a16:creationId xmlns:a16="http://schemas.microsoft.com/office/drawing/2014/main" id="{5377F22B-EB5E-4486-BC2C-4011C168E7BF}"/>
            </a:ext>
          </a:extLst>
        </xdr:cNvPr>
        <xdr:cNvSpPr/>
      </xdr:nvSpPr>
      <xdr:spPr>
        <a:xfrm>
          <a:off x="2857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28575</xdr:rowOff>
    </xdr:from>
    <xdr:to>
      <xdr:col>19</xdr:col>
      <xdr:colOff>177800</xdr:colOff>
      <xdr:row>38</xdr:row>
      <xdr:rowOff>47625</xdr:rowOff>
    </xdr:to>
    <xdr:cxnSp macro="">
      <xdr:nvCxnSpPr>
        <xdr:cNvPr id="78" name="直線コネクタ 77">
          <a:extLst>
            <a:ext uri="{FF2B5EF4-FFF2-40B4-BE49-F238E27FC236}">
              <a16:creationId xmlns:a16="http://schemas.microsoft.com/office/drawing/2014/main" id="{0533C02E-2F39-4932-B8B8-FC9273E2ADE2}"/>
            </a:ext>
          </a:extLst>
        </xdr:cNvPr>
        <xdr:cNvCxnSpPr/>
      </xdr:nvCxnSpPr>
      <xdr:spPr>
        <a:xfrm>
          <a:off x="2908300" y="65436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141605</xdr:rowOff>
    </xdr:from>
    <xdr:to>
      <xdr:col>10</xdr:col>
      <xdr:colOff>165100</xdr:colOff>
      <xdr:row>38</xdr:row>
      <xdr:rowOff>71755</xdr:rowOff>
    </xdr:to>
    <xdr:sp macro="" textlink="">
      <xdr:nvSpPr>
        <xdr:cNvPr id="79" name="楕円 78">
          <a:extLst>
            <a:ext uri="{FF2B5EF4-FFF2-40B4-BE49-F238E27FC236}">
              <a16:creationId xmlns:a16="http://schemas.microsoft.com/office/drawing/2014/main" id="{2DFAD213-B3A8-45B6-9ADA-B2DFA4457F62}"/>
            </a:ext>
          </a:extLst>
        </xdr:cNvPr>
        <xdr:cNvSpPr/>
      </xdr:nvSpPr>
      <xdr:spPr>
        <a:xfrm>
          <a:off x="1968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20955</xdr:rowOff>
    </xdr:from>
    <xdr:to>
      <xdr:col>15</xdr:col>
      <xdr:colOff>50800</xdr:colOff>
      <xdr:row>38</xdr:row>
      <xdr:rowOff>28575</xdr:rowOff>
    </xdr:to>
    <xdr:cxnSp macro="">
      <xdr:nvCxnSpPr>
        <xdr:cNvPr id="80" name="直線コネクタ 79">
          <a:extLst>
            <a:ext uri="{FF2B5EF4-FFF2-40B4-BE49-F238E27FC236}">
              <a16:creationId xmlns:a16="http://schemas.microsoft.com/office/drawing/2014/main" id="{8AF39944-1FA2-440D-9778-4D9DD69FD154}"/>
            </a:ext>
          </a:extLst>
        </xdr:cNvPr>
        <xdr:cNvCxnSpPr/>
      </xdr:nvCxnSpPr>
      <xdr:spPr>
        <a:xfrm>
          <a:off x="2019300" y="65360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103505</xdr:rowOff>
    </xdr:from>
    <xdr:to>
      <xdr:col>6</xdr:col>
      <xdr:colOff>38100</xdr:colOff>
      <xdr:row>38</xdr:row>
      <xdr:rowOff>33655</xdr:rowOff>
    </xdr:to>
    <xdr:sp macro="" textlink="">
      <xdr:nvSpPr>
        <xdr:cNvPr id="81" name="楕円 80">
          <a:extLst>
            <a:ext uri="{FF2B5EF4-FFF2-40B4-BE49-F238E27FC236}">
              <a16:creationId xmlns:a16="http://schemas.microsoft.com/office/drawing/2014/main" id="{9087E0F3-2C72-4CCC-BEB8-013CCD94B3BB}"/>
            </a:ext>
          </a:extLst>
        </xdr:cNvPr>
        <xdr:cNvSpPr/>
      </xdr:nvSpPr>
      <xdr:spPr>
        <a:xfrm>
          <a:off x="1079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154305</xdr:rowOff>
    </xdr:from>
    <xdr:to>
      <xdr:col>10</xdr:col>
      <xdr:colOff>114300</xdr:colOff>
      <xdr:row>38</xdr:row>
      <xdr:rowOff>20955</xdr:rowOff>
    </xdr:to>
    <xdr:cxnSp macro="">
      <xdr:nvCxnSpPr>
        <xdr:cNvPr id="82" name="直線コネクタ 81">
          <a:extLst>
            <a:ext uri="{FF2B5EF4-FFF2-40B4-BE49-F238E27FC236}">
              <a16:creationId xmlns:a16="http://schemas.microsoft.com/office/drawing/2014/main" id="{F8F0A635-CE93-417B-AC51-28BFF32395C1}"/>
            </a:ext>
          </a:extLst>
        </xdr:cNvPr>
        <xdr:cNvCxnSpPr/>
      </xdr:nvCxnSpPr>
      <xdr:spPr>
        <a:xfrm>
          <a:off x="1130300" y="64979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DEB11195-7B6B-47CE-B801-BF368B4A3588}"/>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4994E4C2-5C5C-4EA9-95D4-6448BD0E302F}"/>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40D7E8FE-DB51-4EBB-87B1-95BD293B2439}"/>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6FA8D39B-66B2-4F23-AE8B-4370AA9FA60C}"/>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89552</xdr:rowOff>
    </xdr:from>
    <xdr:ext cx="405111" cy="259045"/>
    <xdr:sp macro="" textlink="">
      <xdr:nvSpPr>
        <xdr:cNvPr id="87" name="n_1mainValue【図書館】&#10;有形固定資産減価償却率">
          <a:extLst>
            <a:ext uri="{FF2B5EF4-FFF2-40B4-BE49-F238E27FC236}">
              <a16:creationId xmlns:a16="http://schemas.microsoft.com/office/drawing/2014/main" id="{7C75A5E6-42C2-471D-8808-E5D44F18A06D}"/>
            </a:ext>
          </a:extLst>
        </xdr:cNvPr>
        <xdr:cNvSpPr txBox="1"/>
      </xdr:nvSpPr>
      <xdr:spPr>
        <a:xfrm>
          <a:off x="35820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70502</xdr:rowOff>
    </xdr:from>
    <xdr:ext cx="405111" cy="259045"/>
    <xdr:sp macro="" textlink="">
      <xdr:nvSpPr>
        <xdr:cNvPr id="88" name="n_2mainValue【図書館】&#10;有形固定資産減価償却率">
          <a:extLst>
            <a:ext uri="{FF2B5EF4-FFF2-40B4-BE49-F238E27FC236}">
              <a16:creationId xmlns:a16="http://schemas.microsoft.com/office/drawing/2014/main" id="{C7C545BA-352E-4763-ABF3-18A180163827}"/>
            </a:ext>
          </a:extLst>
        </xdr:cNvPr>
        <xdr:cNvSpPr txBox="1"/>
      </xdr:nvSpPr>
      <xdr:spPr>
        <a:xfrm>
          <a:off x="2705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62882</xdr:rowOff>
    </xdr:from>
    <xdr:ext cx="405111" cy="259045"/>
    <xdr:sp macro="" textlink="">
      <xdr:nvSpPr>
        <xdr:cNvPr id="89" name="n_3mainValue【図書館】&#10;有形固定資産減価償却率">
          <a:extLst>
            <a:ext uri="{FF2B5EF4-FFF2-40B4-BE49-F238E27FC236}">
              <a16:creationId xmlns:a16="http://schemas.microsoft.com/office/drawing/2014/main" id="{510BEF90-C1C7-4C2A-A591-03BE4F32981B}"/>
            </a:ext>
          </a:extLst>
        </xdr:cNvPr>
        <xdr:cNvSpPr txBox="1"/>
      </xdr:nvSpPr>
      <xdr:spPr>
        <a:xfrm>
          <a:off x="18167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24782</xdr:rowOff>
    </xdr:from>
    <xdr:ext cx="405111" cy="259045"/>
    <xdr:sp macro="" textlink="">
      <xdr:nvSpPr>
        <xdr:cNvPr id="90" name="n_4mainValue【図書館】&#10;有形固定資産減価償却率">
          <a:extLst>
            <a:ext uri="{FF2B5EF4-FFF2-40B4-BE49-F238E27FC236}">
              <a16:creationId xmlns:a16="http://schemas.microsoft.com/office/drawing/2014/main" id="{A5BC007D-FFEE-400C-85DD-E846BAD2E996}"/>
            </a:ext>
          </a:extLst>
        </xdr:cNvPr>
        <xdr:cNvSpPr txBox="1"/>
      </xdr:nvSpPr>
      <xdr:spPr>
        <a:xfrm>
          <a:off x="927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216770-1C17-46DE-94C6-3D8FDB4883A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84F274-8C95-49E3-B9AE-2CD47C710D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8F3E276-6888-46B7-BB6C-06EF82CBD62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2773F99-4A4B-4842-AA6E-DE727A84B79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C41DAC0-2F71-4FA6-B2A0-1F0E0D0941C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5CD02B8-A854-4EE1-9893-30EC0E5EB14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9328892-56C7-49A8-96BF-6F9741EDC3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8BC4E5E-C5A7-473A-8004-57A41B1840D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38C6EAB-5E31-4670-8665-F65EE428854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B231581-DFEF-458F-985D-C95D16D5157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384608A-0CEA-46E7-A468-566B9F0F534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04D863F-C7AA-4EB2-9C50-E84904B92E0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2995F50-F710-4D0F-B424-3B61A919B07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2DA67072-BCAD-4914-9191-4BE19FC8363F}"/>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FB9C802-1839-4D52-8833-B0130F6C7DE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9A7B9A47-EBB9-4C85-A5F1-455C3FA3B085}"/>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F7CC5CF-4DE7-4427-B920-BF68A99A047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3C4CAAC0-D01D-4C55-A8CA-AE66CE7B6F92}"/>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855C5D1-33BF-4EBB-A5BE-D456C6F79A6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4BE24FBC-91B4-47A4-8494-B3A83886B02F}"/>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943C336-53CF-4126-8946-6B1E7B0ED0A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28CD97B3-2FB2-4145-8D69-D33BB9126421}"/>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7A9D186-DD0E-4BA9-8D5F-9E53972E97E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8BC890C2-FAEE-4EAA-A536-053A91571CC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22252FE8-3A3B-4664-ACCC-0A85841C239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3A22D0D8-51FD-4BB9-9953-BAEDA1E419D0}"/>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8FAF8834-B3C2-4FC1-9A1E-FA9FCAD6A52C}"/>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EAD7CBD8-2A13-44B0-A1BC-E3733B3E6FBF}"/>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C2EE76C4-0F30-4C0A-B767-0248364AE61D}"/>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0F8F1E61-D32B-4C72-98D6-29FC5EDA5567}"/>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DED3EFAE-4608-41EC-8EB4-4EF2EF8D95B4}"/>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7F91D5C6-AFBD-42AA-BAC8-D65A64D65911}"/>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AEE44BC4-1DD5-4C9E-938C-B4FBA1A3FD67}"/>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120F241D-401E-4B99-97A1-FEF928B940FA}"/>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2A752F3B-C9AE-4BA2-8F68-33201271804B}"/>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60A79C0F-D718-4138-A870-4846BC386F48}"/>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FD3F11C-33B8-46B3-BD38-88CF14CE9EC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342A4DC-09D7-4DFE-AB31-63A51893699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AB355E-AA4F-4227-99C6-4E355B4E578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D2917D4-F3BF-4C99-934D-07DC6F240B8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5F50A96-74EF-4E8E-B100-F527BAD2199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166915</xdr:rowOff>
    </xdr:from>
    <xdr:to>
      <xdr:col>55</xdr:col>
      <xdr:colOff>50800</xdr:colOff>
      <xdr:row>41</xdr:row>
      <xdr:rowOff>97065</xdr:rowOff>
    </xdr:to>
    <xdr:sp macro="" textlink="">
      <xdr:nvSpPr>
        <xdr:cNvPr id="132" name="楕円 131">
          <a:extLst>
            <a:ext uri="{FF2B5EF4-FFF2-40B4-BE49-F238E27FC236}">
              <a16:creationId xmlns:a16="http://schemas.microsoft.com/office/drawing/2014/main" id="{74C300D2-5A19-443C-8FDE-FF29984BF5E5}"/>
            </a:ext>
          </a:extLst>
        </xdr:cNvPr>
        <xdr:cNvSpPr/>
      </xdr:nvSpPr>
      <xdr:spPr>
        <a:xfrm>
          <a:off x="10426700" y="702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145342</xdr:rowOff>
    </xdr:from>
    <xdr:ext cx="469744" cy="259045"/>
    <xdr:sp macro="" textlink="">
      <xdr:nvSpPr>
        <xdr:cNvPr id="133" name="【図書館】&#10;一人当たり面積該当値テキスト">
          <a:extLst>
            <a:ext uri="{FF2B5EF4-FFF2-40B4-BE49-F238E27FC236}">
              <a16:creationId xmlns:a16="http://schemas.microsoft.com/office/drawing/2014/main" id="{1A382253-7B94-4B03-BC45-57A3BD4E7E19}"/>
            </a:ext>
          </a:extLst>
        </xdr:cNvPr>
        <xdr:cNvSpPr txBox="1"/>
      </xdr:nvSpPr>
      <xdr:spPr>
        <a:xfrm>
          <a:off x="10515600" y="700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166915</xdr:rowOff>
    </xdr:from>
    <xdr:to>
      <xdr:col>50</xdr:col>
      <xdr:colOff>165100</xdr:colOff>
      <xdr:row>41</xdr:row>
      <xdr:rowOff>97065</xdr:rowOff>
    </xdr:to>
    <xdr:sp macro="" textlink="">
      <xdr:nvSpPr>
        <xdr:cNvPr id="134" name="楕円 133">
          <a:extLst>
            <a:ext uri="{FF2B5EF4-FFF2-40B4-BE49-F238E27FC236}">
              <a16:creationId xmlns:a16="http://schemas.microsoft.com/office/drawing/2014/main" id="{D2B3B946-FF5D-477D-B116-31D614A7C8C6}"/>
            </a:ext>
          </a:extLst>
        </xdr:cNvPr>
        <xdr:cNvSpPr/>
      </xdr:nvSpPr>
      <xdr:spPr>
        <a:xfrm>
          <a:off x="9588500" y="702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46265</xdr:rowOff>
    </xdr:from>
    <xdr:to>
      <xdr:col>55</xdr:col>
      <xdr:colOff>0</xdr:colOff>
      <xdr:row>41</xdr:row>
      <xdr:rowOff>46265</xdr:rowOff>
    </xdr:to>
    <xdr:cxnSp macro="">
      <xdr:nvCxnSpPr>
        <xdr:cNvPr id="135" name="直線コネクタ 134">
          <a:extLst>
            <a:ext uri="{FF2B5EF4-FFF2-40B4-BE49-F238E27FC236}">
              <a16:creationId xmlns:a16="http://schemas.microsoft.com/office/drawing/2014/main" id="{62C1B029-B528-481C-9EC6-9F94699121A6}"/>
            </a:ext>
          </a:extLst>
        </xdr:cNvPr>
        <xdr:cNvCxnSpPr/>
      </xdr:nvCxnSpPr>
      <xdr:spPr>
        <a:xfrm>
          <a:off x="9639300" y="70757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166915</xdr:rowOff>
    </xdr:from>
    <xdr:to>
      <xdr:col>46</xdr:col>
      <xdr:colOff>38100</xdr:colOff>
      <xdr:row>41</xdr:row>
      <xdr:rowOff>97065</xdr:rowOff>
    </xdr:to>
    <xdr:sp macro="" textlink="">
      <xdr:nvSpPr>
        <xdr:cNvPr id="136" name="楕円 135">
          <a:extLst>
            <a:ext uri="{FF2B5EF4-FFF2-40B4-BE49-F238E27FC236}">
              <a16:creationId xmlns:a16="http://schemas.microsoft.com/office/drawing/2014/main" id="{F4A6AD35-8F5A-4AF9-9642-EE11D9FA0A5A}"/>
            </a:ext>
          </a:extLst>
        </xdr:cNvPr>
        <xdr:cNvSpPr/>
      </xdr:nvSpPr>
      <xdr:spPr>
        <a:xfrm>
          <a:off x="8699500" y="702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46265</xdr:rowOff>
    </xdr:from>
    <xdr:to>
      <xdr:col>50</xdr:col>
      <xdr:colOff>114300</xdr:colOff>
      <xdr:row>41</xdr:row>
      <xdr:rowOff>46265</xdr:rowOff>
    </xdr:to>
    <xdr:cxnSp macro="">
      <xdr:nvCxnSpPr>
        <xdr:cNvPr id="137" name="直線コネクタ 136">
          <a:extLst>
            <a:ext uri="{FF2B5EF4-FFF2-40B4-BE49-F238E27FC236}">
              <a16:creationId xmlns:a16="http://schemas.microsoft.com/office/drawing/2014/main" id="{7FBC06AE-B343-48C8-ADC9-2C9D716FACC1}"/>
            </a:ext>
          </a:extLst>
        </xdr:cNvPr>
        <xdr:cNvCxnSpPr/>
      </xdr:nvCxnSpPr>
      <xdr:spPr>
        <a:xfrm>
          <a:off x="8750300" y="7075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166915</xdr:rowOff>
    </xdr:from>
    <xdr:to>
      <xdr:col>41</xdr:col>
      <xdr:colOff>101600</xdr:colOff>
      <xdr:row>41</xdr:row>
      <xdr:rowOff>97065</xdr:rowOff>
    </xdr:to>
    <xdr:sp macro="" textlink="">
      <xdr:nvSpPr>
        <xdr:cNvPr id="138" name="楕円 137">
          <a:extLst>
            <a:ext uri="{FF2B5EF4-FFF2-40B4-BE49-F238E27FC236}">
              <a16:creationId xmlns:a16="http://schemas.microsoft.com/office/drawing/2014/main" id="{909EA57D-F0E2-44E6-B6ED-AFBE7B2C5539}"/>
            </a:ext>
          </a:extLst>
        </xdr:cNvPr>
        <xdr:cNvSpPr/>
      </xdr:nvSpPr>
      <xdr:spPr>
        <a:xfrm>
          <a:off x="7810500" y="702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46265</xdr:rowOff>
    </xdr:from>
    <xdr:to>
      <xdr:col>45</xdr:col>
      <xdr:colOff>177800</xdr:colOff>
      <xdr:row>41</xdr:row>
      <xdr:rowOff>46265</xdr:rowOff>
    </xdr:to>
    <xdr:cxnSp macro="">
      <xdr:nvCxnSpPr>
        <xdr:cNvPr id="139" name="直線コネクタ 138">
          <a:extLst>
            <a:ext uri="{FF2B5EF4-FFF2-40B4-BE49-F238E27FC236}">
              <a16:creationId xmlns:a16="http://schemas.microsoft.com/office/drawing/2014/main" id="{A894308E-777D-4851-88A1-DD096494FD53}"/>
            </a:ext>
          </a:extLst>
        </xdr:cNvPr>
        <xdr:cNvCxnSpPr/>
      </xdr:nvCxnSpPr>
      <xdr:spPr>
        <a:xfrm>
          <a:off x="7861300" y="7075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156028</xdr:rowOff>
    </xdr:from>
    <xdr:to>
      <xdr:col>36</xdr:col>
      <xdr:colOff>165100</xdr:colOff>
      <xdr:row>41</xdr:row>
      <xdr:rowOff>86178</xdr:rowOff>
    </xdr:to>
    <xdr:sp macro="" textlink="">
      <xdr:nvSpPr>
        <xdr:cNvPr id="140" name="楕円 139">
          <a:extLst>
            <a:ext uri="{FF2B5EF4-FFF2-40B4-BE49-F238E27FC236}">
              <a16:creationId xmlns:a16="http://schemas.microsoft.com/office/drawing/2014/main" id="{2A4845DC-0921-4BDE-A350-3538CBF46AC7}"/>
            </a:ext>
          </a:extLst>
        </xdr:cNvPr>
        <xdr:cNvSpPr/>
      </xdr:nvSpPr>
      <xdr:spPr>
        <a:xfrm>
          <a:off x="6921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35378</xdr:rowOff>
    </xdr:from>
    <xdr:to>
      <xdr:col>41</xdr:col>
      <xdr:colOff>50800</xdr:colOff>
      <xdr:row>41</xdr:row>
      <xdr:rowOff>46265</xdr:rowOff>
    </xdr:to>
    <xdr:cxnSp macro="">
      <xdr:nvCxnSpPr>
        <xdr:cNvPr id="141" name="直線コネクタ 140">
          <a:extLst>
            <a:ext uri="{FF2B5EF4-FFF2-40B4-BE49-F238E27FC236}">
              <a16:creationId xmlns:a16="http://schemas.microsoft.com/office/drawing/2014/main" id="{640616F6-1A8C-4325-8466-34C09A4262C1}"/>
            </a:ext>
          </a:extLst>
        </xdr:cNvPr>
        <xdr:cNvCxnSpPr/>
      </xdr:nvCxnSpPr>
      <xdr:spPr>
        <a:xfrm>
          <a:off x="6972300" y="70648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3E0F3457-1BE8-42AC-862C-F85AFE4E2B33}"/>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6ED7B626-78AD-4E8F-807D-4B9E2B12FC01}"/>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6D2248D9-F5D2-4332-8C72-11183C24BC6B}"/>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2C49A96A-7476-40FA-AE8A-6427C0D41E81}"/>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88192</xdr:rowOff>
    </xdr:from>
    <xdr:ext cx="469744" cy="259045"/>
    <xdr:sp macro="" textlink="">
      <xdr:nvSpPr>
        <xdr:cNvPr id="146" name="n_1mainValue【図書館】&#10;一人当たり面積">
          <a:extLst>
            <a:ext uri="{FF2B5EF4-FFF2-40B4-BE49-F238E27FC236}">
              <a16:creationId xmlns:a16="http://schemas.microsoft.com/office/drawing/2014/main" id="{EB0F2C23-96FC-459A-AE83-DD3A13E1BBD2}"/>
            </a:ext>
          </a:extLst>
        </xdr:cNvPr>
        <xdr:cNvSpPr txBox="1"/>
      </xdr:nvSpPr>
      <xdr:spPr>
        <a:xfrm>
          <a:off x="9391727" y="71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88192</xdr:rowOff>
    </xdr:from>
    <xdr:ext cx="469744" cy="259045"/>
    <xdr:sp macro="" textlink="">
      <xdr:nvSpPr>
        <xdr:cNvPr id="147" name="n_2mainValue【図書館】&#10;一人当たり面積">
          <a:extLst>
            <a:ext uri="{FF2B5EF4-FFF2-40B4-BE49-F238E27FC236}">
              <a16:creationId xmlns:a16="http://schemas.microsoft.com/office/drawing/2014/main" id="{94792140-D9C0-4539-B3C6-78FAD0CB0932}"/>
            </a:ext>
          </a:extLst>
        </xdr:cNvPr>
        <xdr:cNvSpPr txBox="1"/>
      </xdr:nvSpPr>
      <xdr:spPr>
        <a:xfrm>
          <a:off x="8515427" y="71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88192</xdr:rowOff>
    </xdr:from>
    <xdr:ext cx="469744" cy="259045"/>
    <xdr:sp macro="" textlink="">
      <xdr:nvSpPr>
        <xdr:cNvPr id="148" name="n_3mainValue【図書館】&#10;一人当たり面積">
          <a:extLst>
            <a:ext uri="{FF2B5EF4-FFF2-40B4-BE49-F238E27FC236}">
              <a16:creationId xmlns:a16="http://schemas.microsoft.com/office/drawing/2014/main" id="{296F5F70-39D2-4F67-9A19-494101191DEE}"/>
            </a:ext>
          </a:extLst>
        </xdr:cNvPr>
        <xdr:cNvSpPr txBox="1"/>
      </xdr:nvSpPr>
      <xdr:spPr>
        <a:xfrm>
          <a:off x="7626427" y="71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77305</xdr:rowOff>
    </xdr:from>
    <xdr:ext cx="469744" cy="259045"/>
    <xdr:sp macro="" textlink="">
      <xdr:nvSpPr>
        <xdr:cNvPr id="149" name="n_4mainValue【図書館】&#10;一人当たり面積">
          <a:extLst>
            <a:ext uri="{FF2B5EF4-FFF2-40B4-BE49-F238E27FC236}">
              <a16:creationId xmlns:a16="http://schemas.microsoft.com/office/drawing/2014/main" id="{44ACE9F5-BF10-4D94-8D85-82289AF6227A}"/>
            </a:ext>
          </a:extLst>
        </xdr:cNvPr>
        <xdr:cNvSpPr txBox="1"/>
      </xdr:nvSpPr>
      <xdr:spPr>
        <a:xfrm>
          <a:off x="6737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6B14F3D-F12A-4ED0-911C-B7910BC9211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A78A646-1D15-4349-8B0A-EB090FD620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637A9E7-D85B-4DFC-8B17-68E95EFC93E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8CBFABC-051F-4CAD-AB1A-48407F2C918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674EAE5-32BA-4D56-861A-16A5362D13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3ABD155-E906-4F54-9470-A993531BAED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372DA47-3216-4C23-8D18-3F9B1B7951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AA1AF9D3-4545-4F18-A24C-9698CBD509B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02B1E04-41E5-480D-8C4A-48CD804DCCE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115B60E3-F0F0-4D26-847D-E98E2779628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EA3C8DB-B022-4A9E-BB6B-320681F1300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FEB6D73-B0E6-407B-B3CA-69B0CEAB285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A99E0CB-FC9F-46F3-88CE-16D09392F5B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62E966D-DA47-4E1E-A64B-0B7530E5ADF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EABF002-8CF2-4322-862E-FF52FC6B6F3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893D2C2-565E-4907-984B-C11E5E8058B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740E361-9FC6-46BD-B254-7C8F6BF2DA0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AF80968-29CC-4843-8CDE-38C6C277177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5E8F60C-613D-4690-9ADF-952F504DCA2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0042A4E-0EB9-40C2-A239-5D8CC3CFB59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924BE83-692D-4A56-A6DB-65113E97503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5E39EB5-C79C-432D-B33F-49016AC4611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17512CD-34DE-4D8B-9529-6E7FF452029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D6C9429-0103-4B31-93D0-0843791CEE9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C9B2A88-86BA-4CB0-8976-9E5FEC8A9D2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6336F6DC-ADC5-4341-961A-A22F8180D97F}"/>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1C31DCE4-FF7E-47E4-A1C2-6DB96B8D14DF}"/>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19032BC1-B161-46A3-AC5C-A71FED1F4BF6}"/>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F3A25689-6477-4F8A-8538-1EEA61EFF3D8}"/>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2F0E894F-421D-4016-A784-A4D7C7375517}"/>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2A9886D3-C900-4CD1-97BF-9D5133859800}"/>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A2F43D54-D999-40E7-924D-0D7ADD7D3560}"/>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00461D3B-2446-4E51-99EB-14CB37C14C70}"/>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453DF033-7C34-4D4E-884C-29E37DFBA749}"/>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D500688E-5AE7-455E-B6D2-CF98FF292DCF}"/>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390F5DA4-2590-4ECC-BDC1-25AF1756416B}"/>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B69C00-EA8B-415D-A287-257FA96421E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D5828FC-0761-476D-861E-9849BF5FA8A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EBC93C9-55AA-4726-909E-FB35D1F9039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B74E121-F50A-4230-B6C2-0927D42760D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331EA96-EDA5-4EA2-885D-B0BCE5FE749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163104</xdr:rowOff>
    </xdr:from>
    <xdr:to>
      <xdr:col>24</xdr:col>
      <xdr:colOff>114300</xdr:colOff>
      <xdr:row>63</xdr:row>
      <xdr:rowOff>93254</xdr:rowOff>
    </xdr:to>
    <xdr:sp macro="" textlink="">
      <xdr:nvSpPr>
        <xdr:cNvPr id="191" name="楕円 190">
          <a:extLst>
            <a:ext uri="{FF2B5EF4-FFF2-40B4-BE49-F238E27FC236}">
              <a16:creationId xmlns:a16="http://schemas.microsoft.com/office/drawing/2014/main" id="{3BEC84FD-AE20-402C-BD6B-4108338219A4}"/>
            </a:ext>
          </a:extLst>
        </xdr:cNvPr>
        <xdr:cNvSpPr/>
      </xdr:nvSpPr>
      <xdr:spPr>
        <a:xfrm>
          <a:off x="45847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141531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14E3954F-B07D-4254-B60C-DE1E75C05050}"/>
            </a:ext>
          </a:extLst>
        </xdr:cNvPr>
        <xdr:cNvSpPr txBox="1"/>
      </xdr:nvSpPr>
      <xdr:spPr>
        <a:xfrm>
          <a:off x="4673600"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27577</xdr:rowOff>
    </xdr:from>
    <xdr:to>
      <xdr:col>20</xdr:col>
      <xdr:colOff>38100</xdr:colOff>
      <xdr:row>63</xdr:row>
      <xdr:rowOff>129177</xdr:rowOff>
    </xdr:to>
    <xdr:sp macro="" textlink="">
      <xdr:nvSpPr>
        <xdr:cNvPr id="193" name="楕円 192">
          <a:extLst>
            <a:ext uri="{FF2B5EF4-FFF2-40B4-BE49-F238E27FC236}">
              <a16:creationId xmlns:a16="http://schemas.microsoft.com/office/drawing/2014/main" id="{874C725D-923B-4C7D-8A9A-00724977B3CD}"/>
            </a:ext>
          </a:extLst>
        </xdr:cNvPr>
        <xdr:cNvSpPr/>
      </xdr:nvSpPr>
      <xdr:spPr>
        <a:xfrm>
          <a:off x="3746500" y="1082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42454</xdr:rowOff>
    </xdr:from>
    <xdr:to>
      <xdr:col>24</xdr:col>
      <xdr:colOff>63500</xdr:colOff>
      <xdr:row>63</xdr:row>
      <xdr:rowOff>78377</xdr:rowOff>
    </xdr:to>
    <xdr:cxnSp macro="">
      <xdr:nvCxnSpPr>
        <xdr:cNvPr id="194" name="直線コネクタ 193">
          <a:extLst>
            <a:ext uri="{FF2B5EF4-FFF2-40B4-BE49-F238E27FC236}">
              <a16:creationId xmlns:a16="http://schemas.microsoft.com/office/drawing/2014/main" id="{09268BBE-928B-4D20-B6E6-DC9CCDABD63A}"/>
            </a:ext>
          </a:extLst>
        </xdr:cNvPr>
        <xdr:cNvCxnSpPr/>
      </xdr:nvCxnSpPr>
      <xdr:spPr>
        <a:xfrm flipV="1">
          <a:off x="3797300" y="1084380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163104</xdr:rowOff>
    </xdr:from>
    <xdr:to>
      <xdr:col>15</xdr:col>
      <xdr:colOff>101600</xdr:colOff>
      <xdr:row>63</xdr:row>
      <xdr:rowOff>93254</xdr:rowOff>
    </xdr:to>
    <xdr:sp macro="" textlink="">
      <xdr:nvSpPr>
        <xdr:cNvPr id="195" name="楕円 194">
          <a:extLst>
            <a:ext uri="{FF2B5EF4-FFF2-40B4-BE49-F238E27FC236}">
              <a16:creationId xmlns:a16="http://schemas.microsoft.com/office/drawing/2014/main" id="{B36D8E16-CA51-42CD-8CEA-91CEB662F826}"/>
            </a:ext>
          </a:extLst>
        </xdr:cNvPr>
        <xdr:cNvSpPr/>
      </xdr:nvSpPr>
      <xdr:spPr>
        <a:xfrm>
          <a:off x="2857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42454</xdr:rowOff>
    </xdr:from>
    <xdr:to>
      <xdr:col>19</xdr:col>
      <xdr:colOff>177800</xdr:colOff>
      <xdr:row>63</xdr:row>
      <xdr:rowOff>78377</xdr:rowOff>
    </xdr:to>
    <xdr:cxnSp macro="">
      <xdr:nvCxnSpPr>
        <xdr:cNvPr id="196" name="直線コネクタ 195">
          <a:extLst>
            <a:ext uri="{FF2B5EF4-FFF2-40B4-BE49-F238E27FC236}">
              <a16:creationId xmlns:a16="http://schemas.microsoft.com/office/drawing/2014/main" id="{D32AADE8-932F-4334-A1C0-0D9B1582BA40}"/>
            </a:ext>
          </a:extLst>
        </xdr:cNvPr>
        <xdr:cNvCxnSpPr/>
      </xdr:nvCxnSpPr>
      <xdr:spPr>
        <a:xfrm>
          <a:off x="2908300" y="1084380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127181</xdr:rowOff>
    </xdr:from>
    <xdr:to>
      <xdr:col>10</xdr:col>
      <xdr:colOff>165100</xdr:colOff>
      <xdr:row>63</xdr:row>
      <xdr:rowOff>57331</xdr:rowOff>
    </xdr:to>
    <xdr:sp macro="" textlink="">
      <xdr:nvSpPr>
        <xdr:cNvPr id="197" name="楕円 196">
          <a:extLst>
            <a:ext uri="{FF2B5EF4-FFF2-40B4-BE49-F238E27FC236}">
              <a16:creationId xmlns:a16="http://schemas.microsoft.com/office/drawing/2014/main" id="{52F4E1A5-4327-4F40-A1B7-AAB869B95DD9}"/>
            </a:ext>
          </a:extLst>
        </xdr:cNvPr>
        <xdr:cNvSpPr/>
      </xdr:nvSpPr>
      <xdr:spPr>
        <a:xfrm>
          <a:off x="19685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6531</xdr:rowOff>
    </xdr:from>
    <xdr:to>
      <xdr:col>15</xdr:col>
      <xdr:colOff>50800</xdr:colOff>
      <xdr:row>63</xdr:row>
      <xdr:rowOff>42454</xdr:rowOff>
    </xdr:to>
    <xdr:cxnSp macro="">
      <xdr:nvCxnSpPr>
        <xdr:cNvPr id="198" name="直線コネクタ 197">
          <a:extLst>
            <a:ext uri="{FF2B5EF4-FFF2-40B4-BE49-F238E27FC236}">
              <a16:creationId xmlns:a16="http://schemas.microsoft.com/office/drawing/2014/main" id="{C33DB61E-F3C4-467B-B47B-D59C74871EBF}"/>
            </a:ext>
          </a:extLst>
        </xdr:cNvPr>
        <xdr:cNvCxnSpPr/>
      </xdr:nvCxnSpPr>
      <xdr:spPr>
        <a:xfrm>
          <a:off x="2019300" y="1080788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91259</xdr:rowOff>
    </xdr:from>
    <xdr:to>
      <xdr:col>6</xdr:col>
      <xdr:colOff>38100</xdr:colOff>
      <xdr:row>63</xdr:row>
      <xdr:rowOff>21409</xdr:rowOff>
    </xdr:to>
    <xdr:sp macro="" textlink="">
      <xdr:nvSpPr>
        <xdr:cNvPr id="199" name="楕円 198">
          <a:extLst>
            <a:ext uri="{FF2B5EF4-FFF2-40B4-BE49-F238E27FC236}">
              <a16:creationId xmlns:a16="http://schemas.microsoft.com/office/drawing/2014/main" id="{52272A7B-7319-40EB-92C7-439EF8E60AC9}"/>
            </a:ext>
          </a:extLst>
        </xdr:cNvPr>
        <xdr:cNvSpPr/>
      </xdr:nvSpPr>
      <xdr:spPr>
        <a:xfrm>
          <a:off x="1079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142059</xdr:rowOff>
    </xdr:from>
    <xdr:to>
      <xdr:col>10</xdr:col>
      <xdr:colOff>114300</xdr:colOff>
      <xdr:row>63</xdr:row>
      <xdr:rowOff>6531</xdr:rowOff>
    </xdr:to>
    <xdr:cxnSp macro="">
      <xdr:nvCxnSpPr>
        <xdr:cNvPr id="200" name="直線コネクタ 199">
          <a:extLst>
            <a:ext uri="{FF2B5EF4-FFF2-40B4-BE49-F238E27FC236}">
              <a16:creationId xmlns:a16="http://schemas.microsoft.com/office/drawing/2014/main" id="{4A46ABBE-FD34-4B73-9B10-8AC71AFC5558}"/>
            </a:ext>
          </a:extLst>
        </xdr:cNvPr>
        <xdr:cNvCxnSpPr/>
      </xdr:nvCxnSpPr>
      <xdr:spPr>
        <a:xfrm>
          <a:off x="1130300" y="1077195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9D0BB8D6-8B8D-4431-B2D5-02CEEFC3DEF4}"/>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9E859A1B-A2C9-4CFE-AE3C-B9E43900D245}"/>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41C413E0-0109-478B-ABF3-BFCB95CEF99A}"/>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52253398-A7A5-4F23-B5ED-EAA364E62582}"/>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120304</xdr:rowOff>
    </xdr:from>
    <xdr:ext cx="405111" cy="259045"/>
    <xdr:sp macro="" textlink="">
      <xdr:nvSpPr>
        <xdr:cNvPr id="205" name="n_1mainValue【体育館・プール】&#10;有形固定資産減価償却率">
          <a:extLst>
            <a:ext uri="{FF2B5EF4-FFF2-40B4-BE49-F238E27FC236}">
              <a16:creationId xmlns:a16="http://schemas.microsoft.com/office/drawing/2014/main" id="{625A415B-7074-421D-B503-DFF41C9E9305}"/>
            </a:ext>
          </a:extLst>
        </xdr:cNvPr>
        <xdr:cNvSpPr txBox="1"/>
      </xdr:nvSpPr>
      <xdr:spPr>
        <a:xfrm>
          <a:off x="3582044" y="1092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84381</xdr:rowOff>
    </xdr:from>
    <xdr:ext cx="405111" cy="259045"/>
    <xdr:sp macro="" textlink="">
      <xdr:nvSpPr>
        <xdr:cNvPr id="206" name="n_2mainValue【体育館・プール】&#10;有形固定資産減価償却率">
          <a:extLst>
            <a:ext uri="{FF2B5EF4-FFF2-40B4-BE49-F238E27FC236}">
              <a16:creationId xmlns:a16="http://schemas.microsoft.com/office/drawing/2014/main" id="{96A28381-4AEE-4518-B404-C3519E17A189}"/>
            </a:ext>
          </a:extLst>
        </xdr:cNvPr>
        <xdr:cNvSpPr txBox="1"/>
      </xdr:nvSpPr>
      <xdr:spPr>
        <a:xfrm>
          <a:off x="2705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48458</xdr:rowOff>
    </xdr:from>
    <xdr:ext cx="405111" cy="259045"/>
    <xdr:sp macro="" textlink="">
      <xdr:nvSpPr>
        <xdr:cNvPr id="207" name="n_3mainValue【体育館・プール】&#10;有形固定資産減価償却率">
          <a:extLst>
            <a:ext uri="{FF2B5EF4-FFF2-40B4-BE49-F238E27FC236}">
              <a16:creationId xmlns:a16="http://schemas.microsoft.com/office/drawing/2014/main" id="{B1820E5E-C6CB-4D03-B0DB-30FA1CB8BF9F}"/>
            </a:ext>
          </a:extLst>
        </xdr:cNvPr>
        <xdr:cNvSpPr txBox="1"/>
      </xdr:nvSpPr>
      <xdr:spPr>
        <a:xfrm>
          <a:off x="1816744" y="108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12536</xdr:rowOff>
    </xdr:from>
    <xdr:ext cx="405111" cy="259045"/>
    <xdr:sp macro="" textlink="">
      <xdr:nvSpPr>
        <xdr:cNvPr id="208" name="n_4mainValue【体育館・プール】&#10;有形固定資産減価償却率">
          <a:extLst>
            <a:ext uri="{FF2B5EF4-FFF2-40B4-BE49-F238E27FC236}">
              <a16:creationId xmlns:a16="http://schemas.microsoft.com/office/drawing/2014/main" id="{768F1870-31D4-4C96-BEC9-2073C13BD683}"/>
            </a:ext>
          </a:extLst>
        </xdr:cNvPr>
        <xdr:cNvSpPr txBox="1"/>
      </xdr:nvSpPr>
      <xdr:spPr>
        <a:xfrm>
          <a:off x="927744" y="1081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9AA4C0E-EFD8-4B45-A181-EEB6DB27E3B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DFB6930-2405-4C3F-B8E4-52302685799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759AD91-DA9D-4F6D-83E3-BA2DDADE32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F9EA074-681D-47E0-8C68-F1307735091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F1D84FE-381C-4675-B044-43F15BF7966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21EDA28-33E0-48FA-85A2-9F0A240A5A2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EF021BF-4FDB-4EB3-BDE9-FD727483E91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740EB6E-06EB-4721-956B-02D08707784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EECDFAD-28FC-428B-B490-0450A95022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9710389-4240-49AA-A1E1-37B3BE81764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8AD15F9-50A1-40A6-B4D1-BE1FDD11B16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49404BB8-0EF5-4B64-A76F-47A90E4126D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3CCDCA5-5CD4-4B7F-B64A-18D2FC93607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71F5ABF5-1FA4-42DB-AAC9-7849643C703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D861308C-BE53-4C73-9D0F-53A380ABFCF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910709F9-86C2-4055-B10E-75EF5D4E8DA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1B50E9D-DECB-4971-9E62-36F7637CF0A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D667C612-F278-48C5-8833-1B006FA1A90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54A2A6D-CAAD-48CD-BC9A-5411460F570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C54F28EC-F34F-4DD5-9394-B1509C22CD3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F72DB95-966D-4A67-BE12-A746C4E5C2B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45CAC9C-54FE-42D5-B858-9FC000B265F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3ADDC744-325E-44B5-90F4-B33EF4D4445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FD982912-7FAB-487C-A83B-1B7BD14DF628}"/>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F0F6972C-AE68-40E5-8AB4-63FEE5D20F4E}"/>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7E654A03-FF5F-446C-BFBF-3466467DBE42}"/>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1818831A-D39C-4482-9B6B-77182E6DE4C2}"/>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E93314B1-0E76-490E-9B9D-93FC73F5F177}"/>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2E970728-DF46-4057-A695-302BE42E2B31}"/>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23D041F7-1BC4-4F09-877C-1C119921466A}"/>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1A3A530F-8E8C-4581-B5E2-4BD5F0C30029}"/>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79928536-16A9-4AB9-B913-405436DB359E}"/>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D20B9B6-05EA-4FB3-8148-01673A501E9B}"/>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97D7E71A-386D-4383-B27D-07DF5844EC48}"/>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959DDCA-B120-4748-8B41-75AEB7C9A17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D13485C-05B0-43D9-94B1-F7E5F4AD024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D20CA2D-3514-4549-8354-19206CBE826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1A379BD-6878-46F8-9193-04566A3ED44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C29E2E4-77FE-42A5-B6C4-8A3DC412590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67310</xdr:rowOff>
    </xdr:from>
    <xdr:to>
      <xdr:col>55</xdr:col>
      <xdr:colOff>50800</xdr:colOff>
      <xdr:row>63</xdr:row>
      <xdr:rowOff>168910</xdr:rowOff>
    </xdr:to>
    <xdr:sp macro="" textlink="">
      <xdr:nvSpPr>
        <xdr:cNvPr id="248" name="楕円 247">
          <a:extLst>
            <a:ext uri="{FF2B5EF4-FFF2-40B4-BE49-F238E27FC236}">
              <a16:creationId xmlns:a16="http://schemas.microsoft.com/office/drawing/2014/main" id="{0F5ECFCF-6394-4D8F-AE66-C72EC659D647}"/>
            </a:ext>
          </a:extLst>
        </xdr:cNvPr>
        <xdr:cNvSpPr/>
      </xdr:nvSpPr>
      <xdr:spPr>
        <a:xfrm>
          <a:off x="10426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153687</xdr:rowOff>
    </xdr:from>
    <xdr:ext cx="469744" cy="259045"/>
    <xdr:sp macro="" textlink="">
      <xdr:nvSpPr>
        <xdr:cNvPr id="249" name="【体育館・プール】&#10;一人当たり面積該当値テキスト">
          <a:extLst>
            <a:ext uri="{FF2B5EF4-FFF2-40B4-BE49-F238E27FC236}">
              <a16:creationId xmlns:a16="http://schemas.microsoft.com/office/drawing/2014/main" id="{E29E5B0D-30C6-418F-AA7F-C3096F42B085}"/>
            </a:ext>
          </a:extLst>
        </xdr:cNvPr>
        <xdr:cNvSpPr txBox="1"/>
      </xdr:nvSpPr>
      <xdr:spPr>
        <a:xfrm>
          <a:off x="10515600"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67310</xdr:rowOff>
    </xdr:from>
    <xdr:to>
      <xdr:col>50</xdr:col>
      <xdr:colOff>165100</xdr:colOff>
      <xdr:row>63</xdr:row>
      <xdr:rowOff>168910</xdr:rowOff>
    </xdr:to>
    <xdr:sp macro="" textlink="">
      <xdr:nvSpPr>
        <xdr:cNvPr id="250" name="楕円 249">
          <a:extLst>
            <a:ext uri="{FF2B5EF4-FFF2-40B4-BE49-F238E27FC236}">
              <a16:creationId xmlns:a16="http://schemas.microsoft.com/office/drawing/2014/main" id="{538AA646-19E5-4FF4-A717-BBBF2E535ED8}"/>
            </a:ext>
          </a:extLst>
        </xdr:cNvPr>
        <xdr:cNvSpPr/>
      </xdr:nvSpPr>
      <xdr:spPr>
        <a:xfrm>
          <a:off x="9588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118110</xdr:rowOff>
    </xdr:from>
    <xdr:to>
      <xdr:col>55</xdr:col>
      <xdr:colOff>0</xdr:colOff>
      <xdr:row>63</xdr:row>
      <xdr:rowOff>118110</xdr:rowOff>
    </xdr:to>
    <xdr:cxnSp macro="">
      <xdr:nvCxnSpPr>
        <xdr:cNvPr id="251" name="直線コネクタ 250">
          <a:extLst>
            <a:ext uri="{FF2B5EF4-FFF2-40B4-BE49-F238E27FC236}">
              <a16:creationId xmlns:a16="http://schemas.microsoft.com/office/drawing/2014/main" id="{324FF1C7-BBFE-4A1A-A47C-A0CDE6DEB9DD}"/>
            </a:ext>
          </a:extLst>
        </xdr:cNvPr>
        <xdr:cNvCxnSpPr/>
      </xdr:nvCxnSpPr>
      <xdr:spPr>
        <a:xfrm>
          <a:off x="9639300" y="10919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67310</xdr:rowOff>
    </xdr:from>
    <xdr:to>
      <xdr:col>46</xdr:col>
      <xdr:colOff>38100</xdr:colOff>
      <xdr:row>63</xdr:row>
      <xdr:rowOff>168910</xdr:rowOff>
    </xdr:to>
    <xdr:sp macro="" textlink="">
      <xdr:nvSpPr>
        <xdr:cNvPr id="252" name="楕円 251">
          <a:extLst>
            <a:ext uri="{FF2B5EF4-FFF2-40B4-BE49-F238E27FC236}">
              <a16:creationId xmlns:a16="http://schemas.microsoft.com/office/drawing/2014/main" id="{E8652082-1E8E-4339-B09B-92236C874AE0}"/>
            </a:ext>
          </a:extLst>
        </xdr:cNvPr>
        <xdr:cNvSpPr/>
      </xdr:nvSpPr>
      <xdr:spPr>
        <a:xfrm>
          <a:off x="8699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118110</xdr:rowOff>
    </xdr:from>
    <xdr:to>
      <xdr:col>50</xdr:col>
      <xdr:colOff>114300</xdr:colOff>
      <xdr:row>63</xdr:row>
      <xdr:rowOff>118110</xdr:rowOff>
    </xdr:to>
    <xdr:cxnSp macro="">
      <xdr:nvCxnSpPr>
        <xdr:cNvPr id="253" name="直線コネクタ 252">
          <a:extLst>
            <a:ext uri="{FF2B5EF4-FFF2-40B4-BE49-F238E27FC236}">
              <a16:creationId xmlns:a16="http://schemas.microsoft.com/office/drawing/2014/main" id="{968C0116-7E96-4665-99AB-CAF213E5F8B5}"/>
            </a:ext>
          </a:extLst>
        </xdr:cNvPr>
        <xdr:cNvCxnSpPr/>
      </xdr:nvCxnSpPr>
      <xdr:spPr>
        <a:xfrm>
          <a:off x="8750300" y="1091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63500</xdr:rowOff>
    </xdr:from>
    <xdr:to>
      <xdr:col>41</xdr:col>
      <xdr:colOff>101600</xdr:colOff>
      <xdr:row>63</xdr:row>
      <xdr:rowOff>165100</xdr:rowOff>
    </xdr:to>
    <xdr:sp macro="" textlink="">
      <xdr:nvSpPr>
        <xdr:cNvPr id="254" name="楕円 253">
          <a:extLst>
            <a:ext uri="{FF2B5EF4-FFF2-40B4-BE49-F238E27FC236}">
              <a16:creationId xmlns:a16="http://schemas.microsoft.com/office/drawing/2014/main" id="{0476E241-8573-4ED4-B135-9E6410176F59}"/>
            </a:ext>
          </a:extLst>
        </xdr:cNvPr>
        <xdr:cNvSpPr/>
      </xdr:nvSpPr>
      <xdr:spPr>
        <a:xfrm>
          <a:off x="7810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114300</xdr:rowOff>
    </xdr:from>
    <xdr:to>
      <xdr:col>45</xdr:col>
      <xdr:colOff>177800</xdr:colOff>
      <xdr:row>63</xdr:row>
      <xdr:rowOff>118110</xdr:rowOff>
    </xdr:to>
    <xdr:cxnSp macro="">
      <xdr:nvCxnSpPr>
        <xdr:cNvPr id="255" name="直線コネクタ 254">
          <a:extLst>
            <a:ext uri="{FF2B5EF4-FFF2-40B4-BE49-F238E27FC236}">
              <a16:creationId xmlns:a16="http://schemas.microsoft.com/office/drawing/2014/main" id="{955AF4B9-C9EC-4B31-A1DD-75F666321264}"/>
            </a:ext>
          </a:extLst>
        </xdr:cNvPr>
        <xdr:cNvCxnSpPr/>
      </xdr:nvCxnSpPr>
      <xdr:spPr>
        <a:xfrm>
          <a:off x="7861300" y="1091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63500</xdr:rowOff>
    </xdr:from>
    <xdr:to>
      <xdr:col>36</xdr:col>
      <xdr:colOff>165100</xdr:colOff>
      <xdr:row>63</xdr:row>
      <xdr:rowOff>165100</xdr:rowOff>
    </xdr:to>
    <xdr:sp macro="" textlink="">
      <xdr:nvSpPr>
        <xdr:cNvPr id="256" name="楕円 255">
          <a:extLst>
            <a:ext uri="{FF2B5EF4-FFF2-40B4-BE49-F238E27FC236}">
              <a16:creationId xmlns:a16="http://schemas.microsoft.com/office/drawing/2014/main" id="{0AAFA99A-E7FB-4A8C-8BC2-4D415CBBCB3B}"/>
            </a:ext>
          </a:extLst>
        </xdr:cNvPr>
        <xdr:cNvSpPr/>
      </xdr:nvSpPr>
      <xdr:spPr>
        <a:xfrm>
          <a:off x="6921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114300</xdr:rowOff>
    </xdr:from>
    <xdr:to>
      <xdr:col>41</xdr:col>
      <xdr:colOff>50800</xdr:colOff>
      <xdr:row>63</xdr:row>
      <xdr:rowOff>114300</xdr:rowOff>
    </xdr:to>
    <xdr:cxnSp macro="">
      <xdr:nvCxnSpPr>
        <xdr:cNvPr id="257" name="直線コネクタ 256">
          <a:extLst>
            <a:ext uri="{FF2B5EF4-FFF2-40B4-BE49-F238E27FC236}">
              <a16:creationId xmlns:a16="http://schemas.microsoft.com/office/drawing/2014/main" id="{351E66EB-2F74-4E07-BC41-7B5AF6CFCB49}"/>
            </a:ext>
          </a:extLst>
        </xdr:cNvPr>
        <xdr:cNvCxnSpPr/>
      </xdr:nvCxnSpPr>
      <xdr:spPr>
        <a:xfrm>
          <a:off x="6972300" y="1091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58C882BC-B253-408B-8F99-F5AEEF966D29}"/>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6415BA07-7457-4067-8450-836427924960}"/>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FFD94422-92B9-4F33-8631-FE102C109AF1}"/>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24E9E92B-2684-49B6-9D28-D1F1B82E5CAA}"/>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160037</xdr:rowOff>
    </xdr:from>
    <xdr:ext cx="469744" cy="259045"/>
    <xdr:sp macro="" textlink="">
      <xdr:nvSpPr>
        <xdr:cNvPr id="262" name="n_1mainValue【体育館・プール】&#10;一人当たり面積">
          <a:extLst>
            <a:ext uri="{FF2B5EF4-FFF2-40B4-BE49-F238E27FC236}">
              <a16:creationId xmlns:a16="http://schemas.microsoft.com/office/drawing/2014/main" id="{F459278A-C097-4E99-9E96-EF22D28A6433}"/>
            </a:ext>
          </a:extLst>
        </xdr:cNvPr>
        <xdr:cNvSpPr txBox="1"/>
      </xdr:nvSpPr>
      <xdr:spPr>
        <a:xfrm>
          <a:off x="93917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160037</xdr:rowOff>
    </xdr:from>
    <xdr:ext cx="469744" cy="259045"/>
    <xdr:sp macro="" textlink="">
      <xdr:nvSpPr>
        <xdr:cNvPr id="263" name="n_2mainValue【体育館・プール】&#10;一人当たり面積">
          <a:extLst>
            <a:ext uri="{FF2B5EF4-FFF2-40B4-BE49-F238E27FC236}">
              <a16:creationId xmlns:a16="http://schemas.microsoft.com/office/drawing/2014/main" id="{205EC8E0-EE6E-49BF-A4D7-A364D483B2B5}"/>
            </a:ext>
          </a:extLst>
        </xdr:cNvPr>
        <xdr:cNvSpPr txBox="1"/>
      </xdr:nvSpPr>
      <xdr:spPr>
        <a:xfrm>
          <a:off x="8515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156227</xdr:rowOff>
    </xdr:from>
    <xdr:ext cx="469744" cy="259045"/>
    <xdr:sp macro="" textlink="">
      <xdr:nvSpPr>
        <xdr:cNvPr id="264" name="n_3mainValue【体育館・プール】&#10;一人当たり面積">
          <a:extLst>
            <a:ext uri="{FF2B5EF4-FFF2-40B4-BE49-F238E27FC236}">
              <a16:creationId xmlns:a16="http://schemas.microsoft.com/office/drawing/2014/main" id="{531A2610-D774-4556-8D44-C653792DD3CC}"/>
            </a:ext>
          </a:extLst>
        </xdr:cNvPr>
        <xdr:cNvSpPr txBox="1"/>
      </xdr:nvSpPr>
      <xdr:spPr>
        <a:xfrm>
          <a:off x="7626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156227</xdr:rowOff>
    </xdr:from>
    <xdr:ext cx="469744" cy="259045"/>
    <xdr:sp macro="" textlink="">
      <xdr:nvSpPr>
        <xdr:cNvPr id="265" name="n_4mainValue【体育館・プール】&#10;一人当たり面積">
          <a:extLst>
            <a:ext uri="{FF2B5EF4-FFF2-40B4-BE49-F238E27FC236}">
              <a16:creationId xmlns:a16="http://schemas.microsoft.com/office/drawing/2014/main" id="{1BBC178E-548E-47B1-956F-93C21687BA75}"/>
            </a:ext>
          </a:extLst>
        </xdr:cNvPr>
        <xdr:cNvSpPr txBox="1"/>
      </xdr:nvSpPr>
      <xdr:spPr>
        <a:xfrm>
          <a:off x="6737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EC0DBCA-B6CF-48D1-9E2A-D1BCA9D31BF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95BE52E-EB7E-4925-BC70-C1B5F124E34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898541E-2C31-4B7C-90EB-7D8B680D2FD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6037973-C3AF-4CDA-AC2A-491E57154C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B7E7BB3-D1CD-471E-A1C7-3F21E33B036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3843836-BEB5-4848-B374-1AEA48687E8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9AAFD81-3E5D-4878-9BBB-D74ADA7ABAF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CF05F42-5AAC-499D-8B97-265B7ECC0B7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F707024-ED4B-4A54-9C55-43902CBCF89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F76EE59-3458-49EB-A36D-1959A766B54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A3CA960-5523-48BE-AE60-330D27755CA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2E81C96F-2D88-4A30-99EC-6D0FA218ADE1}"/>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C8E2BDFD-4861-4A2C-A9FE-A32D3A69A60B}"/>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EF54725-065B-4E83-84FE-4BBE99EC506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FD04AF10-5280-4612-8ECD-9BDD745ACF7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5CBF5C04-A45D-4937-88AB-B0A04DB74D6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B1AC48A6-2BDB-4657-9A80-67ADD482E4E8}"/>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9015BF97-E9EF-40C9-9357-A1F87C5D829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6D79D5A9-831B-4EE5-9330-F9311833822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2EBB175-FE7D-41B6-BF1F-F3F84FD74A8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59A0695E-404C-4049-8B95-2640D13F39B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29637F9-BC76-4A8F-A225-4C51D187011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EA9C891E-943C-48CF-BED5-817ED5ABDB5E}"/>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63790724-201E-4854-BF5E-2D9DE68AC1EC}"/>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F67B80D0-8629-4E02-8F69-46F53E49EC22}"/>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7DF03F86-E14A-48E3-88D1-47DB5D88693E}"/>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A0175DBF-F580-441E-A1A0-2528A6E92044}"/>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BF873D8-7C0C-4A66-8A81-C4C49328E211}"/>
            </a:ext>
          </a:extLst>
        </xdr:cNvPr>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649E0F0B-CF8B-4E88-A588-B71BEE4D1D7B}"/>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9092BE1C-0125-424A-9C92-1924573E91AD}"/>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D97F2617-8A90-484F-9B49-3A18568692D7}"/>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6AE6846-B215-4DD1-97DD-5F2B7449A500}"/>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37A4BB02-E597-44EF-9911-4B341BB64C23}"/>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87A3948-27D9-442D-80EE-43385348F52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A8914F2-43C1-4649-A899-898340B2088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4BAA2B2-D9D4-43CF-A922-E3C5AFE0690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6A23B1D-45FC-4F8D-AEB4-61B222FF8F2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1374574-33C8-4902-9E56-C9D46D69856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69596</xdr:rowOff>
    </xdr:from>
    <xdr:to>
      <xdr:col>24</xdr:col>
      <xdr:colOff>114300</xdr:colOff>
      <xdr:row>79</xdr:row>
      <xdr:rowOff>171196</xdr:rowOff>
    </xdr:to>
    <xdr:sp macro="" textlink="">
      <xdr:nvSpPr>
        <xdr:cNvPr id="304" name="楕円 303">
          <a:extLst>
            <a:ext uri="{FF2B5EF4-FFF2-40B4-BE49-F238E27FC236}">
              <a16:creationId xmlns:a16="http://schemas.microsoft.com/office/drawing/2014/main" id="{8E64D5F1-8B27-4303-839F-9A9EE02C905F}"/>
            </a:ext>
          </a:extLst>
        </xdr:cNvPr>
        <xdr:cNvSpPr/>
      </xdr:nvSpPr>
      <xdr:spPr>
        <a:xfrm>
          <a:off x="4584700" y="1361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92473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C5BB517-42CD-4FBF-9050-BDB6BBC8BF69}"/>
            </a:ext>
          </a:extLst>
        </xdr:cNvPr>
        <xdr:cNvSpPr txBox="1"/>
      </xdr:nvSpPr>
      <xdr:spPr>
        <a:xfrm>
          <a:off x="4673600" y="1346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133604</xdr:rowOff>
    </xdr:from>
    <xdr:to>
      <xdr:col>20</xdr:col>
      <xdr:colOff>38100</xdr:colOff>
      <xdr:row>80</xdr:row>
      <xdr:rowOff>63754</xdr:rowOff>
    </xdr:to>
    <xdr:sp macro="" textlink="">
      <xdr:nvSpPr>
        <xdr:cNvPr id="306" name="楕円 305">
          <a:extLst>
            <a:ext uri="{FF2B5EF4-FFF2-40B4-BE49-F238E27FC236}">
              <a16:creationId xmlns:a16="http://schemas.microsoft.com/office/drawing/2014/main" id="{DCE2D2AB-3163-4E2A-8BE2-BAE09DA8D0CF}"/>
            </a:ext>
          </a:extLst>
        </xdr:cNvPr>
        <xdr:cNvSpPr/>
      </xdr:nvSpPr>
      <xdr:spPr>
        <a:xfrm>
          <a:off x="3746500" y="1367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120396</xdr:rowOff>
    </xdr:from>
    <xdr:to>
      <xdr:col>24</xdr:col>
      <xdr:colOff>63500</xdr:colOff>
      <xdr:row>80</xdr:row>
      <xdr:rowOff>12954</xdr:rowOff>
    </xdr:to>
    <xdr:cxnSp macro="">
      <xdr:nvCxnSpPr>
        <xdr:cNvPr id="307" name="直線コネクタ 306">
          <a:extLst>
            <a:ext uri="{FF2B5EF4-FFF2-40B4-BE49-F238E27FC236}">
              <a16:creationId xmlns:a16="http://schemas.microsoft.com/office/drawing/2014/main" id="{5FA26DE9-C8F1-40E4-BF28-71CFA96B7333}"/>
            </a:ext>
          </a:extLst>
        </xdr:cNvPr>
        <xdr:cNvCxnSpPr/>
      </xdr:nvCxnSpPr>
      <xdr:spPr>
        <a:xfrm flipV="1">
          <a:off x="3797300" y="1366494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117602</xdr:rowOff>
    </xdr:from>
    <xdr:to>
      <xdr:col>15</xdr:col>
      <xdr:colOff>101600</xdr:colOff>
      <xdr:row>80</xdr:row>
      <xdr:rowOff>47752</xdr:rowOff>
    </xdr:to>
    <xdr:sp macro="" textlink="">
      <xdr:nvSpPr>
        <xdr:cNvPr id="308" name="楕円 307">
          <a:extLst>
            <a:ext uri="{FF2B5EF4-FFF2-40B4-BE49-F238E27FC236}">
              <a16:creationId xmlns:a16="http://schemas.microsoft.com/office/drawing/2014/main" id="{C2FFCA8F-C362-42DA-8C76-75380E9A62F7}"/>
            </a:ext>
          </a:extLst>
        </xdr:cNvPr>
        <xdr:cNvSpPr/>
      </xdr:nvSpPr>
      <xdr:spPr>
        <a:xfrm>
          <a:off x="2857500" y="1366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168402</xdr:rowOff>
    </xdr:from>
    <xdr:to>
      <xdr:col>19</xdr:col>
      <xdr:colOff>177800</xdr:colOff>
      <xdr:row>80</xdr:row>
      <xdr:rowOff>12954</xdr:rowOff>
    </xdr:to>
    <xdr:cxnSp macro="">
      <xdr:nvCxnSpPr>
        <xdr:cNvPr id="309" name="直線コネクタ 308">
          <a:extLst>
            <a:ext uri="{FF2B5EF4-FFF2-40B4-BE49-F238E27FC236}">
              <a16:creationId xmlns:a16="http://schemas.microsoft.com/office/drawing/2014/main" id="{B828153D-4F00-449D-B015-7551A205596C}"/>
            </a:ext>
          </a:extLst>
        </xdr:cNvPr>
        <xdr:cNvCxnSpPr/>
      </xdr:nvCxnSpPr>
      <xdr:spPr>
        <a:xfrm>
          <a:off x="2908300" y="1371295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129032</xdr:rowOff>
    </xdr:from>
    <xdr:to>
      <xdr:col>10</xdr:col>
      <xdr:colOff>165100</xdr:colOff>
      <xdr:row>82</xdr:row>
      <xdr:rowOff>59182</xdr:rowOff>
    </xdr:to>
    <xdr:sp macro="" textlink="">
      <xdr:nvSpPr>
        <xdr:cNvPr id="310" name="楕円 309">
          <a:extLst>
            <a:ext uri="{FF2B5EF4-FFF2-40B4-BE49-F238E27FC236}">
              <a16:creationId xmlns:a16="http://schemas.microsoft.com/office/drawing/2014/main" id="{B449107B-A902-4491-813D-1E44CC7ADB86}"/>
            </a:ext>
          </a:extLst>
        </xdr:cNvPr>
        <xdr:cNvSpPr/>
      </xdr:nvSpPr>
      <xdr:spPr>
        <a:xfrm>
          <a:off x="1968500" y="1401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168402</xdr:rowOff>
    </xdr:from>
    <xdr:to>
      <xdr:col>15</xdr:col>
      <xdr:colOff>50800</xdr:colOff>
      <xdr:row>82</xdr:row>
      <xdr:rowOff>8382</xdr:rowOff>
    </xdr:to>
    <xdr:cxnSp macro="">
      <xdr:nvCxnSpPr>
        <xdr:cNvPr id="311" name="直線コネクタ 310">
          <a:extLst>
            <a:ext uri="{FF2B5EF4-FFF2-40B4-BE49-F238E27FC236}">
              <a16:creationId xmlns:a16="http://schemas.microsoft.com/office/drawing/2014/main" id="{06501DF6-2570-4600-92EF-EC772EB75A32}"/>
            </a:ext>
          </a:extLst>
        </xdr:cNvPr>
        <xdr:cNvCxnSpPr/>
      </xdr:nvCxnSpPr>
      <xdr:spPr>
        <a:xfrm flipV="1">
          <a:off x="2019300" y="13712952"/>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76454</xdr:rowOff>
    </xdr:from>
    <xdr:to>
      <xdr:col>6</xdr:col>
      <xdr:colOff>38100</xdr:colOff>
      <xdr:row>82</xdr:row>
      <xdr:rowOff>6604</xdr:rowOff>
    </xdr:to>
    <xdr:sp macro="" textlink="">
      <xdr:nvSpPr>
        <xdr:cNvPr id="312" name="楕円 311">
          <a:extLst>
            <a:ext uri="{FF2B5EF4-FFF2-40B4-BE49-F238E27FC236}">
              <a16:creationId xmlns:a16="http://schemas.microsoft.com/office/drawing/2014/main" id="{74FD6AE2-DF8C-42EF-817E-44212E15FA72}"/>
            </a:ext>
          </a:extLst>
        </xdr:cNvPr>
        <xdr:cNvSpPr/>
      </xdr:nvSpPr>
      <xdr:spPr>
        <a:xfrm>
          <a:off x="1079500" y="1396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127254</xdr:rowOff>
    </xdr:from>
    <xdr:to>
      <xdr:col>10</xdr:col>
      <xdr:colOff>114300</xdr:colOff>
      <xdr:row>82</xdr:row>
      <xdr:rowOff>8382</xdr:rowOff>
    </xdr:to>
    <xdr:cxnSp macro="">
      <xdr:nvCxnSpPr>
        <xdr:cNvPr id="313" name="直線コネクタ 312">
          <a:extLst>
            <a:ext uri="{FF2B5EF4-FFF2-40B4-BE49-F238E27FC236}">
              <a16:creationId xmlns:a16="http://schemas.microsoft.com/office/drawing/2014/main" id="{BFA36677-97B7-4C54-A9E7-6BB605A9F507}"/>
            </a:ext>
          </a:extLst>
        </xdr:cNvPr>
        <xdr:cNvCxnSpPr/>
      </xdr:nvCxnSpPr>
      <xdr:spPr>
        <a:xfrm>
          <a:off x="1130300" y="1401470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EF5FD2C1-179C-4145-A7A4-4129FC000EFC}"/>
            </a:ext>
          </a:extLst>
        </xdr:cNvPr>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9CAA386F-FE7C-460F-A7A2-550997283140}"/>
            </a:ext>
          </a:extLst>
        </xdr:cNvPr>
        <xdr:cNvSpPr txBox="1"/>
      </xdr:nvSpPr>
      <xdr:spPr>
        <a:xfrm>
          <a:off x="2705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755F5E1B-5E19-46D9-8CE5-748F05335766}"/>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B50313E2-8CAE-4406-85BB-956D73A5DD55}"/>
            </a:ext>
          </a:extLst>
        </xdr:cNvPr>
        <xdr:cNvSpPr txBox="1"/>
      </xdr:nvSpPr>
      <xdr:spPr>
        <a:xfrm>
          <a:off x="927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80281</xdr:rowOff>
    </xdr:from>
    <xdr:ext cx="405111" cy="259045"/>
    <xdr:sp macro="" textlink="">
      <xdr:nvSpPr>
        <xdr:cNvPr id="318" name="n_1mainValue【福祉施設】&#10;有形固定資産減価償却率">
          <a:extLst>
            <a:ext uri="{FF2B5EF4-FFF2-40B4-BE49-F238E27FC236}">
              <a16:creationId xmlns:a16="http://schemas.microsoft.com/office/drawing/2014/main" id="{661B8A4F-787D-4C4D-A2E4-ECB68A5E7FFE}"/>
            </a:ext>
          </a:extLst>
        </xdr:cNvPr>
        <xdr:cNvSpPr txBox="1"/>
      </xdr:nvSpPr>
      <xdr:spPr>
        <a:xfrm>
          <a:off x="3582044" y="1345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64279</xdr:rowOff>
    </xdr:from>
    <xdr:ext cx="405111" cy="259045"/>
    <xdr:sp macro="" textlink="">
      <xdr:nvSpPr>
        <xdr:cNvPr id="319" name="n_2mainValue【福祉施設】&#10;有形固定資産減価償却率">
          <a:extLst>
            <a:ext uri="{FF2B5EF4-FFF2-40B4-BE49-F238E27FC236}">
              <a16:creationId xmlns:a16="http://schemas.microsoft.com/office/drawing/2014/main" id="{FA094C64-A247-4BAF-8541-69C552C709D1}"/>
            </a:ext>
          </a:extLst>
        </xdr:cNvPr>
        <xdr:cNvSpPr txBox="1"/>
      </xdr:nvSpPr>
      <xdr:spPr>
        <a:xfrm>
          <a:off x="2705744" y="1343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50309</xdr:rowOff>
    </xdr:from>
    <xdr:ext cx="405111" cy="259045"/>
    <xdr:sp macro="" textlink="">
      <xdr:nvSpPr>
        <xdr:cNvPr id="320" name="n_3mainValue【福祉施設】&#10;有形固定資産減価償却率">
          <a:extLst>
            <a:ext uri="{FF2B5EF4-FFF2-40B4-BE49-F238E27FC236}">
              <a16:creationId xmlns:a16="http://schemas.microsoft.com/office/drawing/2014/main" id="{BDA76FEE-F8DE-4113-A24A-2D336EE300C3}"/>
            </a:ext>
          </a:extLst>
        </xdr:cNvPr>
        <xdr:cNvSpPr txBox="1"/>
      </xdr:nvSpPr>
      <xdr:spPr>
        <a:xfrm>
          <a:off x="1816744" y="1410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169181</xdr:rowOff>
    </xdr:from>
    <xdr:ext cx="405111" cy="259045"/>
    <xdr:sp macro="" textlink="">
      <xdr:nvSpPr>
        <xdr:cNvPr id="321" name="n_4mainValue【福祉施設】&#10;有形固定資産減価償却率">
          <a:extLst>
            <a:ext uri="{FF2B5EF4-FFF2-40B4-BE49-F238E27FC236}">
              <a16:creationId xmlns:a16="http://schemas.microsoft.com/office/drawing/2014/main" id="{B6605573-FD4C-41F0-A59E-ECDFDE9516E6}"/>
            </a:ext>
          </a:extLst>
        </xdr:cNvPr>
        <xdr:cNvSpPr txBox="1"/>
      </xdr:nvSpPr>
      <xdr:spPr>
        <a:xfrm>
          <a:off x="927744" y="1405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6BCC0B4-6A47-4FA4-8C32-B51257B724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BB368A3-EFCE-4E69-B694-FB08252C0BE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5D20691-A4FB-40C5-8C7A-17FB8D31933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DB8F865-E2EB-4E83-B2FB-2C5C5246A0B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915FC03-1C32-48B9-8E69-2FA10D9781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6F8B88C-E278-437E-B3FC-7758C2A2F36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EF09D8C-E38E-4192-A74E-A2DC9F2C383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3739429-408A-4F8D-8FF4-931D5E8E60F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60C475D-EDB1-4F91-973C-90AC8E24E8D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56AA4C6-2332-4306-AF62-35FA34DF53E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AC2DF499-693B-46D1-AE9A-8855BA7DDAA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C256BB44-A4FD-48DA-838B-132CC9839AB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76B76A60-A24E-457E-AD00-6E5B584FCD2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9693C224-CBEB-4E0E-816A-8BD2349834E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469C4E04-33C3-4BE1-ABFD-2575C5C68B7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DA53202D-CFB4-440A-8E01-4C5A72A65F8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AF50F9EB-348E-455C-88BD-47C1FC1414B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A2C979E9-81F4-49D7-855B-C04A5096281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292633AC-A096-4EB7-A310-9A5AF3F829E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816EC0DE-D4C0-4BA2-8562-82E876309E1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C9E3B1E-7DD0-4C03-9195-B220BB66252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CBA478D5-F0AC-43E1-9A7B-F2E6E73EDC9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A0A54A2-32AD-4411-87EA-2E045329F47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E3382940-944C-42E8-9064-7D924A5E6EE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DC736F7D-8BBF-4C86-BB77-195EAE2B66B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85BD5807-82D0-46A6-998A-14A5D9548902}"/>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7C05D9D1-B07F-4C86-8B8C-B004A98499EA}"/>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FDFFD23-60D5-4C4F-8C42-3002916DCE0E}"/>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D0A559E8-4CD7-49B4-850B-D64273EBCFCB}"/>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D629B1D2-0031-43EF-9D5C-6DE536CD0B94}"/>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78997F68-BA43-4B41-86EA-0D8643D7B2F0}"/>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5D326EFB-1A41-4D0A-9A32-3A658183D571}"/>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4193FD91-02EF-42B1-B433-38E3A5ED3888}"/>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F914E174-2369-4EDC-A510-CA83E8031D00}"/>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6E5B80F7-05BB-410E-AF65-60CEFA81F8F5}"/>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0B700826-0E0E-4E6E-AF32-F4DD7EB4B19D}"/>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8BDDF10-BF23-4581-89B2-B1963B2B27E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C64FAAE-6420-4884-879F-BB153AECB50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ACD303F-BAD7-4059-AC2C-248A80D6DDF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31805AC-497B-4C22-B259-21279F8645A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A648028-212C-4F14-97BA-E8E724B72BB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142421</xdr:rowOff>
    </xdr:from>
    <xdr:to>
      <xdr:col>55</xdr:col>
      <xdr:colOff>50800</xdr:colOff>
      <xdr:row>84</xdr:row>
      <xdr:rowOff>72571</xdr:rowOff>
    </xdr:to>
    <xdr:sp macro="" textlink="">
      <xdr:nvSpPr>
        <xdr:cNvPr id="363" name="楕円 362">
          <a:extLst>
            <a:ext uri="{FF2B5EF4-FFF2-40B4-BE49-F238E27FC236}">
              <a16:creationId xmlns:a16="http://schemas.microsoft.com/office/drawing/2014/main" id="{4E556216-26BA-4281-B303-6222F05E593A}"/>
            </a:ext>
          </a:extLst>
        </xdr:cNvPr>
        <xdr:cNvSpPr/>
      </xdr:nvSpPr>
      <xdr:spPr>
        <a:xfrm>
          <a:off x="104267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120848</xdr:rowOff>
    </xdr:from>
    <xdr:ext cx="469744" cy="259045"/>
    <xdr:sp macro="" textlink="">
      <xdr:nvSpPr>
        <xdr:cNvPr id="364" name="【福祉施設】&#10;一人当たり面積該当値テキスト">
          <a:extLst>
            <a:ext uri="{FF2B5EF4-FFF2-40B4-BE49-F238E27FC236}">
              <a16:creationId xmlns:a16="http://schemas.microsoft.com/office/drawing/2014/main" id="{C9738FCE-2DE5-4A3D-9DA5-966880F2C9D9}"/>
            </a:ext>
          </a:extLst>
        </xdr:cNvPr>
        <xdr:cNvSpPr txBox="1"/>
      </xdr:nvSpPr>
      <xdr:spPr>
        <a:xfrm>
          <a:off x="10515600" y="1435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120650</xdr:rowOff>
    </xdr:from>
    <xdr:to>
      <xdr:col>50</xdr:col>
      <xdr:colOff>165100</xdr:colOff>
      <xdr:row>84</xdr:row>
      <xdr:rowOff>50800</xdr:rowOff>
    </xdr:to>
    <xdr:sp macro="" textlink="">
      <xdr:nvSpPr>
        <xdr:cNvPr id="365" name="楕円 364">
          <a:extLst>
            <a:ext uri="{FF2B5EF4-FFF2-40B4-BE49-F238E27FC236}">
              <a16:creationId xmlns:a16="http://schemas.microsoft.com/office/drawing/2014/main" id="{081DF32C-89F3-45E6-8020-6BE6BC717740}"/>
            </a:ext>
          </a:extLst>
        </xdr:cNvPr>
        <xdr:cNvSpPr/>
      </xdr:nvSpPr>
      <xdr:spPr>
        <a:xfrm>
          <a:off x="9588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0</xdr:rowOff>
    </xdr:from>
    <xdr:to>
      <xdr:col>55</xdr:col>
      <xdr:colOff>0</xdr:colOff>
      <xdr:row>84</xdr:row>
      <xdr:rowOff>21771</xdr:rowOff>
    </xdr:to>
    <xdr:cxnSp macro="">
      <xdr:nvCxnSpPr>
        <xdr:cNvPr id="366" name="直線コネクタ 365">
          <a:extLst>
            <a:ext uri="{FF2B5EF4-FFF2-40B4-BE49-F238E27FC236}">
              <a16:creationId xmlns:a16="http://schemas.microsoft.com/office/drawing/2014/main" id="{B63BC0E4-9FD5-45F2-941F-D0335B871B67}"/>
            </a:ext>
          </a:extLst>
        </xdr:cNvPr>
        <xdr:cNvCxnSpPr/>
      </xdr:nvCxnSpPr>
      <xdr:spPr>
        <a:xfrm>
          <a:off x="9639300" y="144018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120650</xdr:rowOff>
    </xdr:from>
    <xdr:to>
      <xdr:col>46</xdr:col>
      <xdr:colOff>38100</xdr:colOff>
      <xdr:row>84</xdr:row>
      <xdr:rowOff>50800</xdr:rowOff>
    </xdr:to>
    <xdr:sp macro="" textlink="">
      <xdr:nvSpPr>
        <xdr:cNvPr id="367" name="楕円 366">
          <a:extLst>
            <a:ext uri="{FF2B5EF4-FFF2-40B4-BE49-F238E27FC236}">
              <a16:creationId xmlns:a16="http://schemas.microsoft.com/office/drawing/2014/main" id="{C9A41693-B1D4-42B4-987B-AB096FEEAF9C}"/>
            </a:ext>
          </a:extLst>
        </xdr:cNvPr>
        <xdr:cNvSpPr/>
      </xdr:nvSpPr>
      <xdr:spPr>
        <a:xfrm>
          <a:off x="8699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0</xdr:rowOff>
    </xdr:from>
    <xdr:to>
      <xdr:col>50</xdr:col>
      <xdr:colOff>114300</xdr:colOff>
      <xdr:row>84</xdr:row>
      <xdr:rowOff>0</xdr:rowOff>
    </xdr:to>
    <xdr:cxnSp macro="">
      <xdr:nvCxnSpPr>
        <xdr:cNvPr id="368" name="直線コネクタ 367">
          <a:extLst>
            <a:ext uri="{FF2B5EF4-FFF2-40B4-BE49-F238E27FC236}">
              <a16:creationId xmlns:a16="http://schemas.microsoft.com/office/drawing/2014/main" id="{CCC9A3F1-1685-4263-9468-B1D774DC4194}"/>
            </a:ext>
          </a:extLst>
        </xdr:cNvPr>
        <xdr:cNvCxnSpPr/>
      </xdr:nvCxnSpPr>
      <xdr:spPr>
        <a:xfrm>
          <a:off x="8750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120650</xdr:rowOff>
    </xdr:from>
    <xdr:to>
      <xdr:col>41</xdr:col>
      <xdr:colOff>101600</xdr:colOff>
      <xdr:row>84</xdr:row>
      <xdr:rowOff>50800</xdr:rowOff>
    </xdr:to>
    <xdr:sp macro="" textlink="">
      <xdr:nvSpPr>
        <xdr:cNvPr id="369" name="楕円 368">
          <a:extLst>
            <a:ext uri="{FF2B5EF4-FFF2-40B4-BE49-F238E27FC236}">
              <a16:creationId xmlns:a16="http://schemas.microsoft.com/office/drawing/2014/main" id="{E009362A-FD00-4E92-87DF-A8981E914A4E}"/>
            </a:ext>
          </a:extLst>
        </xdr:cNvPr>
        <xdr:cNvSpPr/>
      </xdr:nvSpPr>
      <xdr:spPr>
        <a:xfrm>
          <a:off x="7810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0</xdr:rowOff>
    </xdr:from>
    <xdr:to>
      <xdr:col>45</xdr:col>
      <xdr:colOff>177800</xdr:colOff>
      <xdr:row>84</xdr:row>
      <xdr:rowOff>0</xdr:rowOff>
    </xdr:to>
    <xdr:cxnSp macro="">
      <xdr:nvCxnSpPr>
        <xdr:cNvPr id="370" name="直線コネクタ 369">
          <a:extLst>
            <a:ext uri="{FF2B5EF4-FFF2-40B4-BE49-F238E27FC236}">
              <a16:creationId xmlns:a16="http://schemas.microsoft.com/office/drawing/2014/main" id="{99FF88E2-B9E0-43A1-BAE1-8FD4082E2589}"/>
            </a:ext>
          </a:extLst>
        </xdr:cNvPr>
        <xdr:cNvCxnSpPr/>
      </xdr:nvCxnSpPr>
      <xdr:spPr>
        <a:xfrm>
          <a:off x="7861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109764</xdr:rowOff>
    </xdr:from>
    <xdr:to>
      <xdr:col>36</xdr:col>
      <xdr:colOff>165100</xdr:colOff>
      <xdr:row>84</xdr:row>
      <xdr:rowOff>39914</xdr:rowOff>
    </xdr:to>
    <xdr:sp macro="" textlink="">
      <xdr:nvSpPr>
        <xdr:cNvPr id="371" name="楕円 370">
          <a:extLst>
            <a:ext uri="{FF2B5EF4-FFF2-40B4-BE49-F238E27FC236}">
              <a16:creationId xmlns:a16="http://schemas.microsoft.com/office/drawing/2014/main" id="{88107CEB-056D-4E01-ACE4-B63C21EBFA17}"/>
            </a:ext>
          </a:extLst>
        </xdr:cNvPr>
        <xdr:cNvSpPr/>
      </xdr:nvSpPr>
      <xdr:spPr>
        <a:xfrm>
          <a:off x="69215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160564</xdr:rowOff>
    </xdr:from>
    <xdr:to>
      <xdr:col>41</xdr:col>
      <xdr:colOff>50800</xdr:colOff>
      <xdr:row>84</xdr:row>
      <xdr:rowOff>0</xdr:rowOff>
    </xdr:to>
    <xdr:cxnSp macro="">
      <xdr:nvCxnSpPr>
        <xdr:cNvPr id="372" name="直線コネクタ 371">
          <a:extLst>
            <a:ext uri="{FF2B5EF4-FFF2-40B4-BE49-F238E27FC236}">
              <a16:creationId xmlns:a16="http://schemas.microsoft.com/office/drawing/2014/main" id="{6FBB9D22-49A8-4078-9C79-BF3532092ED5}"/>
            </a:ext>
          </a:extLst>
        </xdr:cNvPr>
        <xdr:cNvCxnSpPr/>
      </xdr:nvCxnSpPr>
      <xdr:spPr>
        <a:xfrm>
          <a:off x="6972300" y="143909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153D4D71-5A0A-4DD9-AA75-7CF5A2AC2211}"/>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C05C3215-A1F0-422A-83FE-E72308413ECF}"/>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BDFB965D-8425-41B3-879D-62C2F8AA64E0}"/>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9E84130D-9ABA-4A8A-B086-429D6AB85CF4}"/>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41927</xdr:rowOff>
    </xdr:from>
    <xdr:ext cx="469744" cy="259045"/>
    <xdr:sp macro="" textlink="">
      <xdr:nvSpPr>
        <xdr:cNvPr id="377" name="n_1mainValue【福祉施設】&#10;一人当たり面積">
          <a:extLst>
            <a:ext uri="{FF2B5EF4-FFF2-40B4-BE49-F238E27FC236}">
              <a16:creationId xmlns:a16="http://schemas.microsoft.com/office/drawing/2014/main" id="{0DB27456-EE0B-4648-B946-871F5F4448A0}"/>
            </a:ext>
          </a:extLst>
        </xdr:cNvPr>
        <xdr:cNvSpPr txBox="1"/>
      </xdr:nvSpPr>
      <xdr:spPr>
        <a:xfrm>
          <a:off x="9391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41927</xdr:rowOff>
    </xdr:from>
    <xdr:ext cx="469744" cy="259045"/>
    <xdr:sp macro="" textlink="">
      <xdr:nvSpPr>
        <xdr:cNvPr id="378" name="n_2mainValue【福祉施設】&#10;一人当たり面積">
          <a:extLst>
            <a:ext uri="{FF2B5EF4-FFF2-40B4-BE49-F238E27FC236}">
              <a16:creationId xmlns:a16="http://schemas.microsoft.com/office/drawing/2014/main" id="{C05A1E89-E58B-4C27-83A8-0D548118E892}"/>
            </a:ext>
          </a:extLst>
        </xdr:cNvPr>
        <xdr:cNvSpPr txBox="1"/>
      </xdr:nvSpPr>
      <xdr:spPr>
        <a:xfrm>
          <a:off x="8515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41927</xdr:rowOff>
    </xdr:from>
    <xdr:ext cx="469744" cy="259045"/>
    <xdr:sp macro="" textlink="">
      <xdr:nvSpPr>
        <xdr:cNvPr id="379" name="n_3mainValue【福祉施設】&#10;一人当たり面積">
          <a:extLst>
            <a:ext uri="{FF2B5EF4-FFF2-40B4-BE49-F238E27FC236}">
              <a16:creationId xmlns:a16="http://schemas.microsoft.com/office/drawing/2014/main" id="{D1D6F968-DC1D-42EB-9145-2A0EAF8C9B63}"/>
            </a:ext>
          </a:extLst>
        </xdr:cNvPr>
        <xdr:cNvSpPr txBox="1"/>
      </xdr:nvSpPr>
      <xdr:spPr>
        <a:xfrm>
          <a:off x="7626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31041</xdr:rowOff>
    </xdr:from>
    <xdr:ext cx="469744" cy="259045"/>
    <xdr:sp macro="" textlink="">
      <xdr:nvSpPr>
        <xdr:cNvPr id="380" name="n_4mainValue【福祉施設】&#10;一人当たり面積">
          <a:extLst>
            <a:ext uri="{FF2B5EF4-FFF2-40B4-BE49-F238E27FC236}">
              <a16:creationId xmlns:a16="http://schemas.microsoft.com/office/drawing/2014/main" id="{CB9D56ED-8837-4FBD-A766-CBCD1515863F}"/>
            </a:ext>
          </a:extLst>
        </xdr:cNvPr>
        <xdr:cNvSpPr txBox="1"/>
      </xdr:nvSpPr>
      <xdr:spPr>
        <a:xfrm>
          <a:off x="6737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9167E13-FBEB-4B23-BB37-1BC19AB11EC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57DAEFD-9878-49A1-8003-C8EFED4D3BC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F9F3163-FBF3-4827-9469-07A5559F028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341A8D1-D7B4-4682-898D-F289BDF8513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EBC402B-60D7-4745-9C51-8F443F3C99C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21C89BA-B473-4F44-B3AE-1002A41FD3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9395F807-5096-4E5F-B5D1-D1EA850F03B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C08B1A17-3106-4763-97D1-DFA89DC4656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DA5B2DAD-1E55-4F4D-9E0C-0A690C688D3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19FB0282-278F-442A-8A76-02767CF9A19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38742D97-6081-4B1A-921C-D083F708C95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1E4F427E-3AD3-4400-9EC7-A761044E1CF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37EF2B34-8062-4ACD-8DE7-8773E37123A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C4C692BC-15A6-4249-BE7F-066C253EAE3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51F603AA-F783-48B6-89A3-D40B7B47095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E9C8937F-8020-41E8-BDA8-2ECFA3161BA7}"/>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95A192A5-EFF8-4F7D-A91E-511DD9A39A6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6BFDCCFD-73ED-44A5-AF97-D844104BA9F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0975477-27A2-40C0-85E2-B7EF2A9B939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E6D6545C-4995-43F3-B149-77FA3A7A8BE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E5050798-1364-498E-BF43-C3E318405233}"/>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9367778E-52DF-4BD1-B3C5-01A67700836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7013FE76-1567-4335-A7CC-7654B8958F1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FB0997D9-C28C-41FD-8ECD-56E24CFC6D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A3DF8A6A-4E3B-4676-98A4-D3BCE1F4FF8D}"/>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58CF8A4D-31A0-44B6-AD3A-7C79A0E4FD22}"/>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E41B1BF5-2209-4053-BC00-12B766477303}"/>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70E01B74-77DE-4B1B-B680-645620E3BA33}"/>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004BAF58-3594-4FB9-AB56-555703FB773B}"/>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9673DF70-8BA3-4614-8B63-38C32E1C285A}"/>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277ED28C-8F71-4693-99A6-6F4F5A079676}"/>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C4CAE776-EB96-42B4-A457-876B745453BA}"/>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7A004BDE-6D0D-488D-B507-12F082BBADC0}"/>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0F5A236E-D05E-4E2C-8447-7020D5438B59}"/>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635E93FE-4FD7-4F1F-A267-CEE8F3699E84}"/>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45C801B-36C6-47C5-B549-541927FC1C0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197D75F-8495-43B7-A177-99435FFF3A6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F743DB4-06E3-4A8D-A580-B8B6AB9847E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E2296D42-8393-4571-8DDB-E0C1B9B4966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C1AC2E46-56E7-4DB1-BFA7-D822B702B0D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88264</xdr:rowOff>
    </xdr:from>
    <xdr:to>
      <xdr:col>24</xdr:col>
      <xdr:colOff>114300</xdr:colOff>
      <xdr:row>105</xdr:row>
      <xdr:rowOff>18414</xdr:rowOff>
    </xdr:to>
    <xdr:sp macro="" textlink="">
      <xdr:nvSpPr>
        <xdr:cNvPr id="421" name="楕円 420">
          <a:extLst>
            <a:ext uri="{FF2B5EF4-FFF2-40B4-BE49-F238E27FC236}">
              <a16:creationId xmlns:a16="http://schemas.microsoft.com/office/drawing/2014/main" id="{CD76D383-3457-4E6F-99EE-4536C97E0A7B}"/>
            </a:ext>
          </a:extLst>
        </xdr:cNvPr>
        <xdr:cNvSpPr/>
      </xdr:nvSpPr>
      <xdr:spPr>
        <a:xfrm>
          <a:off x="45847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66691</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1411CF82-DD8D-4E76-AA89-75C030D2EF17}"/>
            </a:ext>
          </a:extLst>
        </xdr:cNvPr>
        <xdr:cNvSpPr txBox="1"/>
      </xdr:nvSpPr>
      <xdr:spPr>
        <a:xfrm>
          <a:off x="4673600"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78739</xdr:rowOff>
    </xdr:from>
    <xdr:to>
      <xdr:col>20</xdr:col>
      <xdr:colOff>38100</xdr:colOff>
      <xdr:row>106</xdr:row>
      <xdr:rowOff>8889</xdr:rowOff>
    </xdr:to>
    <xdr:sp macro="" textlink="">
      <xdr:nvSpPr>
        <xdr:cNvPr id="423" name="楕円 422">
          <a:extLst>
            <a:ext uri="{FF2B5EF4-FFF2-40B4-BE49-F238E27FC236}">
              <a16:creationId xmlns:a16="http://schemas.microsoft.com/office/drawing/2014/main" id="{3CC1800B-8C59-4DA6-9DE5-84EEE715432A}"/>
            </a:ext>
          </a:extLst>
        </xdr:cNvPr>
        <xdr:cNvSpPr/>
      </xdr:nvSpPr>
      <xdr:spPr>
        <a:xfrm>
          <a:off x="3746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139064</xdr:rowOff>
    </xdr:from>
    <xdr:to>
      <xdr:col>24</xdr:col>
      <xdr:colOff>63500</xdr:colOff>
      <xdr:row>105</xdr:row>
      <xdr:rowOff>129539</xdr:rowOff>
    </xdr:to>
    <xdr:cxnSp macro="">
      <xdr:nvCxnSpPr>
        <xdr:cNvPr id="424" name="直線コネクタ 423">
          <a:extLst>
            <a:ext uri="{FF2B5EF4-FFF2-40B4-BE49-F238E27FC236}">
              <a16:creationId xmlns:a16="http://schemas.microsoft.com/office/drawing/2014/main" id="{5F76FC52-05CB-4C75-986B-76353444414A}"/>
            </a:ext>
          </a:extLst>
        </xdr:cNvPr>
        <xdr:cNvCxnSpPr/>
      </xdr:nvCxnSpPr>
      <xdr:spPr>
        <a:xfrm flipV="1">
          <a:off x="3797300" y="17969864"/>
          <a:ext cx="838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44450</xdr:rowOff>
    </xdr:from>
    <xdr:to>
      <xdr:col>15</xdr:col>
      <xdr:colOff>101600</xdr:colOff>
      <xdr:row>105</xdr:row>
      <xdr:rowOff>146050</xdr:rowOff>
    </xdr:to>
    <xdr:sp macro="" textlink="">
      <xdr:nvSpPr>
        <xdr:cNvPr id="425" name="楕円 424">
          <a:extLst>
            <a:ext uri="{FF2B5EF4-FFF2-40B4-BE49-F238E27FC236}">
              <a16:creationId xmlns:a16="http://schemas.microsoft.com/office/drawing/2014/main" id="{8E0020FF-FAAB-4D54-ABB9-468400B08ECD}"/>
            </a:ext>
          </a:extLst>
        </xdr:cNvPr>
        <xdr:cNvSpPr/>
      </xdr:nvSpPr>
      <xdr:spPr>
        <a:xfrm>
          <a:off x="2857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95250</xdr:rowOff>
    </xdr:from>
    <xdr:to>
      <xdr:col>19</xdr:col>
      <xdr:colOff>177800</xdr:colOff>
      <xdr:row>105</xdr:row>
      <xdr:rowOff>129539</xdr:rowOff>
    </xdr:to>
    <xdr:cxnSp macro="">
      <xdr:nvCxnSpPr>
        <xdr:cNvPr id="426" name="直線コネクタ 425">
          <a:extLst>
            <a:ext uri="{FF2B5EF4-FFF2-40B4-BE49-F238E27FC236}">
              <a16:creationId xmlns:a16="http://schemas.microsoft.com/office/drawing/2014/main" id="{2A29369B-27DF-492E-8857-F36C8D6DBA6D}"/>
            </a:ext>
          </a:extLst>
        </xdr:cNvPr>
        <xdr:cNvCxnSpPr/>
      </xdr:nvCxnSpPr>
      <xdr:spPr>
        <a:xfrm>
          <a:off x="2908300" y="180975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10161</xdr:rowOff>
    </xdr:from>
    <xdr:to>
      <xdr:col>10</xdr:col>
      <xdr:colOff>165100</xdr:colOff>
      <xdr:row>105</xdr:row>
      <xdr:rowOff>111761</xdr:rowOff>
    </xdr:to>
    <xdr:sp macro="" textlink="">
      <xdr:nvSpPr>
        <xdr:cNvPr id="427" name="楕円 426">
          <a:extLst>
            <a:ext uri="{FF2B5EF4-FFF2-40B4-BE49-F238E27FC236}">
              <a16:creationId xmlns:a16="http://schemas.microsoft.com/office/drawing/2014/main" id="{AD9D4652-8EDC-4221-98DA-951609B3FD49}"/>
            </a:ext>
          </a:extLst>
        </xdr:cNvPr>
        <xdr:cNvSpPr/>
      </xdr:nvSpPr>
      <xdr:spPr>
        <a:xfrm>
          <a:off x="1968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60961</xdr:rowOff>
    </xdr:from>
    <xdr:to>
      <xdr:col>15</xdr:col>
      <xdr:colOff>50800</xdr:colOff>
      <xdr:row>105</xdr:row>
      <xdr:rowOff>95250</xdr:rowOff>
    </xdr:to>
    <xdr:cxnSp macro="">
      <xdr:nvCxnSpPr>
        <xdr:cNvPr id="428" name="直線コネクタ 427">
          <a:extLst>
            <a:ext uri="{FF2B5EF4-FFF2-40B4-BE49-F238E27FC236}">
              <a16:creationId xmlns:a16="http://schemas.microsoft.com/office/drawing/2014/main" id="{7D63610C-CEBD-44ED-A95E-526EF24131AA}"/>
            </a:ext>
          </a:extLst>
        </xdr:cNvPr>
        <xdr:cNvCxnSpPr/>
      </xdr:nvCxnSpPr>
      <xdr:spPr>
        <a:xfrm>
          <a:off x="2019300" y="180632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46355</xdr:rowOff>
    </xdr:from>
    <xdr:to>
      <xdr:col>6</xdr:col>
      <xdr:colOff>38100</xdr:colOff>
      <xdr:row>105</xdr:row>
      <xdr:rowOff>147955</xdr:rowOff>
    </xdr:to>
    <xdr:sp macro="" textlink="">
      <xdr:nvSpPr>
        <xdr:cNvPr id="429" name="楕円 428">
          <a:extLst>
            <a:ext uri="{FF2B5EF4-FFF2-40B4-BE49-F238E27FC236}">
              <a16:creationId xmlns:a16="http://schemas.microsoft.com/office/drawing/2014/main" id="{635D3040-2BA2-4B5E-B9CB-76D7443440DC}"/>
            </a:ext>
          </a:extLst>
        </xdr:cNvPr>
        <xdr:cNvSpPr/>
      </xdr:nvSpPr>
      <xdr:spPr>
        <a:xfrm>
          <a:off x="1079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60961</xdr:rowOff>
    </xdr:from>
    <xdr:to>
      <xdr:col>10</xdr:col>
      <xdr:colOff>114300</xdr:colOff>
      <xdr:row>105</xdr:row>
      <xdr:rowOff>97155</xdr:rowOff>
    </xdr:to>
    <xdr:cxnSp macro="">
      <xdr:nvCxnSpPr>
        <xdr:cNvPr id="430" name="直線コネクタ 429">
          <a:extLst>
            <a:ext uri="{FF2B5EF4-FFF2-40B4-BE49-F238E27FC236}">
              <a16:creationId xmlns:a16="http://schemas.microsoft.com/office/drawing/2014/main" id="{F446FBAA-64C2-46EF-AE74-CCBA8CAFBC46}"/>
            </a:ext>
          </a:extLst>
        </xdr:cNvPr>
        <xdr:cNvCxnSpPr/>
      </xdr:nvCxnSpPr>
      <xdr:spPr>
        <a:xfrm flipV="1">
          <a:off x="1130300" y="180632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8731B531-4861-4B7A-8639-384E7B6545DD}"/>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5794BF5D-FC76-492E-96DA-724BF0847174}"/>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DC1B149A-3A7A-4D12-96A3-BEF51E704823}"/>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3DC84E31-C3CF-444C-AE7F-239417482359}"/>
            </a:ext>
          </a:extLst>
        </xdr:cNvPr>
        <xdr:cNvSpPr txBox="1"/>
      </xdr:nvSpPr>
      <xdr:spPr>
        <a:xfrm>
          <a:off x="927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xdr:rowOff>
    </xdr:from>
    <xdr:ext cx="405111" cy="259045"/>
    <xdr:sp macro="" textlink="">
      <xdr:nvSpPr>
        <xdr:cNvPr id="435" name="n_1mainValue【市民会館】&#10;有形固定資産減価償却率">
          <a:extLst>
            <a:ext uri="{FF2B5EF4-FFF2-40B4-BE49-F238E27FC236}">
              <a16:creationId xmlns:a16="http://schemas.microsoft.com/office/drawing/2014/main" id="{46FF4640-10D7-4505-BC20-CE8B8E9C92E9}"/>
            </a:ext>
          </a:extLst>
        </xdr:cNvPr>
        <xdr:cNvSpPr txBox="1"/>
      </xdr:nvSpPr>
      <xdr:spPr>
        <a:xfrm>
          <a:off x="35820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137177</xdr:rowOff>
    </xdr:from>
    <xdr:ext cx="405111" cy="259045"/>
    <xdr:sp macro="" textlink="">
      <xdr:nvSpPr>
        <xdr:cNvPr id="436" name="n_2mainValue【市民会館】&#10;有形固定資産減価償却率">
          <a:extLst>
            <a:ext uri="{FF2B5EF4-FFF2-40B4-BE49-F238E27FC236}">
              <a16:creationId xmlns:a16="http://schemas.microsoft.com/office/drawing/2014/main" id="{70E259C2-8CB6-46F0-A2C1-FE0097A46D26}"/>
            </a:ext>
          </a:extLst>
        </xdr:cNvPr>
        <xdr:cNvSpPr txBox="1"/>
      </xdr:nvSpPr>
      <xdr:spPr>
        <a:xfrm>
          <a:off x="27057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102888</xdr:rowOff>
    </xdr:from>
    <xdr:ext cx="405111" cy="259045"/>
    <xdr:sp macro="" textlink="">
      <xdr:nvSpPr>
        <xdr:cNvPr id="437" name="n_3mainValue【市民会館】&#10;有形固定資産減価償却率">
          <a:extLst>
            <a:ext uri="{FF2B5EF4-FFF2-40B4-BE49-F238E27FC236}">
              <a16:creationId xmlns:a16="http://schemas.microsoft.com/office/drawing/2014/main" id="{5C98D6AF-AEB6-4413-B30C-F0EF22CE318B}"/>
            </a:ext>
          </a:extLst>
        </xdr:cNvPr>
        <xdr:cNvSpPr txBox="1"/>
      </xdr:nvSpPr>
      <xdr:spPr>
        <a:xfrm>
          <a:off x="1816744"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139082</xdr:rowOff>
    </xdr:from>
    <xdr:ext cx="405111" cy="259045"/>
    <xdr:sp macro="" textlink="">
      <xdr:nvSpPr>
        <xdr:cNvPr id="438" name="n_4mainValue【市民会館】&#10;有形固定資産減価償却率">
          <a:extLst>
            <a:ext uri="{FF2B5EF4-FFF2-40B4-BE49-F238E27FC236}">
              <a16:creationId xmlns:a16="http://schemas.microsoft.com/office/drawing/2014/main" id="{E333E549-78FB-46C6-B233-F5FA0241ADA2}"/>
            </a:ext>
          </a:extLst>
        </xdr:cNvPr>
        <xdr:cNvSpPr txBox="1"/>
      </xdr:nvSpPr>
      <xdr:spPr>
        <a:xfrm>
          <a:off x="927744" y="1814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AF222C9-4E32-4A90-ADDC-60FC67BE786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FB1742E0-B176-4DB1-B931-686B3F1A81C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DBD7F7A5-CDE6-47C5-BAB1-5ECED3C238E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B4E15A1-D9B1-496E-816C-50687F2649F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B23705A-2620-4985-B980-A0BC291C4B3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E5B6EEE4-4534-4891-90BD-1AD9250F46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80D1EE55-0AAE-4841-8643-706D4AF2DED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CE6F7B53-7EE2-4A76-B4B8-B50F044C71C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6D880B-7E4F-4878-B23D-76D1D9E3383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1A5D0A3-2FE3-4D26-9FFF-8DDD9B25DCB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CF0937DF-E704-4272-9188-CE4B896721D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F0E7004A-BD00-40C9-A542-C37F36E4FF7D}"/>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9A078C52-2762-493E-8B90-E3DAC55103D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C2B04B02-09EF-4D0C-9215-393E92AD44E7}"/>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42CF69CF-1CE1-435F-BA41-D16E75FF170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F5DDFAA4-2B73-4D8D-BECD-780B0B871BB8}"/>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466C4D2A-9636-4928-BA79-0AF52D48F372}"/>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0CC62A95-82B5-4986-97C4-C7FF243FA707}"/>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AF668D61-4056-43F1-807F-CFDA990FE0D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82A13DE-6264-46AE-B58E-A7F16B5B7F9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26DAA71D-34D1-4390-90CD-8B08EAC81E3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DCC40624-0364-4078-B4C3-278412F05838}"/>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2783F03B-406C-4E4C-94EB-C93EC5166984}"/>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C3F4D5E5-FE88-46DD-AA9D-682233174D08}"/>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9581DD03-D02B-4AB9-9742-B5F14CE8DBB0}"/>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5966744B-F9F0-42F3-9257-D8C3CDFBDFD6}"/>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9CDCC453-536E-40A0-804F-AC8F61E593F4}"/>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7DED7030-9B86-4F4B-B4F1-FBBFA1F3BB26}"/>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9860AE0C-37C5-4C56-943F-84EA6EDA31E5}"/>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58D18741-0E80-4353-886D-E50C75F467D7}"/>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424FFFC7-CF7F-41F3-A179-A01F4BD0615D}"/>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D08652A9-5EBC-4FA9-95C4-5F7FF049BA2B}"/>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E3BE72C-3C18-4D0C-864C-6F26D394844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B9CAF06-6C8A-406E-95A4-311019DFA53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2AF5BBA-D362-4B61-8778-810193B511B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72A9BD8-08E5-45BA-A7E0-A3A675BB6AF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1229D77-94F7-4923-B559-1DF9C7DFEB4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23113</xdr:rowOff>
    </xdr:from>
    <xdr:to>
      <xdr:col>55</xdr:col>
      <xdr:colOff>50800</xdr:colOff>
      <xdr:row>107</xdr:row>
      <xdr:rowOff>124713</xdr:rowOff>
    </xdr:to>
    <xdr:sp macro="" textlink="">
      <xdr:nvSpPr>
        <xdr:cNvPr id="476" name="楕円 475">
          <a:extLst>
            <a:ext uri="{FF2B5EF4-FFF2-40B4-BE49-F238E27FC236}">
              <a16:creationId xmlns:a16="http://schemas.microsoft.com/office/drawing/2014/main" id="{184A70FD-4296-41EA-8C6E-AE58872E39A0}"/>
            </a:ext>
          </a:extLst>
        </xdr:cNvPr>
        <xdr:cNvSpPr/>
      </xdr:nvSpPr>
      <xdr:spPr>
        <a:xfrm>
          <a:off x="104267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109490</xdr:rowOff>
    </xdr:from>
    <xdr:ext cx="469744" cy="259045"/>
    <xdr:sp macro="" textlink="">
      <xdr:nvSpPr>
        <xdr:cNvPr id="477" name="【市民会館】&#10;一人当たり面積該当値テキスト">
          <a:extLst>
            <a:ext uri="{FF2B5EF4-FFF2-40B4-BE49-F238E27FC236}">
              <a16:creationId xmlns:a16="http://schemas.microsoft.com/office/drawing/2014/main" id="{252DAE12-9F71-4E91-8D13-116347001DCC}"/>
            </a:ext>
          </a:extLst>
        </xdr:cNvPr>
        <xdr:cNvSpPr txBox="1"/>
      </xdr:nvSpPr>
      <xdr:spPr>
        <a:xfrm>
          <a:off x="10515600" y="1828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23113</xdr:rowOff>
    </xdr:from>
    <xdr:to>
      <xdr:col>50</xdr:col>
      <xdr:colOff>165100</xdr:colOff>
      <xdr:row>107</xdr:row>
      <xdr:rowOff>124713</xdr:rowOff>
    </xdr:to>
    <xdr:sp macro="" textlink="">
      <xdr:nvSpPr>
        <xdr:cNvPr id="478" name="楕円 477">
          <a:extLst>
            <a:ext uri="{FF2B5EF4-FFF2-40B4-BE49-F238E27FC236}">
              <a16:creationId xmlns:a16="http://schemas.microsoft.com/office/drawing/2014/main" id="{5450921C-1D22-4A16-AD1D-DCF2B5410BDB}"/>
            </a:ext>
          </a:extLst>
        </xdr:cNvPr>
        <xdr:cNvSpPr/>
      </xdr:nvSpPr>
      <xdr:spPr>
        <a:xfrm>
          <a:off x="9588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73913</xdr:rowOff>
    </xdr:from>
    <xdr:to>
      <xdr:col>55</xdr:col>
      <xdr:colOff>0</xdr:colOff>
      <xdr:row>107</xdr:row>
      <xdr:rowOff>73913</xdr:rowOff>
    </xdr:to>
    <xdr:cxnSp macro="">
      <xdr:nvCxnSpPr>
        <xdr:cNvPr id="479" name="直線コネクタ 478">
          <a:extLst>
            <a:ext uri="{FF2B5EF4-FFF2-40B4-BE49-F238E27FC236}">
              <a16:creationId xmlns:a16="http://schemas.microsoft.com/office/drawing/2014/main" id="{3D270288-E30E-4A61-AAF2-832A98D171D9}"/>
            </a:ext>
          </a:extLst>
        </xdr:cNvPr>
        <xdr:cNvCxnSpPr/>
      </xdr:nvCxnSpPr>
      <xdr:spPr>
        <a:xfrm>
          <a:off x="9639300" y="184190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23113</xdr:rowOff>
    </xdr:from>
    <xdr:to>
      <xdr:col>46</xdr:col>
      <xdr:colOff>38100</xdr:colOff>
      <xdr:row>107</xdr:row>
      <xdr:rowOff>124713</xdr:rowOff>
    </xdr:to>
    <xdr:sp macro="" textlink="">
      <xdr:nvSpPr>
        <xdr:cNvPr id="480" name="楕円 479">
          <a:extLst>
            <a:ext uri="{FF2B5EF4-FFF2-40B4-BE49-F238E27FC236}">
              <a16:creationId xmlns:a16="http://schemas.microsoft.com/office/drawing/2014/main" id="{054EEE90-948D-4357-9894-2878952787DD}"/>
            </a:ext>
          </a:extLst>
        </xdr:cNvPr>
        <xdr:cNvSpPr/>
      </xdr:nvSpPr>
      <xdr:spPr>
        <a:xfrm>
          <a:off x="8699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73913</xdr:rowOff>
    </xdr:from>
    <xdr:to>
      <xdr:col>50</xdr:col>
      <xdr:colOff>114300</xdr:colOff>
      <xdr:row>107</xdr:row>
      <xdr:rowOff>73913</xdr:rowOff>
    </xdr:to>
    <xdr:cxnSp macro="">
      <xdr:nvCxnSpPr>
        <xdr:cNvPr id="481" name="直線コネクタ 480">
          <a:extLst>
            <a:ext uri="{FF2B5EF4-FFF2-40B4-BE49-F238E27FC236}">
              <a16:creationId xmlns:a16="http://schemas.microsoft.com/office/drawing/2014/main" id="{2C665970-9D09-4B2C-BD01-4C978A3CC189}"/>
            </a:ext>
          </a:extLst>
        </xdr:cNvPr>
        <xdr:cNvCxnSpPr/>
      </xdr:nvCxnSpPr>
      <xdr:spPr>
        <a:xfrm>
          <a:off x="8750300" y="18419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23113</xdr:rowOff>
    </xdr:from>
    <xdr:to>
      <xdr:col>41</xdr:col>
      <xdr:colOff>101600</xdr:colOff>
      <xdr:row>107</xdr:row>
      <xdr:rowOff>124713</xdr:rowOff>
    </xdr:to>
    <xdr:sp macro="" textlink="">
      <xdr:nvSpPr>
        <xdr:cNvPr id="482" name="楕円 481">
          <a:extLst>
            <a:ext uri="{FF2B5EF4-FFF2-40B4-BE49-F238E27FC236}">
              <a16:creationId xmlns:a16="http://schemas.microsoft.com/office/drawing/2014/main" id="{B767FB38-6343-495C-8DB4-CD11E82813D1}"/>
            </a:ext>
          </a:extLst>
        </xdr:cNvPr>
        <xdr:cNvSpPr/>
      </xdr:nvSpPr>
      <xdr:spPr>
        <a:xfrm>
          <a:off x="7810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73913</xdr:rowOff>
    </xdr:from>
    <xdr:to>
      <xdr:col>45</xdr:col>
      <xdr:colOff>177800</xdr:colOff>
      <xdr:row>107</xdr:row>
      <xdr:rowOff>73913</xdr:rowOff>
    </xdr:to>
    <xdr:cxnSp macro="">
      <xdr:nvCxnSpPr>
        <xdr:cNvPr id="483" name="直線コネクタ 482">
          <a:extLst>
            <a:ext uri="{FF2B5EF4-FFF2-40B4-BE49-F238E27FC236}">
              <a16:creationId xmlns:a16="http://schemas.microsoft.com/office/drawing/2014/main" id="{193DC070-FDB0-4D96-868D-4E7DE9FB3D3E}"/>
            </a:ext>
          </a:extLst>
        </xdr:cNvPr>
        <xdr:cNvCxnSpPr/>
      </xdr:nvCxnSpPr>
      <xdr:spPr>
        <a:xfrm>
          <a:off x="7861300" y="18419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18542</xdr:rowOff>
    </xdr:from>
    <xdr:to>
      <xdr:col>36</xdr:col>
      <xdr:colOff>165100</xdr:colOff>
      <xdr:row>107</xdr:row>
      <xdr:rowOff>120142</xdr:rowOff>
    </xdr:to>
    <xdr:sp macro="" textlink="">
      <xdr:nvSpPr>
        <xdr:cNvPr id="484" name="楕円 483">
          <a:extLst>
            <a:ext uri="{FF2B5EF4-FFF2-40B4-BE49-F238E27FC236}">
              <a16:creationId xmlns:a16="http://schemas.microsoft.com/office/drawing/2014/main" id="{E686AF15-98CE-4989-9490-70FEFA346BF0}"/>
            </a:ext>
          </a:extLst>
        </xdr:cNvPr>
        <xdr:cNvSpPr/>
      </xdr:nvSpPr>
      <xdr:spPr>
        <a:xfrm>
          <a:off x="6921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69342</xdr:rowOff>
    </xdr:from>
    <xdr:to>
      <xdr:col>41</xdr:col>
      <xdr:colOff>50800</xdr:colOff>
      <xdr:row>107</xdr:row>
      <xdr:rowOff>73913</xdr:rowOff>
    </xdr:to>
    <xdr:cxnSp macro="">
      <xdr:nvCxnSpPr>
        <xdr:cNvPr id="485" name="直線コネクタ 484">
          <a:extLst>
            <a:ext uri="{FF2B5EF4-FFF2-40B4-BE49-F238E27FC236}">
              <a16:creationId xmlns:a16="http://schemas.microsoft.com/office/drawing/2014/main" id="{45FC29E6-6211-4AF2-BDC2-627F9F3D349B}"/>
            </a:ext>
          </a:extLst>
        </xdr:cNvPr>
        <xdr:cNvCxnSpPr/>
      </xdr:nvCxnSpPr>
      <xdr:spPr>
        <a:xfrm>
          <a:off x="6972300" y="18414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DBF6D9B8-6076-41FE-80EE-14C975A5359D}"/>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DC050791-554D-42D0-B95C-7F3607D1BA8F}"/>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203B7691-8168-467F-AFE1-6B207E3CEB44}"/>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CB840C86-AE5A-47D7-8B4A-5371885E8649}"/>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115840</xdr:rowOff>
    </xdr:from>
    <xdr:ext cx="469744" cy="259045"/>
    <xdr:sp macro="" textlink="">
      <xdr:nvSpPr>
        <xdr:cNvPr id="490" name="n_1mainValue【市民会館】&#10;一人当たり面積">
          <a:extLst>
            <a:ext uri="{FF2B5EF4-FFF2-40B4-BE49-F238E27FC236}">
              <a16:creationId xmlns:a16="http://schemas.microsoft.com/office/drawing/2014/main" id="{18FD0080-E3B2-4B43-B4D4-1AD643030723}"/>
            </a:ext>
          </a:extLst>
        </xdr:cNvPr>
        <xdr:cNvSpPr txBox="1"/>
      </xdr:nvSpPr>
      <xdr:spPr>
        <a:xfrm>
          <a:off x="93917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115840</xdr:rowOff>
    </xdr:from>
    <xdr:ext cx="469744" cy="259045"/>
    <xdr:sp macro="" textlink="">
      <xdr:nvSpPr>
        <xdr:cNvPr id="491" name="n_2mainValue【市民会館】&#10;一人当たり面積">
          <a:extLst>
            <a:ext uri="{FF2B5EF4-FFF2-40B4-BE49-F238E27FC236}">
              <a16:creationId xmlns:a16="http://schemas.microsoft.com/office/drawing/2014/main" id="{5C8278CC-3413-4687-B1D5-05A16FCA811C}"/>
            </a:ext>
          </a:extLst>
        </xdr:cNvPr>
        <xdr:cNvSpPr txBox="1"/>
      </xdr:nvSpPr>
      <xdr:spPr>
        <a:xfrm>
          <a:off x="85154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115840</xdr:rowOff>
    </xdr:from>
    <xdr:ext cx="469744" cy="259045"/>
    <xdr:sp macro="" textlink="">
      <xdr:nvSpPr>
        <xdr:cNvPr id="492" name="n_3mainValue【市民会館】&#10;一人当たり面積">
          <a:extLst>
            <a:ext uri="{FF2B5EF4-FFF2-40B4-BE49-F238E27FC236}">
              <a16:creationId xmlns:a16="http://schemas.microsoft.com/office/drawing/2014/main" id="{06097EFD-9CD0-48E8-BEE3-831884E3E770}"/>
            </a:ext>
          </a:extLst>
        </xdr:cNvPr>
        <xdr:cNvSpPr txBox="1"/>
      </xdr:nvSpPr>
      <xdr:spPr>
        <a:xfrm>
          <a:off x="76264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111269</xdr:rowOff>
    </xdr:from>
    <xdr:ext cx="469744" cy="259045"/>
    <xdr:sp macro="" textlink="">
      <xdr:nvSpPr>
        <xdr:cNvPr id="493" name="n_4mainValue【市民会館】&#10;一人当たり面積">
          <a:extLst>
            <a:ext uri="{FF2B5EF4-FFF2-40B4-BE49-F238E27FC236}">
              <a16:creationId xmlns:a16="http://schemas.microsoft.com/office/drawing/2014/main" id="{165A08C2-FD4F-4387-8CE5-6130209D08FE}"/>
            </a:ext>
          </a:extLst>
        </xdr:cNvPr>
        <xdr:cNvSpPr txBox="1"/>
      </xdr:nvSpPr>
      <xdr:spPr>
        <a:xfrm>
          <a:off x="6737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1254EC0-5B9C-4D52-8298-1FD0EED291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33940DA-AC2D-4C45-8A1F-460A533ED7B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7009165-5ACA-4BD7-9611-C31C8498220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9210358-025C-4354-B154-54C7DABF21F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7BBD5A2-7DAB-444F-AEFC-6A4C60A025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724DFC4-6B4C-420B-80E7-682C3C93391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1D37395-7126-41D6-AF95-0C5BB5AF24A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CF59A3E-60BB-4AC4-AE4A-630F3656E02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619B38E-F0F9-49B2-9630-BBD95D431A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01D3CD6-C071-46B5-8159-CC64CD13634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9C2F1A3-4F43-4C1B-9902-E52439C50A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70872A35-AD2F-4226-ADA7-6BF464B7355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AA65ADB-E03B-4AB7-8A6E-5D0BB571BFB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1DCCDBE8-667C-44C4-8ACF-500AB1F17DF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F6951BA5-706F-46B7-8CF3-3CF19B6C31A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5C243E0B-09E1-46D6-BA8F-744BDB27981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19BDAC71-C8CD-4184-8A30-69D07765DF2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2AB444E3-5E50-4798-979B-D7EF1F62DFA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10FD4241-559D-4595-82C2-FBDEC93A96C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93AAA850-DF1E-4225-9A5C-10F3CF42E74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A9DF2FD2-9BBA-418C-A09F-959ABB6901C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1564E53C-33A1-4F8B-BBAA-E02145DC590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6ECB002-E4FD-47B7-8804-B2B1633FEBC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49E53AF-9E4A-4774-B4CE-31257B92C16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34D0B789-C17E-454C-A0DA-B75C6EA75C93}"/>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7C16195E-D183-48D6-925D-FA58374108D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CE599EE8-5003-4F04-885E-7C16891F27C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3D2D5506-B077-4BB4-A109-0043B56994E4}"/>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52AF6E51-E88E-4BC3-8D3C-5417ED0F42A8}"/>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9E4C7549-DCC5-4A6C-B54A-EAEAAD8DF988}"/>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189B5421-6445-419E-AF13-423817D2E9FD}"/>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4557EC21-1B31-4AA7-AD99-4A4B3E84BA91}"/>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18C71D53-3280-40DF-8EAA-F0F022C32E42}"/>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ECD50625-4757-42B2-BD3F-BAE040183C06}"/>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4637741B-7ACE-4A14-B585-385A79D9962C}"/>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D300E2A-D5EF-48AA-834F-652C3C2477B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19EE613-5CBA-49CF-9449-2D74310E808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B760E45-81DF-4ED8-9D49-9F39DBDB4F0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80A3293-C9E9-4B3A-97CC-11B4B99062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C175100-D83A-43C2-A61E-B3F082D5838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120650</xdr:rowOff>
    </xdr:from>
    <xdr:to>
      <xdr:col>85</xdr:col>
      <xdr:colOff>177800</xdr:colOff>
      <xdr:row>40</xdr:row>
      <xdr:rowOff>50800</xdr:rowOff>
    </xdr:to>
    <xdr:sp macro="" textlink="">
      <xdr:nvSpPr>
        <xdr:cNvPr id="534" name="楕円 533">
          <a:extLst>
            <a:ext uri="{FF2B5EF4-FFF2-40B4-BE49-F238E27FC236}">
              <a16:creationId xmlns:a16="http://schemas.microsoft.com/office/drawing/2014/main" id="{F240D2F5-DB1F-4C79-8D7F-0FD7217D4B89}"/>
            </a:ext>
          </a:extLst>
        </xdr:cNvPr>
        <xdr:cNvSpPr/>
      </xdr:nvSpPr>
      <xdr:spPr>
        <a:xfrm>
          <a:off x="16268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99077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83A601A-7E4C-4D71-9CB0-C9605BF12A95}"/>
            </a:ext>
          </a:extLst>
        </xdr:cNvPr>
        <xdr:cNvSpPr txBox="1"/>
      </xdr:nvSpPr>
      <xdr:spPr>
        <a:xfrm>
          <a:off x="16357600"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71120</xdr:rowOff>
    </xdr:from>
    <xdr:to>
      <xdr:col>81</xdr:col>
      <xdr:colOff>101600</xdr:colOff>
      <xdr:row>40</xdr:row>
      <xdr:rowOff>1270</xdr:rowOff>
    </xdr:to>
    <xdr:sp macro="" textlink="">
      <xdr:nvSpPr>
        <xdr:cNvPr id="536" name="楕円 535">
          <a:extLst>
            <a:ext uri="{FF2B5EF4-FFF2-40B4-BE49-F238E27FC236}">
              <a16:creationId xmlns:a16="http://schemas.microsoft.com/office/drawing/2014/main" id="{A4E48050-5A7F-4A35-AF97-3FEFCF669B4A}"/>
            </a:ext>
          </a:extLst>
        </xdr:cNvPr>
        <xdr:cNvSpPr/>
      </xdr:nvSpPr>
      <xdr:spPr>
        <a:xfrm>
          <a:off x="15430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121920</xdr:rowOff>
    </xdr:from>
    <xdr:to>
      <xdr:col>85</xdr:col>
      <xdr:colOff>127000</xdr:colOff>
      <xdr:row>40</xdr:row>
      <xdr:rowOff>0</xdr:rowOff>
    </xdr:to>
    <xdr:cxnSp macro="">
      <xdr:nvCxnSpPr>
        <xdr:cNvPr id="537" name="直線コネクタ 536">
          <a:extLst>
            <a:ext uri="{FF2B5EF4-FFF2-40B4-BE49-F238E27FC236}">
              <a16:creationId xmlns:a16="http://schemas.microsoft.com/office/drawing/2014/main" id="{160080EC-8CF9-4741-8E9E-8A64FB3301BD}"/>
            </a:ext>
          </a:extLst>
        </xdr:cNvPr>
        <xdr:cNvCxnSpPr/>
      </xdr:nvCxnSpPr>
      <xdr:spPr>
        <a:xfrm>
          <a:off x="15481300" y="680847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48260</xdr:rowOff>
    </xdr:from>
    <xdr:to>
      <xdr:col>76</xdr:col>
      <xdr:colOff>165100</xdr:colOff>
      <xdr:row>39</xdr:row>
      <xdr:rowOff>149860</xdr:rowOff>
    </xdr:to>
    <xdr:sp macro="" textlink="">
      <xdr:nvSpPr>
        <xdr:cNvPr id="538" name="楕円 537">
          <a:extLst>
            <a:ext uri="{FF2B5EF4-FFF2-40B4-BE49-F238E27FC236}">
              <a16:creationId xmlns:a16="http://schemas.microsoft.com/office/drawing/2014/main" id="{9A22AF89-4061-4EB0-BF27-1E13418F2CD8}"/>
            </a:ext>
          </a:extLst>
        </xdr:cNvPr>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121920</xdr:rowOff>
    </xdr:to>
    <xdr:cxnSp macro="">
      <xdr:nvCxnSpPr>
        <xdr:cNvPr id="539" name="直線コネクタ 538">
          <a:extLst>
            <a:ext uri="{FF2B5EF4-FFF2-40B4-BE49-F238E27FC236}">
              <a16:creationId xmlns:a16="http://schemas.microsoft.com/office/drawing/2014/main" id="{C83F4771-E7E4-40F8-A407-EEC240E1C0EC}"/>
            </a:ext>
          </a:extLst>
        </xdr:cNvPr>
        <xdr:cNvCxnSpPr/>
      </xdr:nvCxnSpPr>
      <xdr:spPr>
        <a:xfrm>
          <a:off x="14592300" y="67856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166370</xdr:rowOff>
    </xdr:from>
    <xdr:to>
      <xdr:col>72</xdr:col>
      <xdr:colOff>38100</xdr:colOff>
      <xdr:row>39</xdr:row>
      <xdr:rowOff>96520</xdr:rowOff>
    </xdr:to>
    <xdr:sp macro="" textlink="">
      <xdr:nvSpPr>
        <xdr:cNvPr id="540" name="楕円 539">
          <a:extLst>
            <a:ext uri="{FF2B5EF4-FFF2-40B4-BE49-F238E27FC236}">
              <a16:creationId xmlns:a16="http://schemas.microsoft.com/office/drawing/2014/main" id="{84A6D527-009B-4AE7-AE8D-96CAA370F848}"/>
            </a:ext>
          </a:extLst>
        </xdr:cNvPr>
        <xdr:cNvSpPr/>
      </xdr:nvSpPr>
      <xdr:spPr>
        <a:xfrm>
          <a:off x="13652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45720</xdr:rowOff>
    </xdr:from>
    <xdr:to>
      <xdr:col>76</xdr:col>
      <xdr:colOff>114300</xdr:colOff>
      <xdr:row>39</xdr:row>
      <xdr:rowOff>99060</xdr:rowOff>
    </xdr:to>
    <xdr:cxnSp macro="">
      <xdr:nvCxnSpPr>
        <xdr:cNvPr id="541" name="直線コネクタ 540">
          <a:extLst>
            <a:ext uri="{FF2B5EF4-FFF2-40B4-BE49-F238E27FC236}">
              <a16:creationId xmlns:a16="http://schemas.microsoft.com/office/drawing/2014/main" id="{98A1AF6D-87D8-4929-9968-58B29D1412BF}"/>
            </a:ext>
          </a:extLst>
        </xdr:cNvPr>
        <xdr:cNvCxnSpPr/>
      </xdr:nvCxnSpPr>
      <xdr:spPr>
        <a:xfrm>
          <a:off x="13703300" y="67322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114935</xdr:rowOff>
    </xdr:from>
    <xdr:to>
      <xdr:col>67</xdr:col>
      <xdr:colOff>101600</xdr:colOff>
      <xdr:row>39</xdr:row>
      <xdr:rowOff>45085</xdr:rowOff>
    </xdr:to>
    <xdr:sp macro="" textlink="">
      <xdr:nvSpPr>
        <xdr:cNvPr id="542" name="楕円 541">
          <a:extLst>
            <a:ext uri="{FF2B5EF4-FFF2-40B4-BE49-F238E27FC236}">
              <a16:creationId xmlns:a16="http://schemas.microsoft.com/office/drawing/2014/main" id="{6188B6EE-A514-4DF5-990F-D54F5164A566}"/>
            </a:ext>
          </a:extLst>
        </xdr:cNvPr>
        <xdr:cNvSpPr/>
      </xdr:nvSpPr>
      <xdr:spPr>
        <a:xfrm>
          <a:off x="12763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165735</xdr:rowOff>
    </xdr:from>
    <xdr:to>
      <xdr:col>71</xdr:col>
      <xdr:colOff>177800</xdr:colOff>
      <xdr:row>39</xdr:row>
      <xdr:rowOff>45720</xdr:rowOff>
    </xdr:to>
    <xdr:cxnSp macro="">
      <xdr:nvCxnSpPr>
        <xdr:cNvPr id="543" name="直線コネクタ 542">
          <a:extLst>
            <a:ext uri="{FF2B5EF4-FFF2-40B4-BE49-F238E27FC236}">
              <a16:creationId xmlns:a16="http://schemas.microsoft.com/office/drawing/2014/main" id="{82A6F53F-0301-4383-911F-9CB49BC1231A}"/>
            </a:ext>
          </a:extLst>
        </xdr:cNvPr>
        <xdr:cNvCxnSpPr/>
      </xdr:nvCxnSpPr>
      <xdr:spPr>
        <a:xfrm>
          <a:off x="12814300" y="66808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0EAC7FC-203C-40C0-9CBF-A8B9E7BA6894}"/>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96BAAF1F-92B6-4104-B726-A562536B2E16}"/>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9CC95F41-66FC-496D-94E7-15D09695683B}"/>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4B977230-7F45-4BED-98D1-6E4961EAB572}"/>
            </a:ext>
          </a:extLst>
        </xdr:cNvPr>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163847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63FE7E29-577F-4DF6-B803-7AE1EF128E47}"/>
            </a:ext>
          </a:extLst>
        </xdr:cNvPr>
        <xdr:cNvSpPr txBox="1"/>
      </xdr:nvSpPr>
      <xdr:spPr>
        <a:xfrm>
          <a:off x="152660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140987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B0F06131-7E84-4E8F-A6CF-DEE0B8CEDBE8}"/>
            </a:ext>
          </a:extLst>
        </xdr:cNvPr>
        <xdr:cNvSpPr txBox="1"/>
      </xdr:nvSpPr>
      <xdr:spPr>
        <a:xfrm>
          <a:off x="14389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87647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991317D1-F754-4DF1-AAA6-7D8CEFFC159B}"/>
            </a:ext>
          </a:extLst>
        </xdr:cNvPr>
        <xdr:cNvSpPr txBox="1"/>
      </xdr:nvSpPr>
      <xdr:spPr>
        <a:xfrm>
          <a:off x="13500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36212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95EA75BD-645C-4AFC-94EE-791A157FD065}"/>
            </a:ext>
          </a:extLst>
        </xdr:cNvPr>
        <xdr:cNvSpPr txBox="1"/>
      </xdr:nvSpPr>
      <xdr:spPr>
        <a:xfrm>
          <a:off x="12611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B3D54E25-3975-4102-9F27-3448AF4CAF4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288EA9C4-DE3A-4D9F-84FA-BCA5464BF8B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2CC9C75B-FBDD-49E5-B249-C55F783320A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A47F64C6-3EAE-40AF-8A59-1F07825E7A0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D320A93C-C38B-45B2-9038-FBF61C25D5F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50DB62F-D6C7-4D56-8CE5-756D0836E76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73F4E637-554A-4A27-A098-DAF394F4232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8A8D83F-79B5-4CC5-A763-BD8BB338D08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A40F5AFD-D4B4-4C5B-AA3B-15C8A48D6B5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23E1D6E8-9078-4E7F-B47E-363BE0B6966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2C1C223-D6E3-4793-814B-3BC82A8B568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1AB93DC-27B2-4E2B-BAE6-D3D3BDF209ED}"/>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5422FF0-06F3-47F4-9824-5ABB45F93ED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A3B6A5A7-1B99-4EB2-8097-1D4A2AB53D2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169E7EB6-E965-45C5-87C4-C5467718EC5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8DD1ED0-1132-4D2E-B892-85A472075AE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B443CA5F-49C2-4542-8E3E-1B601351A1E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262813D-93C9-4C24-88A0-1BC550562CA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868DFC6-B483-403E-AE43-99C49A5D22E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D09D434-5D35-49AF-90CD-3879B208175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409686AA-9489-4A37-BBA9-7539EACFA4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CEAE1637-A035-4A39-97CD-E9E096B32837}"/>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363396FF-EEF3-4DE9-A3AA-E22EC9272D38}"/>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266AF271-4406-4ED6-8EA5-1AAC8874D8C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C51E8F63-EDE6-47BC-B30F-D1EC9450B1E5}"/>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D439E78F-F2A5-4815-A8C2-054C9C39014C}"/>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61FFDF80-D77C-4A19-B35A-FE23386C3852}"/>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7102062E-7277-4E94-8321-E80595428912}"/>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D19218E6-5AEF-4495-8039-8E0CA4DB78DE}"/>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6CAB298B-1DD0-4FC3-AC28-5BC6C794A2E0}"/>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0FBAAE4D-F571-4080-BAF2-1CC1A5038814}"/>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D2A7D91F-E2C7-4BC9-B400-BF1008B8BBDC}"/>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01C8C06-CAF2-4B6A-B859-5346A611751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1559FFA-897C-4FDF-85B0-1854C2811EF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714BFF4-7E40-4A08-90DF-927590BBB0E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255912-41CC-4383-8E7C-E3016E42492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9917BE3-F6FE-464A-A1AE-DA0F5207DA4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47940</xdr:rowOff>
    </xdr:from>
    <xdr:to>
      <xdr:col>116</xdr:col>
      <xdr:colOff>114300</xdr:colOff>
      <xdr:row>39</xdr:row>
      <xdr:rowOff>149540</xdr:rowOff>
    </xdr:to>
    <xdr:sp macro="" textlink="">
      <xdr:nvSpPr>
        <xdr:cNvPr id="589" name="楕円 588">
          <a:extLst>
            <a:ext uri="{FF2B5EF4-FFF2-40B4-BE49-F238E27FC236}">
              <a16:creationId xmlns:a16="http://schemas.microsoft.com/office/drawing/2014/main" id="{8DEB5A1A-8BF7-434D-8D00-70D8C6EEE52F}"/>
            </a:ext>
          </a:extLst>
        </xdr:cNvPr>
        <xdr:cNvSpPr/>
      </xdr:nvSpPr>
      <xdr:spPr>
        <a:xfrm>
          <a:off x="22110700" y="673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26367</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FD4395BB-254C-4463-B801-04B1E380407B}"/>
            </a:ext>
          </a:extLst>
        </xdr:cNvPr>
        <xdr:cNvSpPr txBox="1"/>
      </xdr:nvSpPr>
      <xdr:spPr>
        <a:xfrm>
          <a:off x="22199600" y="671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57089</xdr:rowOff>
    </xdr:from>
    <xdr:to>
      <xdr:col>112</xdr:col>
      <xdr:colOff>38100</xdr:colOff>
      <xdr:row>39</xdr:row>
      <xdr:rowOff>158689</xdr:rowOff>
    </xdr:to>
    <xdr:sp macro="" textlink="">
      <xdr:nvSpPr>
        <xdr:cNvPr id="591" name="楕円 590">
          <a:extLst>
            <a:ext uri="{FF2B5EF4-FFF2-40B4-BE49-F238E27FC236}">
              <a16:creationId xmlns:a16="http://schemas.microsoft.com/office/drawing/2014/main" id="{9C1FCCC3-A7F3-4322-9A78-ED0262574224}"/>
            </a:ext>
          </a:extLst>
        </xdr:cNvPr>
        <xdr:cNvSpPr/>
      </xdr:nvSpPr>
      <xdr:spPr>
        <a:xfrm>
          <a:off x="21272500" y="674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98740</xdr:rowOff>
    </xdr:from>
    <xdr:to>
      <xdr:col>116</xdr:col>
      <xdr:colOff>63500</xdr:colOff>
      <xdr:row>39</xdr:row>
      <xdr:rowOff>107889</xdr:rowOff>
    </xdr:to>
    <xdr:cxnSp macro="">
      <xdr:nvCxnSpPr>
        <xdr:cNvPr id="592" name="直線コネクタ 591">
          <a:extLst>
            <a:ext uri="{FF2B5EF4-FFF2-40B4-BE49-F238E27FC236}">
              <a16:creationId xmlns:a16="http://schemas.microsoft.com/office/drawing/2014/main" id="{9380FF24-5079-4027-96CF-748907C5C6A2}"/>
            </a:ext>
          </a:extLst>
        </xdr:cNvPr>
        <xdr:cNvCxnSpPr/>
      </xdr:nvCxnSpPr>
      <xdr:spPr>
        <a:xfrm flipV="1">
          <a:off x="21323300" y="6785290"/>
          <a:ext cx="838200" cy="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61116</xdr:rowOff>
    </xdr:from>
    <xdr:to>
      <xdr:col>107</xdr:col>
      <xdr:colOff>101600</xdr:colOff>
      <xdr:row>39</xdr:row>
      <xdr:rowOff>162716</xdr:rowOff>
    </xdr:to>
    <xdr:sp macro="" textlink="">
      <xdr:nvSpPr>
        <xdr:cNvPr id="593" name="楕円 592">
          <a:extLst>
            <a:ext uri="{FF2B5EF4-FFF2-40B4-BE49-F238E27FC236}">
              <a16:creationId xmlns:a16="http://schemas.microsoft.com/office/drawing/2014/main" id="{818D1262-9E03-4FC3-9E59-DC99010E9C9E}"/>
            </a:ext>
          </a:extLst>
        </xdr:cNvPr>
        <xdr:cNvSpPr/>
      </xdr:nvSpPr>
      <xdr:spPr>
        <a:xfrm>
          <a:off x="20383500" y="674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107889</xdr:rowOff>
    </xdr:from>
    <xdr:to>
      <xdr:col>111</xdr:col>
      <xdr:colOff>177800</xdr:colOff>
      <xdr:row>39</xdr:row>
      <xdr:rowOff>111916</xdr:rowOff>
    </xdr:to>
    <xdr:cxnSp macro="">
      <xdr:nvCxnSpPr>
        <xdr:cNvPr id="594" name="直線コネクタ 593">
          <a:extLst>
            <a:ext uri="{FF2B5EF4-FFF2-40B4-BE49-F238E27FC236}">
              <a16:creationId xmlns:a16="http://schemas.microsoft.com/office/drawing/2014/main" id="{1E3C3DF7-A11F-4861-832B-B440A4A641F4}"/>
            </a:ext>
          </a:extLst>
        </xdr:cNvPr>
        <xdr:cNvCxnSpPr/>
      </xdr:nvCxnSpPr>
      <xdr:spPr>
        <a:xfrm flipV="1">
          <a:off x="20434300" y="6794439"/>
          <a:ext cx="889000" cy="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63704</xdr:rowOff>
    </xdr:from>
    <xdr:to>
      <xdr:col>102</xdr:col>
      <xdr:colOff>165100</xdr:colOff>
      <xdr:row>39</xdr:row>
      <xdr:rowOff>165304</xdr:rowOff>
    </xdr:to>
    <xdr:sp macro="" textlink="">
      <xdr:nvSpPr>
        <xdr:cNvPr id="595" name="楕円 594">
          <a:extLst>
            <a:ext uri="{FF2B5EF4-FFF2-40B4-BE49-F238E27FC236}">
              <a16:creationId xmlns:a16="http://schemas.microsoft.com/office/drawing/2014/main" id="{2751F904-3C14-4785-B9C6-65CCA867D9D2}"/>
            </a:ext>
          </a:extLst>
        </xdr:cNvPr>
        <xdr:cNvSpPr/>
      </xdr:nvSpPr>
      <xdr:spPr>
        <a:xfrm>
          <a:off x="19494500" y="675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111916</xdr:rowOff>
    </xdr:from>
    <xdr:to>
      <xdr:col>107</xdr:col>
      <xdr:colOff>50800</xdr:colOff>
      <xdr:row>39</xdr:row>
      <xdr:rowOff>114504</xdr:rowOff>
    </xdr:to>
    <xdr:cxnSp macro="">
      <xdr:nvCxnSpPr>
        <xdr:cNvPr id="596" name="直線コネクタ 595">
          <a:extLst>
            <a:ext uri="{FF2B5EF4-FFF2-40B4-BE49-F238E27FC236}">
              <a16:creationId xmlns:a16="http://schemas.microsoft.com/office/drawing/2014/main" id="{16DC3503-AC2E-432A-868D-CA9CBC099EBF}"/>
            </a:ext>
          </a:extLst>
        </xdr:cNvPr>
        <xdr:cNvCxnSpPr/>
      </xdr:nvCxnSpPr>
      <xdr:spPr>
        <a:xfrm flipV="1">
          <a:off x="19545300" y="6798466"/>
          <a:ext cx="889000" cy="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61368</xdr:rowOff>
    </xdr:from>
    <xdr:to>
      <xdr:col>98</xdr:col>
      <xdr:colOff>38100</xdr:colOff>
      <xdr:row>39</xdr:row>
      <xdr:rowOff>162968</xdr:rowOff>
    </xdr:to>
    <xdr:sp macro="" textlink="">
      <xdr:nvSpPr>
        <xdr:cNvPr id="597" name="楕円 596">
          <a:extLst>
            <a:ext uri="{FF2B5EF4-FFF2-40B4-BE49-F238E27FC236}">
              <a16:creationId xmlns:a16="http://schemas.microsoft.com/office/drawing/2014/main" id="{0EB5EEF0-D058-4475-A515-937C6428AA51}"/>
            </a:ext>
          </a:extLst>
        </xdr:cNvPr>
        <xdr:cNvSpPr/>
      </xdr:nvSpPr>
      <xdr:spPr>
        <a:xfrm>
          <a:off x="18605500" y="674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112168</xdr:rowOff>
    </xdr:from>
    <xdr:to>
      <xdr:col>102</xdr:col>
      <xdr:colOff>114300</xdr:colOff>
      <xdr:row>39</xdr:row>
      <xdr:rowOff>114504</xdr:rowOff>
    </xdr:to>
    <xdr:cxnSp macro="">
      <xdr:nvCxnSpPr>
        <xdr:cNvPr id="598" name="直線コネクタ 597">
          <a:extLst>
            <a:ext uri="{FF2B5EF4-FFF2-40B4-BE49-F238E27FC236}">
              <a16:creationId xmlns:a16="http://schemas.microsoft.com/office/drawing/2014/main" id="{386963DA-2320-485C-9632-B7D669E22FA0}"/>
            </a:ext>
          </a:extLst>
        </xdr:cNvPr>
        <xdr:cNvCxnSpPr/>
      </xdr:nvCxnSpPr>
      <xdr:spPr>
        <a:xfrm>
          <a:off x="18656300" y="6798718"/>
          <a:ext cx="889000" cy="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BE439DC0-1248-4854-B878-149845A25F04}"/>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61D412B0-FABA-4CB8-8CDF-095E66B38967}"/>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9D81B68C-321B-4A2C-8E06-49C8B3CBDD66}"/>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7FAA1C86-B348-41AD-95A4-757DAF540C01}"/>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149816</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CC1CF491-7300-4588-B98E-4AEBB6EDB832}"/>
            </a:ext>
          </a:extLst>
        </xdr:cNvPr>
        <xdr:cNvSpPr txBox="1"/>
      </xdr:nvSpPr>
      <xdr:spPr>
        <a:xfrm>
          <a:off x="21043411" y="683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153843</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B8D84C0F-5793-4321-B62A-88AD39B37760}"/>
            </a:ext>
          </a:extLst>
        </xdr:cNvPr>
        <xdr:cNvSpPr txBox="1"/>
      </xdr:nvSpPr>
      <xdr:spPr>
        <a:xfrm>
          <a:off x="20167111" y="684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156431</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5DB328CA-2AFE-43F4-B627-1BC82FB54BB6}"/>
            </a:ext>
          </a:extLst>
        </xdr:cNvPr>
        <xdr:cNvSpPr txBox="1"/>
      </xdr:nvSpPr>
      <xdr:spPr>
        <a:xfrm>
          <a:off x="19278111" y="684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154095</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54D65CDF-86AB-406D-9498-FDF692ECF4DB}"/>
            </a:ext>
          </a:extLst>
        </xdr:cNvPr>
        <xdr:cNvSpPr txBox="1"/>
      </xdr:nvSpPr>
      <xdr:spPr>
        <a:xfrm>
          <a:off x="18389111" y="684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3D2EFF8-E5FE-452C-B609-8FCB1BE8A54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CDEE6E8-2CB1-4EE7-8DCA-6528547D0AD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5F75A9B-C9F7-4C00-9A07-6BBDEADADC1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6BA4DD0-58CA-4E73-96FA-110CCDD33D0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4A9E608-A371-4AB4-BC8F-07147362FF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AC17294-4C45-43AE-B5FC-7E691B6DD82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34E99F0F-D9C7-44A8-B3C4-30688FE71B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E7891ED-5DE1-4189-9996-6267C60C0D5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9E2BE13-855C-489C-AB6B-3A79BB66CF5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AF77B63-7FCC-40C5-9936-8F5D5F2D0F7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CF362518-6395-44E5-B2CB-77C3832D8DF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C7712976-119A-485E-922F-D399810F487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FE0E831-A582-4917-BDCE-6B9E95C5852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5F70C07-8676-4EFC-B96F-1B7AF217239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7207FF7-F29D-4A0C-B573-0E75F60E7A5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5F5CA1B-5E85-49B1-AA56-BE4493A5F51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B41C9474-3AA1-4415-B365-B8481AC3880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67C5EF0-6829-4586-A0AE-02EC05016EB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CFA51AC-5AF3-4B78-9567-5876971B84D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78099453-B567-44C0-8700-28393B1E4BA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3C60528-DBD5-4EDE-93F3-8583169E4AA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C71B5ABD-AF4C-4066-8038-B7F5284B0A1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9301D11-8FBF-46B6-8676-B471D6A89FD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6376B6E5-D07C-4137-A7F4-A323B17BDFB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E0AB4221-A970-4618-8E44-9A83EAE7B8B8}"/>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6098D8D3-DBAD-443C-AB43-AD354E579ED6}"/>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048B96EC-8C62-4F99-99B0-3D183C08EE79}"/>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23EE750A-208D-47A1-A78F-9ACABAF0AB3B}"/>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B3569A9D-F83B-482B-B8BC-BD1A3B158B0D}"/>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0055B63-6C7E-46F3-AE7B-7E315B7E281F}"/>
            </a:ext>
          </a:extLst>
        </xdr:cNvPr>
        <xdr:cNvSpPr txBox="1"/>
      </xdr:nvSpPr>
      <xdr:spPr>
        <a:xfrm>
          <a:off x="1635760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87D65DF0-C3F4-4697-BEED-0FF477453F9D}"/>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B52D7E52-A022-42E3-A524-4582F4AE3388}"/>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5BD42678-462B-45AE-98EA-5F50B5B79683}"/>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3F46DD5B-17C6-44B2-A787-237F5BA78325}"/>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558658F2-D286-4505-B550-68EC94F548C5}"/>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3FCD201-47A4-4220-AF7F-039CFB28A21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E78830A-7750-415F-8F61-EA846CE55E8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C755F15-5511-44BF-A2EB-BF9E1AF8E62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86F47D6-46B1-4684-B154-160CF70290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903D78D-A079-4D8D-BBB1-9D3A8801337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15875</xdr:rowOff>
    </xdr:from>
    <xdr:to>
      <xdr:col>85</xdr:col>
      <xdr:colOff>177800</xdr:colOff>
      <xdr:row>58</xdr:row>
      <xdr:rowOff>117475</xdr:rowOff>
    </xdr:to>
    <xdr:sp macro="" textlink="">
      <xdr:nvSpPr>
        <xdr:cNvPr id="647" name="楕円 646">
          <a:extLst>
            <a:ext uri="{FF2B5EF4-FFF2-40B4-BE49-F238E27FC236}">
              <a16:creationId xmlns:a16="http://schemas.microsoft.com/office/drawing/2014/main" id="{C97F0494-1B24-4A8B-B393-75AD65812309}"/>
            </a:ext>
          </a:extLst>
        </xdr:cNvPr>
        <xdr:cNvSpPr/>
      </xdr:nvSpPr>
      <xdr:spPr>
        <a:xfrm>
          <a:off x="162687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38752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FA679BD1-6E9B-472E-AD35-83E00E50F20F}"/>
            </a:ext>
          </a:extLst>
        </xdr:cNvPr>
        <xdr:cNvSpPr txBox="1"/>
      </xdr:nvSpPr>
      <xdr:spPr>
        <a:xfrm>
          <a:off x="16357600"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33020</xdr:rowOff>
    </xdr:from>
    <xdr:to>
      <xdr:col>81</xdr:col>
      <xdr:colOff>101600</xdr:colOff>
      <xdr:row>58</xdr:row>
      <xdr:rowOff>134620</xdr:rowOff>
    </xdr:to>
    <xdr:sp macro="" textlink="">
      <xdr:nvSpPr>
        <xdr:cNvPr id="649" name="楕円 648">
          <a:extLst>
            <a:ext uri="{FF2B5EF4-FFF2-40B4-BE49-F238E27FC236}">
              <a16:creationId xmlns:a16="http://schemas.microsoft.com/office/drawing/2014/main" id="{5560BDFF-A9D9-4B76-83AB-D132E2C47D45}"/>
            </a:ext>
          </a:extLst>
        </xdr:cNvPr>
        <xdr:cNvSpPr/>
      </xdr:nvSpPr>
      <xdr:spPr>
        <a:xfrm>
          <a:off x="15430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66675</xdr:rowOff>
    </xdr:from>
    <xdr:to>
      <xdr:col>85</xdr:col>
      <xdr:colOff>127000</xdr:colOff>
      <xdr:row>58</xdr:row>
      <xdr:rowOff>83820</xdr:rowOff>
    </xdr:to>
    <xdr:cxnSp macro="">
      <xdr:nvCxnSpPr>
        <xdr:cNvPr id="650" name="直線コネクタ 649">
          <a:extLst>
            <a:ext uri="{FF2B5EF4-FFF2-40B4-BE49-F238E27FC236}">
              <a16:creationId xmlns:a16="http://schemas.microsoft.com/office/drawing/2014/main" id="{4D3891C0-BD28-42BC-99E2-F0654DB9971A}"/>
            </a:ext>
          </a:extLst>
        </xdr:cNvPr>
        <xdr:cNvCxnSpPr/>
      </xdr:nvCxnSpPr>
      <xdr:spPr>
        <a:xfrm flipV="1">
          <a:off x="15481300" y="1001077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55880</xdr:rowOff>
    </xdr:from>
    <xdr:to>
      <xdr:col>76</xdr:col>
      <xdr:colOff>165100</xdr:colOff>
      <xdr:row>58</xdr:row>
      <xdr:rowOff>157480</xdr:rowOff>
    </xdr:to>
    <xdr:sp macro="" textlink="">
      <xdr:nvSpPr>
        <xdr:cNvPr id="651" name="楕円 650">
          <a:extLst>
            <a:ext uri="{FF2B5EF4-FFF2-40B4-BE49-F238E27FC236}">
              <a16:creationId xmlns:a16="http://schemas.microsoft.com/office/drawing/2014/main" id="{91154034-3433-458B-A11D-57BD5B16CC38}"/>
            </a:ext>
          </a:extLst>
        </xdr:cNvPr>
        <xdr:cNvSpPr/>
      </xdr:nvSpPr>
      <xdr:spPr>
        <a:xfrm>
          <a:off x="14541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83820</xdr:rowOff>
    </xdr:from>
    <xdr:to>
      <xdr:col>81</xdr:col>
      <xdr:colOff>50800</xdr:colOff>
      <xdr:row>58</xdr:row>
      <xdr:rowOff>106680</xdr:rowOff>
    </xdr:to>
    <xdr:cxnSp macro="">
      <xdr:nvCxnSpPr>
        <xdr:cNvPr id="652" name="直線コネクタ 651">
          <a:extLst>
            <a:ext uri="{FF2B5EF4-FFF2-40B4-BE49-F238E27FC236}">
              <a16:creationId xmlns:a16="http://schemas.microsoft.com/office/drawing/2014/main" id="{7B1B25A2-D69D-430B-BDDC-BDC4E5CE6394}"/>
            </a:ext>
          </a:extLst>
        </xdr:cNvPr>
        <xdr:cNvCxnSpPr/>
      </xdr:nvCxnSpPr>
      <xdr:spPr>
        <a:xfrm flipV="1">
          <a:off x="14592300" y="10027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13970</xdr:rowOff>
    </xdr:from>
    <xdr:to>
      <xdr:col>72</xdr:col>
      <xdr:colOff>38100</xdr:colOff>
      <xdr:row>58</xdr:row>
      <xdr:rowOff>115570</xdr:rowOff>
    </xdr:to>
    <xdr:sp macro="" textlink="">
      <xdr:nvSpPr>
        <xdr:cNvPr id="653" name="楕円 652">
          <a:extLst>
            <a:ext uri="{FF2B5EF4-FFF2-40B4-BE49-F238E27FC236}">
              <a16:creationId xmlns:a16="http://schemas.microsoft.com/office/drawing/2014/main" id="{929AF379-399F-4EA4-AD36-8C2B4F727423}"/>
            </a:ext>
          </a:extLst>
        </xdr:cNvPr>
        <xdr:cNvSpPr/>
      </xdr:nvSpPr>
      <xdr:spPr>
        <a:xfrm>
          <a:off x="13652500" y="99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64770</xdr:rowOff>
    </xdr:from>
    <xdr:to>
      <xdr:col>76</xdr:col>
      <xdr:colOff>114300</xdr:colOff>
      <xdr:row>58</xdr:row>
      <xdr:rowOff>106680</xdr:rowOff>
    </xdr:to>
    <xdr:cxnSp macro="">
      <xdr:nvCxnSpPr>
        <xdr:cNvPr id="654" name="直線コネクタ 653">
          <a:extLst>
            <a:ext uri="{FF2B5EF4-FFF2-40B4-BE49-F238E27FC236}">
              <a16:creationId xmlns:a16="http://schemas.microsoft.com/office/drawing/2014/main" id="{5BA0DD9F-5CB3-4ED4-9B34-E65A3B2D643D}"/>
            </a:ext>
          </a:extLst>
        </xdr:cNvPr>
        <xdr:cNvCxnSpPr/>
      </xdr:nvCxnSpPr>
      <xdr:spPr>
        <a:xfrm>
          <a:off x="13703300" y="100088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141605</xdr:rowOff>
    </xdr:from>
    <xdr:to>
      <xdr:col>67</xdr:col>
      <xdr:colOff>101600</xdr:colOff>
      <xdr:row>58</xdr:row>
      <xdr:rowOff>71755</xdr:rowOff>
    </xdr:to>
    <xdr:sp macro="" textlink="">
      <xdr:nvSpPr>
        <xdr:cNvPr id="655" name="楕円 654">
          <a:extLst>
            <a:ext uri="{FF2B5EF4-FFF2-40B4-BE49-F238E27FC236}">
              <a16:creationId xmlns:a16="http://schemas.microsoft.com/office/drawing/2014/main" id="{9EAF70CF-BBBC-46C4-AC5B-F8FB21B95480}"/>
            </a:ext>
          </a:extLst>
        </xdr:cNvPr>
        <xdr:cNvSpPr/>
      </xdr:nvSpPr>
      <xdr:spPr>
        <a:xfrm>
          <a:off x="12763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20955</xdr:rowOff>
    </xdr:from>
    <xdr:to>
      <xdr:col>71</xdr:col>
      <xdr:colOff>177800</xdr:colOff>
      <xdr:row>58</xdr:row>
      <xdr:rowOff>64770</xdr:rowOff>
    </xdr:to>
    <xdr:cxnSp macro="">
      <xdr:nvCxnSpPr>
        <xdr:cNvPr id="656" name="直線コネクタ 655">
          <a:extLst>
            <a:ext uri="{FF2B5EF4-FFF2-40B4-BE49-F238E27FC236}">
              <a16:creationId xmlns:a16="http://schemas.microsoft.com/office/drawing/2014/main" id="{BF61F5C0-2795-49D6-A525-7809EAC12068}"/>
            </a:ext>
          </a:extLst>
        </xdr:cNvPr>
        <xdr:cNvCxnSpPr/>
      </xdr:nvCxnSpPr>
      <xdr:spPr>
        <a:xfrm>
          <a:off x="12814300" y="99650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998E1FF4-9F00-49E8-8FFE-92E9A133A0BC}"/>
            </a:ext>
          </a:extLst>
        </xdr:cNvPr>
        <xdr:cNvSpPr txBox="1"/>
      </xdr:nvSpPr>
      <xdr:spPr>
        <a:xfrm>
          <a:off x="15266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80076D37-587B-4065-9F45-E1726A706C78}"/>
            </a:ext>
          </a:extLst>
        </xdr:cNvPr>
        <xdr:cNvSpPr txBox="1"/>
      </xdr:nvSpPr>
      <xdr:spPr>
        <a:xfrm>
          <a:off x="143897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BDDD15C-AD0B-4AEE-9E0D-5F56AE93517B}"/>
            </a:ext>
          </a:extLst>
        </xdr:cNvPr>
        <xdr:cNvSpPr txBox="1"/>
      </xdr:nvSpPr>
      <xdr:spPr>
        <a:xfrm>
          <a:off x="135007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23A4C207-3419-4961-8720-2E31D3570D42}"/>
            </a:ext>
          </a:extLst>
        </xdr:cNvPr>
        <xdr:cNvSpPr txBox="1"/>
      </xdr:nvSpPr>
      <xdr:spPr>
        <a:xfrm>
          <a:off x="126117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151147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BE3A7A3-2B37-44DE-9DF5-204C8314B418}"/>
            </a:ext>
          </a:extLst>
        </xdr:cNvPr>
        <xdr:cNvSpPr txBox="1"/>
      </xdr:nvSpPr>
      <xdr:spPr>
        <a:xfrm>
          <a:off x="152660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2557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C1F08A1A-4377-453D-AB7F-17555AD0BBF8}"/>
            </a:ext>
          </a:extLst>
        </xdr:cNvPr>
        <xdr:cNvSpPr txBox="1"/>
      </xdr:nvSpPr>
      <xdr:spPr>
        <a:xfrm>
          <a:off x="14389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132097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2386D056-6DE3-46AE-90B9-DA7FABB49851}"/>
            </a:ext>
          </a:extLst>
        </xdr:cNvPr>
        <xdr:cNvSpPr txBox="1"/>
      </xdr:nvSpPr>
      <xdr:spPr>
        <a:xfrm>
          <a:off x="135007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88282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646CB8C-5740-471D-ABFF-819BF741396F}"/>
            </a:ext>
          </a:extLst>
        </xdr:cNvPr>
        <xdr:cNvSpPr txBox="1"/>
      </xdr:nvSpPr>
      <xdr:spPr>
        <a:xfrm>
          <a:off x="126117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DC30A080-0DB5-420F-AF33-5A28453C2E3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2A601C83-AC55-4790-B9A7-932D573CEF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F3A8CEA-17F9-4FDF-9398-A84E34F36FC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EFAC3F2-44CB-45BA-A130-FAEE7EB772D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8AC5565C-F6EE-42C3-8EFC-EC71897C581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B63E34B0-078E-4EC9-9D6E-FBB190E90DF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1BE220A-CE46-4AE9-954D-28619990D7D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CCD35CA0-84E1-4005-8CFB-C2FAC17B713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78FAC7F-1981-4D33-85B8-17B69F2F6D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F6AA80D3-6434-40E7-9E11-92E7D2D2D0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AB19E4C6-8E60-4C9F-9A8A-89CC434BF18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CA71443C-C1F5-4FE4-B11E-7FC82E55F14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F9C75E1-B7DD-4486-A1E4-EE5856636E8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24B00D90-6515-4C28-BFD9-2E2762C601F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8EE0382-1B7D-4877-8970-B2F60595CB8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588BDDB5-36F3-422A-A41D-8F345E35959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431B0551-EF0A-46CB-8F58-66EFCAC0B08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23E8D4E5-7D17-4E06-8AB4-0DAB0A3728D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D5E9208C-DB8B-434C-B22F-48A81E8A119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2534CAA5-2E3B-4B4C-9062-1E85B9BB494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395C6A7A-67A1-491E-98A3-14E644F5E1B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EE066A4-623D-4864-9BF6-C39696F384A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3C8CD593-EEAE-40B6-B9D4-BA34D938DA1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2A20EE8-7F94-4D18-B486-F12384FD3AD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97615E19-7ADF-4972-B6E4-5F4066CFB81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E5CF7C2E-A189-4689-B5C8-7266B84648A2}"/>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74FBD01C-BB8C-404F-8F37-75D8767727AF}"/>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C9E589A2-40DC-4EF6-AEC0-1FB328E27A4D}"/>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A3DD8F6-5426-4B09-B693-B52A153DC408}"/>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23C11D5A-842B-45A3-BCCF-9E947401A004}"/>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52FA0C32-6F3F-4C9A-A663-D10931B7BA4E}"/>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75120C26-1A2E-4940-AB3E-A785FEFE6657}"/>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35960ED6-B267-4CAF-987E-D9A66A268F4E}"/>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FF479D6A-FF0F-4D19-92A6-BE5E06CAC3D1}"/>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D6D2C13A-7581-42FD-BBC0-C57EA5ADA413}"/>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2DC40587-C66B-4561-9020-654D1C54DE66}"/>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AF89E79-977A-41CD-8780-CD2517D9D24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6043192-DBCF-43D3-9E26-EA5390A582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9EFA992A-2755-45D2-94B7-67252BB4E91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24518DA-9929-483E-9872-B3F5310AFD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70B2DBF-3A3A-4094-8C27-4C1C240BE3C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161472</xdr:rowOff>
    </xdr:from>
    <xdr:to>
      <xdr:col>116</xdr:col>
      <xdr:colOff>114300</xdr:colOff>
      <xdr:row>59</xdr:row>
      <xdr:rowOff>91622</xdr:rowOff>
    </xdr:to>
    <xdr:sp macro="" textlink="">
      <xdr:nvSpPr>
        <xdr:cNvPr id="706" name="楕円 705">
          <a:extLst>
            <a:ext uri="{FF2B5EF4-FFF2-40B4-BE49-F238E27FC236}">
              <a16:creationId xmlns:a16="http://schemas.microsoft.com/office/drawing/2014/main" id="{C14A21BD-00E3-4A84-92A9-39C1B09D63AF}"/>
            </a:ext>
          </a:extLst>
        </xdr:cNvPr>
        <xdr:cNvSpPr/>
      </xdr:nvSpPr>
      <xdr:spPr>
        <a:xfrm>
          <a:off x="221107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12899</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D3F37096-D96C-4FDC-B580-F7EA421A3A2D}"/>
            </a:ext>
          </a:extLst>
        </xdr:cNvPr>
        <xdr:cNvSpPr txBox="1"/>
      </xdr:nvSpPr>
      <xdr:spPr>
        <a:xfrm>
          <a:off x="22199600" y="995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161472</xdr:rowOff>
    </xdr:from>
    <xdr:to>
      <xdr:col>112</xdr:col>
      <xdr:colOff>38100</xdr:colOff>
      <xdr:row>59</xdr:row>
      <xdr:rowOff>91622</xdr:rowOff>
    </xdr:to>
    <xdr:sp macro="" textlink="">
      <xdr:nvSpPr>
        <xdr:cNvPr id="708" name="楕円 707">
          <a:extLst>
            <a:ext uri="{FF2B5EF4-FFF2-40B4-BE49-F238E27FC236}">
              <a16:creationId xmlns:a16="http://schemas.microsoft.com/office/drawing/2014/main" id="{000C1BD1-CEEB-495C-8FFD-7C15F8384B0E}"/>
            </a:ext>
          </a:extLst>
        </xdr:cNvPr>
        <xdr:cNvSpPr/>
      </xdr:nvSpPr>
      <xdr:spPr>
        <a:xfrm>
          <a:off x="21272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40822</xdr:rowOff>
    </xdr:from>
    <xdr:to>
      <xdr:col>116</xdr:col>
      <xdr:colOff>63500</xdr:colOff>
      <xdr:row>59</xdr:row>
      <xdr:rowOff>40822</xdr:rowOff>
    </xdr:to>
    <xdr:cxnSp macro="">
      <xdr:nvCxnSpPr>
        <xdr:cNvPr id="709" name="直線コネクタ 708">
          <a:extLst>
            <a:ext uri="{FF2B5EF4-FFF2-40B4-BE49-F238E27FC236}">
              <a16:creationId xmlns:a16="http://schemas.microsoft.com/office/drawing/2014/main" id="{CB98F803-E325-439E-BE66-053E684A8FCA}"/>
            </a:ext>
          </a:extLst>
        </xdr:cNvPr>
        <xdr:cNvCxnSpPr/>
      </xdr:nvCxnSpPr>
      <xdr:spPr>
        <a:xfrm>
          <a:off x="21323300" y="101563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161472</xdr:rowOff>
    </xdr:from>
    <xdr:to>
      <xdr:col>107</xdr:col>
      <xdr:colOff>101600</xdr:colOff>
      <xdr:row>59</xdr:row>
      <xdr:rowOff>91622</xdr:rowOff>
    </xdr:to>
    <xdr:sp macro="" textlink="">
      <xdr:nvSpPr>
        <xdr:cNvPr id="710" name="楕円 709">
          <a:extLst>
            <a:ext uri="{FF2B5EF4-FFF2-40B4-BE49-F238E27FC236}">
              <a16:creationId xmlns:a16="http://schemas.microsoft.com/office/drawing/2014/main" id="{58A768F3-B8DF-4277-8BB2-A3F58F11CF38}"/>
            </a:ext>
          </a:extLst>
        </xdr:cNvPr>
        <xdr:cNvSpPr/>
      </xdr:nvSpPr>
      <xdr:spPr>
        <a:xfrm>
          <a:off x="20383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40822</xdr:rowOff>
    </xdr:from>
    <xdr:to>
      <xdr:col>111</xdr:col>
      <xdr:colOff>177800</xdr:colOff>
      <xdr:row>59</xdr:row>
      <xdr:rowOff>40822</xdr:rowOff>
    </xdr:to>
    <xdr:cxnSp macro="">
      <xdr:nvCxnSpPr>
        <xdr:cNvPr id="711" name="直線コネクタ 710">
          <a:extLst>
            <a:ext uri="{FF2B5EF4-FFF2-40B4-BE49-F238E27FC236}">
              <a16:creationId xmlns:a16="http://schemas.microsoft.com/office/drawing/2014/main" id="{6C4C6B25-3A3A-4118-A636-3F49070739BB}"/>
            </a:ext>
          </a:extLst>
        </xdr:cNvPr>
        <xdr:cNvCxnSpPr/>
      </xdr:nvCxnSpPr>
      <xdr:spPr>
        <a:xfrm>
          <a:off x="20434300" y="10156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145143</xdr:rowOff>
    </xdr:from>
    <xdr:to>
      <xdr:col>102</xdr:col>
      <xdr:colOff>165100</xdr:colOff>
      <xdr:row>59</xdr:row>
      <xdr:rowOff>75293</xdr:rowOff>
    </xdr:to>
    <xdr:sp macro="" textlink="">
      <xdr:nvSpPr>
        <xdr:cNvPr id="712" name="楕円 711">
          <a:extLst>
            <a:ext uri="{FF2B5EF4-FFF2-40B4-BE49-F238E27FC236}">
              <a16:creationId xmlns:a16="http://schemas.microsoft.com/office/drawing/2014/main" id="{135EB3B2-3FB7-45B0-AEA0-04F2C7034E1D}"/>
            </a:ext>
          </a:extLst>
        </xdr:cNvPr>
        <xdr:cNvSpPr/>
      </xdr:nvSpPr>
      <xdr:spPr>
        <a:xfrm>
          <a:off x="19494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24493</xdr:rowOff>
    </xdr:from>
    <xdr:to>
      <xdr:col>107</xdr:col>
      <xdr:colOff>50800</xdr:colOff>
      <xdr:row>59</xdr:row>
      <xdr:rowOff>40822</xdr:rowOff>
    </xdr:to>
    <xdr:cxnSp macro="">
      <xdr:nvCxnSpPr>
        <xdr:cNvPr id="713" name="直線コネクタ 712">
          <a:extLst>
            <a:ext uri="{FF2B5EF4-FFF2-40B4-BE49-F238E27FC236}">
              <a16:creationId xmlns:a16="http://schemas.microsoft.com/office/drawing/2014/main" id="{183F5115-5314-4574-A69C-78A1F605C485}"/>
            </a:ext>
          </a:extLst>
        </xdr:cNvPr>
        <xdr:cNvCxnSpPr/>
      </xdr:nvCxnSpPr>
      <xdr:spPr>
        <a:xfrm>
          <a:off x="19545300" y="101400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145143</xdr:rowOff>
    </xdr:from>
    <xdr:to>
      <xdr:col>98</xdr:col>
      <xdr:colOff>38100</xdr:colOff>
      <xdr:row>59</xdr:row>
      <xdr:rowOff>75293</xdr:rowOff>
    </xdr:to>
    <xdr:sp macro="" textlink="">
      <xdr:nvSpPr>
        <xdr:cNvPr id="714" name="楕円 713">
          <a:extLst>
            <a:ext uri="{FF2B5EF4-FFF2-40B4-BE49-F238E27FC236}">
              <a16:creationId xmlns:a16="http://schemas.microsoft.com/office/drawing/2014/main" id="{9FE2952E-46A1-4EB5-9236-A731CE776734}"/>
            </a:ext>
          </a:extLst>
        </xdr:cNvPr>
        <xdr:cNvSpPr/>
      </xdr:nvSpPr>
      <xdr:spPr>
        <a:xfrm>
          <a:off x="18605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24493</xdr:rowOff>
    </xdr:from>
    <xdr:to>
      <xdr:col>102</xdr:col>
      <xdr:colOff>114300</xdr:colOff>
      <xdr:row>59</xdr:row>
      <xdr:rowOff>24493</xdr:rowOff>
    </xdr:to>
    <xdr:cxnSp macro="">
      <xdr:nvCxnSpPr>
        <xdr:cNvPr id="715" name="直線コネクタ 714">
          <a:extLst>
            <a:ext uri="{FF2B5EF4-FFF2-40B4-BE49-F238E27FC236}">
              <a16:creationId xmlns:a16="http://schemas.microsoft.com/office/drawing/2014/main" id="{48FD5A5A-5A73-43F1-A60F-8EB341091970}"/>
            </a:ext>
          </a:extLst>
        </xdr:cNvPr>
        <xdr:cNvCxnSpPr/>
      </xdr:nvCxnSpPr>
      <xdr:spPr>
        <a:xfrm>
          <a:off x="18656300" y="10140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4907E607-59E9-4D82-B33D-0DAE0C5823BB}"/>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EDB612B2-3E2F-4D54-9533-A0EC9B338020}"/>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02A43027-D95F-42BD-9894-549F05024822}"/>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5C12D10F-318A-499A-9081-A8A1A2F05A0E}"/>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108149</xdr:rowOff>
    </xdr:from>
    <xdr:ext cx="469744" cy="259045"/>
    <xdr:sp macro="" textlink="">
      <xdr:nvSpPr>
        <xdr:cNvPr id="720" name="n_1mainValue【保健センター・保健所】&#10;一人当たり面積">
          <a:extLst>
            <a:ext uri="{FF2B5EF4-FFF2-40B4-BE49-F238E27FC236}">
              <a16:creationId xmlns:a16="http://schemas.microsoft.com/office/drawing/2014/main" id="{427D40E2-8334-46D5-BDFD-20CE8F8071D1}"/>
            </a:ext>
          </a:extLst>
        </xdr:cNvPr>
        <xdr:cNvSpPr txBox="1"/>
      </xdr:nvSpPr>
      <xdr:spPr>
        <a:xfrm>
          <a:off x="21075727" y="988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108149</xdr:rowOff>
    </xdr:from>
    <xdr:ext cx="469744" cy="259045"/>
    <xdr:sp macro="" textlink="">
      <xdr:nvSpPr>
        <xdr:cNvPr id="721" name="n_2mainValue【保健センター・保健所】&#10;一人当たり面積">
          <a:extLst>
            <a:ext uri="{FF2B5EF4-FFF2-40B4-BE49-F238E27FC236}">
              <a16:creationId xmlns:a16="http://schemas.microsoft.com/office/drawing/2014/main" id="{E41F53EC-2139-40ED-8A72-CCAE9D38E5AC}"/>
            </a:ext>
          </a:extLst>
        </xdr:cNvPr>
        <xdr:cNvSpPr txBox="1"/>
      </xdr:nvSpPr>
      <xdr:spPr>
        <a:xfrm>
          <a:off x="20199427" y="988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91820</xdr:rowOff>
    </xdr:from>
    <xdr:ext cx="469744" cy="259045"/>
    <xdr:sp macro="" textlink="">
      <xdr:nvSpPr>
        <xdr:cNvPr id="722" name="n_3mainValue【保健センター・保健所】&#10;一人当たり面積">
          <a:extLst>
            <a:ext uri="{FF2B5EF4-FFF2-40B4-BE49-F238E27FC236}">
              <a16:creationId xmlns:a16="http://schemas.microsoft.com/office/drawing/2014/main" id="{9589EAB7-9DAE-469E-ABB6-54AC48418718}"/>
            </a:ext>
          </a:extLst>
        </xdr:cNvPr>
        <xdr:cNvSpPr txBox="1"/>
      </xdr:nvSpPr>
      <xdr:spPr>
        <a:xfrm>
          <a:off x="19310427" y="98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91820</xdr:rowOff>
    </xdr:from>
    <xdr:ext cx="469744" cy="259045"/>
    <xdr:sp macro="" textlink="">
      <xdr:nvSpPr>
        <xdr:cNvPr id="723" name="n_4mainValue【保健センター・保健所】&#10;一人当たり面積">
          <a:extLst>
            <a:ext uri="{FF2B5EF4-FFF2-40B4-BE49-F238E27FC236}">
              <a16:creationId xmlns:a16="http://schemas.microsoft.com/office/drawing/2014/main" id="{36856A65-7D5F-4832-AC3F-309EEDE0F101}"/>
            </a:ext>
          </a:extLst>
        </xdr:cNvPr>
        <xdr:cNvSpPr txBox="1"/>
      </xdr:nvSpPr>
      <xdr:spPr>
        <a:xfrm>
          <a:off x="18421427" y="98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4984DB92-1099-4129-8DC1-04FBCE67886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32ABFEE8-39DA-4B0C-8D0A-66541838E45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DCD4AF8A-F392-4E7A-B5DA-1B58096A937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500CA10-3320-4C44-BC08-04CAA7A50C1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A1BA969-1089-4F09-B4A9-F9C837D35C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13BAB34B-3AD7-4D2B-95DE-2F49C27320F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C3F603A0-0995-4D9D-8BE2-D0317891EA5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592B1920-0A8D-49D0-A2E8-803C383C35F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D18DADCD-E242-482E-A470-9B839100D93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6F9E1B6E-7B04-41E3-B72F-ADAA20C05A4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96D3C55-824F-45B0-AA4D-82CFCF15B17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261A81A6-DECF-4BEC-8133-76B5F2947C3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EC583A73-FCCD-4C55-952D-630BFD2A24C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B07E5066-D215-451D-B25C-75DA572CA2E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D4959C88-B986-419D-B92C-A2562EAF7D2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A15C7B11-E1B2-407C-991B-C9455703D72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5A313614-42ED-461D-97F2-50BA49959E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10313B74-6708-4AE7-B2A4-5858F7EFB5E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3595DEAF-620E-47A0-B791-F9538C26E8A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1C3D3B1-82A0-472E-93A2-698A7157F27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11C3950E-9163-42F1-8181-B2A7AFE52FD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E5E60E88-2F75-4991-A6C3-732B6BB3FA4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BD2DC6A0-F47B-4441-8F14-62568A40829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6B84F15-3D32-41ED-AA81-EC0364AEC97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E3FA25FD-D2DC-4F0F-80C6-18EF7EA0CAD2}"/>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3D6EA9B1-EBF1-4EE4-9FD3-908E1A7B5B50}"/>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A3101700-25D3-4B39-9D75-14CD99CDF641}"/>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3FAD0821-4C9C-4C41-91F2-EC840BC5B686}"/>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B2BA92B8-EFEE-48E9-9771-165BAA8B087A}"/>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1D19E98-9F2B-43E7-BC21-6FA9320266AA}"/>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6C5F8878-DDDD-43EE-B975-BB8905B3FEC9}"/>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529C4272-BCF8-48E6-9122-32CC4E5349B5}"/>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4B26EA82-81D1-4A69-8B54-33894B9EA019}"/>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6D9A16DF-C44A-4BAF-A5B6-3CA505966FA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EB9E0337-6A72-4B72-9A42-C97691139C90}"/>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4398451-DDD7-44DB-B81C-944BE5A750E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09533E8-7643-43DE-9B2A-6A00445CE1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E0D59B5-E343-464A-8FE1-C009CECC6BC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965B232-038D-4FE1-B254-35B6278166C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E36A8DD-E1C1-42B6-BCE1-2CCB5AC2AC4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103505</xdr:rowOff>
    </xdr:from>
    <xdr:to>
      <xdr:col>85</xdr:col>
      <xdr:colOff>177800</xdr:colOff>
      <xdr:row>79</xdr:row>
      <xdr:rowOff>33655</xdr:rowOff>
    </xdr:to>
    <xdr:sp macro="" textlink="">
      <xdr:nvSpPr>
        <xdr:cNvPr id="764" name="楕円 763">
          <a:extLst>
            <a:ext uri="{FF2B5EF4-FFF2-40B4-BE49-F238E27FC236}">
              <a16:creationId xmlns:a16="http://schemas.microsoft.com/office/drawing/2014/main" id="{573FFCF7-185C-471D-8510-A8BB8ED9A1FA}"/>
            </a:ext>
          </a:extLst>
        </xdr:cNvPr>
        <xdr:cNvSpPr/>
      </xdr:nvSpPr>
      <xdr:spPr>
        <a:xfrm>
          <a:off x="16268700" y="134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126382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BC2D0551-5F86-4ADF-915C-C955FD9C1BB5}"/>
            </a:ext>
          </a:extLst>
        </xdr:cNvPr>
        <xdr:cNvSpPr txBox="1"/>
      </xdr:nvSpPr>
      <xdr:spPr>
        <a:xfrm>
          <a:off x="16357600"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69214</xdr:rowOff>
    </xdr:from>
    <xdr:to>
      <xdr:col>81</xdr:col>
      <xdr:colOff>101600</xdr:colOff>
      <xdr:row>78</xdr:row>
      <xdr:rowOff>170814</xdr:rowOff>
    </xdr:to>
    <xdr:sp macro="" textlink="">
      <xdr:nvSpPr>
        <xdr:cNvPr id="766" name="楕円 765">
          <a:extLst>
            <a:ext uri="{FF2B5EF4-FFF2-40B4-BE49-F238E27FC236}">
              <a16:creationId xmlns:a16="http://schemas.microsoft.com/office/drawing/2014/main" id="{4135B429-78ED-45C0-B259-E6DFA440A6C4}"/>
            </a:ext>
          </a:extLst>
        </xdr:cNvPr>
        <xdr:cNvSpPr/>
      </xdr:nvSpPr>
      <xdr:spPr>
        <a:xfrm>
          <a:off x="15430500" y="1344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120014</xdr:rowOff>
    </xdr:from>
    <xdr:to>
      <xdr:col>85</xdr:col>
      <xdr:colOff>127000</xdr:colOff>
      <xdr:row>78</xdr:row>
      <xdr:rowOff>154305</xdr:rowOff>
    </xdr:to>
    <xdr:cxnSp macro="">
      <xdr:nvCxnSpPr>
        <xdr:cNvPr id="767" name="直線コネクタ 766">
          <a:extLst>
            <a:ext uri="{FF2B5EF4-FFF2-40B4-BE49-F238E27FC236}">
              <a16:creationId xmlns:a16="http://schemas.microsoft.com/office/drawing/2014/main" id="{66E6A1D8-541D-4F6F-910A-DCF011BF1747}"/>
            </a:ext>
          </a:extLst>
        </xdr:cNvPr>
        <xdr:cNvCxnSpPr/>
      </xdr:nvCxnSpPr>
      <xdr:spPr>
        <a:xfrm>
          <a:off x="15481300" y="1349311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21589</xdr:rowOff>
    </xdr:from>
    <xdr:to>
      <xdr:col>76</xdr:col>
      <xdr:colOff>165100</xdr:colOff>
      <xdr:row>78</xdr:row>
      <xdr:rowOff>123189</xdr:rowOff>
    </xdr:to>
    <xdr:sp macro="" textlink="">
      <xdr:nvSpPr>
        <xdr:cNvPr id="768" name="楕円 767">
          <a:extLst>
            <a:ext uri="{FF2B5EF4-FFF2-40B4-BE49-F238E27FC236}">
              <a16:creationId xmlns:a16="http://schemas.microsoft.com/office/drawing/2014/main" id="{03C4FF6B-70DC-4418-9AE3-18052C4741F5}"/>
            </a:ext>
          </a:extLst>
        </xdr:cNvPr>
        <xdr:cNvSpPr/>
      </xdr:nvSpPr>
      <xdr:spPr>
        <a:xfrm>
          <a:off x="14541500" y="133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72389</xdr:rowOff>
    </xdr:from>
    <xdr:to>
      <xdr:col>81</xdr:col>
      <xdr:colOff>50800</xdr:colOff>
      <xdr:row>78</xdr:row>
      <xdr:rowOff>120014</xdr:rowOff>
    </xdr:to>
    <xdr:cxnSp macro="">
      <xdr:nvCxnSpPr>
        <xdr:cNvPr id="769" name="直線コネクタ 768">
          <a:extLst>
            <a:ext uri="{FF2B5EF4-FFF2-40B4-BE49-F238E27FC236}">
              <a16:creationId xmlns:a16="http://schemas.microsoft.com/office/drawing/2014/main" id="{512A6E7E-F4E1-44A3-8C8B-4701786F77F2}"/>
            </a:ext>
          </a:extLst>
        </xdr:cNvPr>
        <xdr:cNvCxnSpPr/>
      </xdr:nvCxnSpPr>
      <xdr:spPr>
        <a:xfrm>
          <a:off x="14592300" y="134454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149225</xdr:rowOff>
    </xdr:from>
    <xdr:to>
      <xdr:col>72</xdr:col>
      <xdr:colOff>38100</xdr:colOff>
      <xdr:row>78</xdr:row>
      <xdr:rowOff>79375</xdr:rowOff>
    </xdr:to>
    <xdr:sp macro="" textlink="">
      <xdr:nvSpPr>
        <xdr:cNvPr id="770" name="楕円 769">
          <a:extLst>
            <a:ext uri="{FF2B5EF4-FFF2-40B4-BE49-F238E27FC236}">
              <a16:creationId xmlns:a16="http://schemas.microsoft.com/office/drawing/2014/main" id="{82B16035-D088-45B2-9F5E-E07A791F1B42}"/>
            </a:ext>
          </a:extLst>
        </xdr:cNvPr>
        <xdr:cNvSpPr/>
      </xdr:nvSpPr>
      <xdr:spPr>
        <a:xfrm>
          <a:off x="13652500" y="1335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28575</xdr:rowOff>
    </xdr:from>
    <xdr:to>
      <xdr:col>76</xdr:col>
      <xdr:colOff>114300</xdr:colOff>
      <xdr:row>78</xdr:row>
      <xdr:rowOff>72389</xdr:rowOff>
    </xdr:to>
    <xdr:cxnSp macro="">
      <xdr:nvCxnSpPr>
        <xdr:cNvPr id="771" name="直線コネクタ 770">
          <a:extLst>
            <a:ext uri="{FF2B5EF4-FFF2-40B4-BE49-F238E27FC236}">
              <a16:creationId xmlns:a16="http://schemas.microsoft.com/office/drawing/2014/main" id="{BC7343EE-394A-4FD0-BE23-57C9F831B4D7}"/>
            </a:ext>
          </a:extLst>
        </xdr:cNvPr>
        <xdr:cNvCxnSpPr/>
      </xdr:nvCxnSpPr>
      <xdr:spPr>
        <a:xfrm>
          <a:off x="13703300" y="134016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116839</xdr:rowOff>
    </xdr:from>
    <xdr:to>
      <xdr:col>67</xdr:col>
      <xdr:colOff>101600</xdr:colOff>
      <xdr:row>78</xdr:row>
      <xdr:rowOff>46989</xdr:rowOff>
    </xdr:to>
    <xdr:sp macro="" textlink="">
      <xdr:nvSpPr>
        <xdr:cNvPr id="772" name="楕円 771">
          <a:extLst>
            <a:ext uri="{FF2B5EF4-FFF2-40B4-BE49-F238E27FC236}">
              <a16:creationId xmlns:a16="http://schemas.microsoft.com/office/drawing/2014/main" id="{2C105FCD-5F52-4D08-970A-2C2889E2BDF4}"/>
            </a:ext>
          </a:extLst>
        </xdr:cNvPr>
        <xdr:cNvSpPr/>
      </xdr:nvSpPr>
      <xdr:spPr>
        <a:xfrm>
          <a:off x="12763500" y="133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167639</xdr:rowOff>
    </xdr:from>
    <xdr:to>
      <xdr:col>71</xdr:col>
      <xdr:colOff>177800</xdr:colOff>
      <xdr:row>78</xdr:row>
      <xdr:rowOff>28575</xdr:rowOff>
    </xdr:to>
    <xdr:cxnSp macro="">
      <xdr:nvCxnSpPr>
        <xdr:cNvPr id="773" name="直線コネクタ 772">
          <a:extLst>
            <a:ext uri="{FF2B5EF4-FFF2-40B4-BE49-F238E27FC236}">
              <a16:creationId xmlns:a16="http://schemas.microsoft.com/office/drawing/2014/main" id="{4B7F9CED-69A9-4172-8FF6-3D1D9FCE340A}"/>
            </a:ext>
          </a:extLst>
        </xdr:cNvPr>
        <xdr:cNvCxnSpPr/>
      </xdr:nvCxnSpPr>
      <xdr:spPr>
        <a:xfrm>
          <a:off x="12814300" y="133692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4F8DC59A-9D31-4ED2-BFF6-64E786CC0D28}"/>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50C00082-0130-4EAC-9140-0E850F5830BB}"/>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7AB58FC8-0EAF-4D43-A34A-3C602D8924F3}"/>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EC05039E-F386-4F4A-B49E-736AD5FAA818}"/>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15891</xdr:rowOff>
    </xdr:from>
    <xdr:ext cx="405111" cy="259045"/>
    <xdr:sp macro="" textlink="">
      <xdr:nvSpPr>
        <xdr:cNvPr id="778" name="n_1mainValue【消防施設】&#10;有形固定資産減価償却率">
          <a:extLst>
            <a:ext uri="{FF2B5EF4-FFF2-40B4-BE49-F238E27FC236}">
              <a16:creationId xmlns:a16="http://schemas.microsoft.com/office/drawing/2014/main" id="{D7273D6D-6624-42EE-A287-E2D559B82A86}"/>
            </a:ext>
          </a:extLst>
        </xdr:cNvPr>
        <xdr:cNvSpPr txBox="1"/>
      </xdr:nvSpPr>
      <xdr:spPr>
        <a:xfrm>
          <a:off x="15266044" y="1321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139716</xdr:rowOff>
    </xdr:from>
    <xdr:ext cx="405111" cy="259045"/>
    <xdr:sp macro="" textlink="">
      <xdr:nvSpPr>
        <xdr:cNvPr id="779" name="n_2mainValue【消防施設】&#10;有形固定資産減価償却率">
          <a:extLst>
            <a:ext uri="{FF2B5EF4-FFF2-40B4-BE49-F238E27FC236}">
              <a16:creationId xmlns:a16="http://schemas.microsoft.com/office/drawing/2014/main" id="{B124FF11-5135-4B08-AB80-B5708C05A9B1}"/>
            </a:ext>
          </a:extLst>
        </xdr:cNvPr>
        <xdr:cNvSpPr txBox="1"/>
      </xdr:nvSpPr>
      <xdr:spPr>
        <a:xfrm>
          <a:off x="14389744" y="1316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95902</xdr:rowOff>
    </xdr:from>
    <xdr:ext cx="405111" cy="259045"/>
    <xdr:sp macro="" textlink="">
      <xdr:nvSpPr>
        <xdr:cNvPr id="780" name="n_3mainValue【消防施設】&#10;有形固定資産減価償却率">
          <a:extLst>
            <a:ext uri="{FF2B5EF4-FFF2-40B4-BE49-F238E27FC236}">
              <a16:creationId xmlns:a16="http://schemas.microsoft.com/office/drawing/2014/main" id="{24589CC4-3910-4AB2-A680-B9B4C209B7EC}"/>
            </a:ext>
          </a:extLst>
        </xdr:cNvPr>
        <xdr:cNvSpPr txBox="1"/>
      </xdr:nvSpPr>
      <xdr:spPr>
        <a:xfrm>
          <a:off x="13500744" y="1312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63516</xdr:rowOff>
    </xdr:from>
    <xdr:ext cx="405111" cy="259045"/>
    <xdr:sp macro="" textlink="">
      <xdr:nvSpPr>
        <xdr:cNvPr id="781" name="n_4mainValue【消防施設】&#10;有形固定資産減価償却率">
          <a:extLst>
            <a:ext uri="{FF2B5EF4-FFF2-40B4-BE49-F238E27FC236}">
              <a16:creationId xmlns:a16="http://schemas.microsoft.com/office/drawing/2014/main" id="{5D18607A-7281-4C0B-964D-522A937B63CB}"/>
            </a:ext>
          </a:extLst>
        </xdr:cNvPr>
        <xdr:cNvSpPr txBox="1"/>
      </xdr:nvSpPr>
      <xdr:spPr>
        <a:xfrm>
          <a:off x="12611744" y="1309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B64F881-73A9-4C82-A218-D8460A498A1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2CD59EE8-D1C2-487A-AB74-D9D0E822699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95FDE5BB-DD86-4347-B84D-7DD3D516ED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923C0CE0-966F-4AE5-907E-30F11F42474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61126D51-9DA0-481A-8BB4-C224DB6D3FB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4768F577-2E32-44A5-8DD1-A58F95ED407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332E4794-63A7-46EE-8E6A-957E5EB123C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1CE6D30-096B-456F-B55B-3AA6D352F1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D0AC3266-BE47-40A8-8A27-3EBCC1A1147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48E95890-0857-4CEE-9BBF-E2A77E7B36B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A4EECEFF-C0F0-4D1D-8B69-5136AE21C9B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00422949-E9B2-45FC-BE2E-E14976ADF6B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30ABF0CE-1465-4CD4-AACB-2E725DAD7DE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9EE5A4BF-D8BF-4272-88C6-9714F8396B6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2A65C576-CE48-4F09-982C-701AC5346B3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E3C2A549-C5F2-42B0-B33E-BD2338B022C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32531C3F-F803-4F3B-95F3-500AAA95497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4FAD6BF3-F01F-47A4-9D8F-10CC55E1C6F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F2827AF4-84F0-48F9-8CC7-3ACEFFD42B4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202C9548-083D-4C94-8A51-458A7E70800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C01C7E4-53D2-492E-B4AD-5802BA0112C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6E569EF6-4AB3-4374-B3E6-599971B4FF7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423F7AC6-6671-4B3E-A0CD-11EC4EC558B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44F2014B-FD68-45B2-B669-904CC0FF626C}"/>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BA96BC77-BAED-49CE-B1A6-62871080A20D}"/>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C4D402FF-1EC1-4239-8B53-CB7EDA690F79}"/>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E8D920EC-7E5D-4317-AF61-C9BA19B5F49E}"/>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34462033-B8D0-48EE-B613-D2916CEC522D}"/>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FA420D4A-939F-4229-97BE-4B31D77DE4FE}"/>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14E58185-1D35-4A31-AA89-5C3DB7488BC3}"/>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765FB28A-775C-42DD-B918-50455B50565D}"/>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ABC29EB6-72B9-41E2-B6E4-387A63855A03}"/>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5CF7AAA6-77BF-43CD-8063-BDD309961D6F}"/>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BD0661D6-79FE-4179-8EBF-AC10BDF36A15}"/>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DD56814-2245-40DA-A6FA-C6093BB2969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4DE3CDE-CDF1-4E9A-B2AA-9AB4BB994B4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9207087A-F715-441B-835B-4B9D1130EBA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F6AE0E78-4379-405B-BCBE-A0160A0BD93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097CE82-A2C7-4C2F-96E2-6D504066E91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2539</xdr:rowOff>
    </xdr:from>
    <xdr:to>
      <xdr:col>116</xdr:col>
      <xdr:colOff>114300</xdr:colOff>
      <xdr:row>85</xdr:row>
      <xdr:rowOff>104139</xdr:rowOff>
    </xdr:to>
    <xdr:sp macro="" textlink="">
      <xdr:nvSpPr>
        <xdr:cNvPr id="821" name="楕円 820">
          <a:extLst>
            <a:ext uri="{FF2B5EF4-FFF2-40B4-BE49-F238E27FC236}">
              <a16:creationId xmlns:a16="http://schemas.microsoft.com/office/drawing/2014/main" id="{F13DB15E-2D72-4EF4-B4F8-5772F1437459}"/>
            </a:ext>
          </a:extLst>
        </xdr:cNvPr>
        <xdr:cNvSpPr/>
      </xdr:nvSpPr>
      <xdr:spPr>
        <a:xfrm>
          <a:off x="221107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152416</xdr:rowOff>
    </xdr:from>
    <xdr:ext cx="469744" cy="259045"/>
    <xdr:sp macro="" textlink="">
      <xdr:nvSpPr>
        <xdr:cNvPr id="822" name="【消防施設】&#10;一人当たり面積該当値テキスト">
          <a:extLst>
            <a:ext uri="{FF2B5EF4-FFF2-40B4-BE49-F238E27FC236}">
              <a16:creationId xmlns:a16="http://schemas.microsoft.com/office/drawing/2014/main" id="{FEFB4EA8-15CA-4E12-A629-6A1955072733}"/>
            </a:ext>
          </a:extLst>
        </xdr:cNvPr>
        <xdr:cNvSpPr txBox="1"/>
      </xdr:nvSpPr>
      <xdr:spPr>
        <a:xfrm>
          <a:off x="22199600" y="145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823" name="楕円 822">
          <a:extLst>
            <a:ext uri="{FF2B5EF4-FFF2-40B4-BE49-F238E27FC236}">
              <a16:creationId xmlns:a16="http://schemas.microsoft.com/office/drawing/2014/main" id="{13600C1A-788E-4098-8788-7D582FCD541A}"/>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53339</xdr:rowOff>
    </xdr:to>
    <xdr:cxnSp macro="">
      <xdr:nvCxnSpPr>
        <xdr:cNvPr id="824" name="直線コネクタ 823">
          <a:extLst>
            <a:ext uri="{FF2B5EF4-FFF2-40B4-BE49-F238E27FC236}">
              <a16:creationId xmlns:a16="http://schemas.microsoft.com/office/drawing/2014/main" id="{85D3A407-1F13-45AF-B1B5-681C17FCAA38}"/>
            </a:ext>
          </a:extLst>
        </xdr:cNvPr>
        <xdr:cNvCxnSpPr/>
      </xdr:nvCxnSpPr>
      <xdr:spPr>
        <a:xfrm>
          <a:off x="21323300" y="146227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2539</xdr:rowOff>
    </xdr:from>
    <xdr:to>
      <xdr:col>107</xdr:col>
      <xdr:colOff>101600</xdr:colOff>
      <xdr:row>85</xdr:row>
      <xdr:rowOff>104139</xdr:rowOff>
    </xdr:to>
    <xdr:sp macro="" textlink="">
      <xdr:nvSpPr>
        <xdr:cNvPr id="825" name="楕円 824">
          <a:extLst>
            <a:ext uri="{FF2B5EF4-FFF2-40B4-BE49-F238E27FC236}">
              <a16:creationId xmlns:a16="http://schemas.microsoft.com/office/drawing/2014/main" id="{3B18101D-01B6-4781-AA35-19A88EB74AA4}"/>
            </a:ext>
          </a:extLst>
        </xdr:cNvPr>
        <xdr:cNvSpPr/>
      </xdr:nvSpPr>
      <xdr:spPr>
        <a:xfrm>
          <a:off x="20383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53339</xdr:rowOff>
    </xdr:to>
    <xdr:cxnSp macro="">
      <xdr:nvCxnSpPr>
        <xdr:cNvPr id="826" name="直線コネクタ 825">
          <a:extLst>
            <a:ext uri="{FF2B5EF4-FFF2-40B4-BE49-F238E27FC236}">
              <a16:creationId xmlns:a16="http://schemas.microsoft.com/office/drawing/2014/main" id="{00303259-2320-41D3-B017-C20BEEA76825}"/>
            </a:ext>
          </a:extLst>
        </xdr:cNvPr>
        <xdr:cNvCxnSpPr/>
      </xdr:nvCxnSpPr>
      <xdr:spPr>
        <a:xfrm flipV="1">
          <a:off x="20434300" y="146227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827" name="楕円 826">
          <a:extLst>
            <a:ext uri="{FF2B5EF4-FFF2-40B4-BE49-F238E27FC236}">
              <a16:creationId xmlns:a16="http://schemas.microsoft.com/office/drawing/2014/main" id="{807C98A1-3A48-47E1-865D-6A3F2A7E50A2}"/>
            </a:ext>
          </a:extLst>
        </xdr:cNvPr>
        <xdr:cNvSpPr/>
      </xdr:nvSpPr>
      <xdr:spPr>
        <a:xfrm>
          <a:off x="19494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53339</xdr:rowOff>
    </xdr:from>
    <xdr:to>
      <xdr:col>107</xdr:col>
      <xdr:colOff>50800</xdr:colOff>
      <xdr:row>85</xdr:row>
      <xdr:rowOff>53339</xdr:rowOff>
    </xdr:to>
    <xdr:cxnSp macro="">
      <xdr:nvCxnSpPr>
        <xdr:cNvPr id="828" name="直線コネクタ 827">
          <a:extLst>
            <a:ext uri="{FF2B5EF4-FFF2-40B4-BE49-F238E27FC236}">
              <a16:creationId xmlns:a16="http://schemas.microsoft.com/office/drawing/2014/main" id="{4F2504A3-A99D-4B1E-9120-F2FEF644C167}"/>
            </a:ext>
          </a:extLst>
        </xdr:cNvPr>
        <xdr:cNvCxnSpPr/>
      </xdr:nvCxnSpPr>
      <xdr:spPr>
        <a:xfrm>
          <a:off x="19545300" y="146265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829" name="楕円 828">
          <a:extLst>
            <a:ext uri="{FF2B5EF4-FFF2-40B4-BE49-F238E27FC236}">
              <a16:creationId xmlns:a16="http://schemas.microsoft.com/office/drawing/2014/main" id="{377DCB79-BD77-4AF5-86AD-417521D36DD2}"/>
            </a:ext>
          </a:extLst>
        </xdr:cNvPr>
        <xdr:cNvSpPr/>
      </xdr:nvSpPr>
      <xdr:spPr>
        <a:xfrm>
          <a:off x="18605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53339</xdr:rowOff>
    </xdr:from>
    <xdr:to>
      <xdr:col>102</xdr:col>
      <xdr:colOff>114300</xdr:colOff>
      <xdr:row>85</xdr:row>
      <xdr:rowOff>57150</xdr:rowOff>
    </xdr:to>
    <xdr:cxnSp macro="">
      <xdr:nvCxnSpPr>
        <xdr:cNvPr id="830" name="直線コネクタ 829">
          <a:extLst>
            <a:ext uri="{FF2B5EF4-FFF2-40B4-BE49-F238E27FC236}">
              <a16:creationId xmlns:a16="http://schemas.microsoft.com/office/drawing/2014/main" id="{56A7AC54-E27F-4999-8264-FD456C26200C}"/>
            </a:ext>
          </a:extLst>
        </xdr:cNvPr>
        <xdr:cNvCxnSpPr/>
      </xdr:nvCxnSpPr>
      <xdr:spPr>
        <a:xfrm flipV="1">
          <a:off x="18656300" y="146265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597E29F9-A7EA-407F-BDFA-67E667D07F7A}"/>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D40D397B-C0D6-4AA0-8FBB-13EE4B3D8AD3}"/>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DFEBD2B6-96CC-4EE2-8589-408563C052F0}"/>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08742D68-36CF-4B4F-B68F-5FA4215E1808}"/>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835" name="n_1mainValue【消防施設】&#10;一人当たり面積">
          <a:extLst>
            <a:ext uri="{FF2B5EF4-FFF2-40B4-BE49-F238E27FC236}">
              <a16:creationId xmlns:a16="http://schemas.microsoft.com/office/drawing/2014/main" id="{76F2D372-8C3F-420B-A9DD-3D16F021B274}"/>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95266</xdr:rowOff>
    </xdr:from>
    <xdr:ext cx="469744" cy="259045"/>
    <xdr:sp macro="" textlink="">
      <xdr:nvSpPr>
        <xdr:cNvPr id="836" name="n_2mainValue【消防施設】&#10;一人当たり面積">
          <a:extLst>
            <a:ext uri="{FF2B5EF4-FFF2-40B4-BE49-F238E27FC236}">
              <a16:creationId xmlns:a16="http://schemas.microsoft.com/office/drawing/2014/main" id="{98180CBD-6946-4297-9D15-ABE6BA3207B6}"/>
            </a:ext>
          </a:extLst>
        </xdr:cNvPr>
        <xdr:cNvSpPr txBox="1"/>
      </xdr:nvSpPr>
      <xdr:spPr>
        <a:xfrm>
          <a:off x="20199427" y="1466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95266</xdr:rowOff>
    </xdr:from>
    <xdr:ext cx="469744" cy="259045"/>
    <xdr:sp macro="" textlink="">
      <xdr:nvSpPr>
        <xdr:cNvPr id="837" name="n_3mainValue【消防施設】&#10;一人当たり面積">
          <a:extLst>
            <a:ext uri="{FF2B5EF4-FFF2-40B4-BE49-F238E27FC236}">
              <a16:creationId xmlns:a16="http://schemas.microsoft.com/office/drawing/2014/main" id="{2C5DE33E-8FA9-4BD4-8B02-C427C2581149}"/>
            </a:ext>
          </a:extLst>
        </xdr:cNvPr>
        <xdr:cNvSpPr txBox="1"/>
      </xdr:nvSpPr>
      <xdr:spPr>
        <a:xfrm>
          <a:off x="19310427" y="1466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838" name="n_4mainValue【消防施設】&#10;一人当たり面積">
          <a:extLst>
            <a:ext uri="{FF2B5EF4-FFF2-40B4-BE49-F238E27FC236}">
              <a16:creationId xmlns:a16="http://schemas.microsoft.com/office/drawing/2014/main" id="{7072D982-82DE-416F-AA5D-FBF4189A2BBC}"/>
            </a:ext>
          </a:extLst>
        </xdr:cNvPr>
        <xdr:cNvSpPr txBox="1"/>
      </xdr:nvSpPr>
      <xdr:spPr>
        <a:xfrm>
          <a:off x="18421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AB31F649-5791-41FF-A3A5-25772BF7F6F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CDBF289D-1F2A-441D-9C4B-880F2620E4A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0199C4E-3533-467F-90FD-12928BB0D40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C73F2FDC-FF2F-4B0C-9A80-603F733596E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7050B59-1AD7-44BE-9827-F3F13A828D1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916C9A9C-17F3-4D29-AC07-B5521BF2CAB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3D0C3169-F4BE-4931-9E52-53D55360EB2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EE36662-CF95-48FD-99ED-ABFD12EAB93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5123D4EE-9C84-46D3-979E-3A313D1DD96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6F7DD3B-5EE1-45E7-AC6A-9DD97A6DDC6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3CE41174-7E59-424E-9E60-598F8AA1A58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AB745A3B-D63E-4A33-8087-99BC62D6B15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25701F54-CF46-4F50-8979-5990CB4B15E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E5BAA72E-46FC-49CC-B6AE-9FAEF6B9A90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665E5335-4DFA-41A3-B275-C89CB9EE147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597BDECD-78B7-4535-BD4F-E6D1FFF5785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E34681C7-4154-4566-9BA7-24405C15C5F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3B56C68D-EA08-44B2-B3E2-6A32C71A2B4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52C72E9F-E843-41A5-8E0A-FFF670AAF16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9ED794D8-AE1E-4454-9645-9749708CC6B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F66321BB-8187-4AB1-A2FD-D39ADDAF604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54228A0E-8259-46CB-9D4F-44B3221E461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7F206B00-195C-4716-9E25-21514FBCFBA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8E9D2F2D-165A-4360-8AE5-4EDEC32D67A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94765785-2543-4244-A5A7-EEBC77E876A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C3586D8-3238-44F8-B62C-D8FFEA8995E7}"/>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4AE2F965-B074-4A37-93E6-D98E79C76CF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B70C5A0F-7C38-46DE-9AE9-9A1282DE673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8CB9C3F5-2624-461C-BAD7-A0B402FD57E6}"/>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CBEC89D3-0CF0-4F67-B26B-730BC072A6AC}"/>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a:extLst>
            <a:ext uri="{FF2B5EF4-FFF2-40B4-BE49-F238E27FC236}">
              <a16:creationId xmlns:a16="http://schemas.microsoft.com/office/drawing/2014/main" id="{A6FD9D3B-AEC0-405B-A787-A4310B094320}"/>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9A9C3D22-FED6-4701-95CA-8A0C027C6064}"/>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A4C239F3-E86E-4C7B-8FA3-E81AE3D4F75F}"/>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7E223265-D0B7-4350-A18C-0A483CED81CE}"/>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C0556DD7-ABF6-42A4-9503-EF091E9B0C18}"/>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9C7E1CA7-6595-44C5-B69D-647135E254A6}"/>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3239A2F-A944-4E34-8BCA-58CB1542845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EE1E8EBF-C315-4CDF-8E37-F1790B0EB29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7D39938-55BD-427E-85EB-51AAF9F90D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D07FC9A-7D70-43D6-8A50-67F03FDD44F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E3D87FC8-FD6D-42B1-9A1C-BF9E4ECE42B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169092</xdr:rowOff>
    </xdr:from>
    <xdr:to>
      <xdr:col>85</xdr:col>
      <xdr:colOff>177800</xdr:colOff>
      <xdr:row>101</xdr:row>
      <xdr:rowOff>99242</xdr:rowOff>
    </xdr:to>
    <xdr:sp macro="" textlink="">
      <xdr:nvSpPr>
        <xdr:cNvPr id="880" name="楕円 879">
          <a:extLst>
            <a:ext uri="{FF2B5EF4-FFF2-40B4-BE49-F238E27FC236}">
              <a16:creationId xmlns:a16="http://schemas.microsoft.com/office/drawing/2014/main" id="{5566FF7F-9488-4FCB-80F4-47F7C0577D7F}"/>
            </a:ext>
          </a:extLst>
        </xdr:cNvPr>
        <xdr:cNvSpPr/>
      </xdr:nvSpPr>
      <xdr:spPr>
        <a:xfrm>
          <a:off x="16268700" y="173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20519</xdr:rowOff>
    </xdr:from>
    <xdr:ext cx="405111" cy="259045"/>
    <xdr:sp macro="" textlink="">
      <xdr:nvSpPr>
        <xdr:cNvPr id="881" name="【庁舎】&#10;有形固定資産減価償却率該当値テキスト">
          <a:extLst>
            <a:ext uri="{FF2B5EF4-FFF2-40B4-BE49-F238E27FC236}">
              <a16:creationId xmlns:a16="http://schemas.microsoft.com/office/drawing/2014/main" id="{9FD01AA7-B51A-48C1-9830-3C06FEA4AFD6}"/>
            </a:ext>
          </a:extLst>
        </xdr:cNvPr>
        <xdr:cNvSpPr txBox="1"/>
      </xdr:nvSpPr>
      <xdr:spPr>
        <a:xfrm>
          <a:off x="16357600" y="1716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125005</xdr:rowOff>
    </xdr:from>
    <xdr:to>
      <xdr:col>81</xdr:col>
      <xdr:colOff>101600</xdr:colOff>
      <xdr:row>101</xdr:row>
      <xdr:rowOff>55155</xdr:rowOff>
    </xdr:to>
    <xdr:sp macro="" textlink="">
      <xdr:nvSpPr>
        <xdr:cNvPr id="882" name="楕円 881">
          <a:extLst>
            <a:ext uri="{FF2B5EF4-FFF2-40B4-BE49-F238E27FC236}">
              <a16:creationId xmlns:a16="http://schemas.microsoft.com/office/drawing/2014/main" id="{CD8F1FC2-DF61-46D2-B953-512769727F9B}"/>
            </a:ext>
          </a:extLst>
        </xdr:cNvPr>
        <xdr:cNvSpPr/>
      </xdr:nvSpPr>
      <xdr:spPr>
        <a:xfrm>
          <a:off x="15430500" y="1727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4355</xdr:rowOff>
    </xdr:from>
    <xdr:to>
      <xdr:col>85</xdr:col>
      <xdr:colOff>127000</xdr:colOff>
      <xdr:row>101</xdr:row>
      <xdr:rowOff>48442</xdr:rowOff>
    </xdr:to>
    <xdr:cxnSp macro="">
      <xdr:nvCxnSpPr>
        <xdr:cNvPr id="883" name="直線コネクタ 882">
          <a:extLst>
            <a:ext uri="{FF2B5EF4-FFF2-40B4-BE49-F238E27FC236}">
              <a16:creationId xmlns:a16="http://schemas.microsoft.com/office/drawing/2014/main" id="{962BD641-5BE3-46E3-98A1-28E0C7707E51}"/>
            </a:ext>
          </a:extLst>
        </xdr:cNvPr>
        <xdr:cNvCxnSpPr/>
      </xdr:nvCxnSpPr>
      <xdr:spPr>
        <a:xfrm>
          <a:off x="15481300" y="17320805"/>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79284</xdr:rowOff>
    </xdr:from>
    <xdr:to>
      <xdr:col>76</xdr:col>
      <xdr:colOff>165100</xdr:colOff>
      <xdr:row>101</xdr:row>
      <xdr:rowOff>9434</xdr:rowOff>
    </xdr:to>
    <xdr:sp macro="" textlink="">
      <xdr:nvSpPr>
        <xdr:cNvPr id="884" name="楕円 883">
          <a:extLst>
            <a:ext uri="{FF2B5EF4-FFF2-40B4-BE49-F238E27FC236}">
              <a16:creationId xmlns:a16="http://schemas.microsoft.com/office/drawing/2014/main" id="{0D2E1E6A-B163-4219-9A80-0398018596C5}"/>
            </a:ext>
          </a:extLst>
        </xdr:cNvPr>
        <xdr:cNvSpPr/>
      </xdr:nvSpPr>
      <xdr:spPr>
        <a:xfrm>
          <a:off x="14541500" y="1722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130084</xdr:rowOff>
    </xdr:from>
    <xdr:to>
      <xdr:col>81</xdr:col>
      <xdr:colOff>50800</xdr:colOff>
      <xdr:row>101</xdr:row>
      <xdr:rowOff>4355</xdr:rowOff>
    </xdr:to>
    <xdr:cxnSp macro="">
      <xdr:nvCxnSpPr>
        <xdr:cNvPr id="885" name="直線コネクタ 884">
          <a:extLst>
            <a:ext uri="{FF2B5EF4-FFF2-40B4-BE49-F238E27FC236}">
              <a16:creationId xmlns:a16="http://schemas.microsoft.com/office/drawing/2014/main" id="{F1BB23AC-0AA0-45C3-90BD-9718162E4611}"/>
            </a:ext>
          </a:extLst>
        </xdr:cNvPr>
        <xdr:cNvCxnSpPr/>
      </xdr:nvCxnSpPr>
      <xdr:spPr>
        <a:xfrm>
          <a:off x="14592300" y="1727508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160927</xdr:rowOff>
    </xdr:from>
    <xdr:to>
      <xdr:col>72</xdr:col>
      <xdr:colOff>38100</xdr:colOff>
      <xdr:row>100</xdr:row>
      <xdr:rowOff>91077</xdr:rowOff>
    </xdr:to>
    <xdr:sp macro="" textlink="">
      <xdr:nvSpPr>
        <xdr:cNvPr id="886" name="楕円 885">
          <a:extLst>
            <a:ext uri="{FF2B5EF4-FFF2-40B4-BE49-F238E27FC236}">
              <a16:creationId xmlns:a16="http://schemas.microsoft.com/office/drawing/2014/main" id="{40B2218C-2166-4FA3-8CFA-CE6A787FE98C}"/>
            </a:ext>
          </a:extLst>
        </xdr:cNvPr>
        <xdr:cNvSpPr/>
      </xdr:nvSpPr>
      <xdr:spPr>
        <a:xfrm>
          <a:off x="13652500" y="1713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40277</xdr:rowOff>
    </xdr:from>
    <xdr:to>
      <xdr:col>76</xdr:col>
      <xdr:colOff>114300</xdr:colOff>
      <xdr:row>100</xdr:row>
      <xdr:rowOff>130084</xdr:rowOff>
    </xdr:to>
    <xdr:cxnSp macro="">
      <xdr:nvCxnSpPr>
        <xdr:cNvPr id="887" name="直線コネクタ 886">
          <a:extLst>
            <a:ext uri="{FF2B5EF4-FFF2-40B4-BE49-F238E27FC236}">
              <a16:creationId xmlns:a16="http://schemas.microsoft.com/office/drawing/2014/main" id="{75C044C4-B0A0-4218-9F49-57BC420AA880}"/>
            </a:ext>
          </a:extLst>
        </xdr:cNvPr>
        <xdr:cNvCxnSpPr/>
      </xdr:nvCxnSpPr>
      <xdr:spPr>
        <a:xfrm>
          <a:off x="13703300" y="17185277"/>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160927</xdr:rowOff>
    </xdr:from>
    <xdr:to>
      <xdr:col>67</xdr:col>
      <xdr:colOff>101600</xdr:colOff>
      <xdr:row>100</xdr:row>
      <xdr:rowOff>91077</xdr:rowOff>
    </xdr:to>
    <xdr:sp macro="" textlink="">
      <xdr:nvSpPr>
        <xdr:cNvPr id="888" name="楕円 887">
          <a:extLst>
            <a:ext uri="{FF2B5EF4-FFF2-40B4-BE49-F238E27FC236}">
              <a16:creationId xmlns:a16="http://schemas.microsoft.com/office/drawing/2014/main" id="{684237BE-B7BA-4F9E-87A2-212046B96BAA}"/>
            </a:ext>
          </a:extLst>
        </xdr:cNvPr>
        <xdr:cNvSpPr/>
      </xdr:nvSpPr>
      <xdr:spPr>
        <a:xfrm>
          <a:off x="12763500" y="1713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40277</xdr:rowOff>
    </xdr:from>
    <xdr:to>
      <xdr:col>71</xdr:col>
      <xdr:colOff>177800</xdr:colOff>
      <xdr:row>100</xdr:row>
      <xdr:rowOff>40277</xdr:rowOff>
    </xdr:to>
    <xdr:cxnSp macro="">
      <xdr:nvCxnSpPr>
        <xdr:cNvPr id="889" name="直線コネクタ 888">
          <a:extLst>
            <a:ext uri="{FF2B5EF4-FFF2-40B4-BE49-F238E27FC236}">
              <a16:creationId xmlns:a16="http://schemas.microsoft.com/office/drawing/2014/main" id="{728F53E3-CD0A-4BFC-98D8-3D88DA06121B}"/>
            </a:ext>
          </a:extLst>
        </xdr:cNvPr>
        <xdr:cNvCxnSpPr/>
      </xdr:nvCxnSpPr>
      <xdr:spPr>
        <a:xfrm>
          <a:off x="12814300" y="171852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0" name="n_1aveValue【庁舎】&#10;有形固定資産減価償却率">
          <a:extLst>
            <a:ext uri="{FF2B5EF4-FFF2-40B4-BE49-F238E27FC236}">
              <a16:creationId xmlns:a16="http://schemas.microsoft.com/office/drawing/2014/main" id="{4DCF96C3-D48B-4D53-AED5-14F4EC269FDD}"/>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1" name="n_2aveValue【庁舎】&#10;有形固定資産減価償却率">
          <a:extLst>
            <a:ext uri="{FF2B5EF4-FFF2-40B4-BE49-F238E27FC236}">
              <a16:creationId xmlns:a16="http://schemas.microsoft.com/office/drawing/2014/main" id="{0EBFB6C3-D211-47F1-BD0C-00ACCEF15A09}"/>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2" name="n_3aveValue【庁舎】&#10;有形固定資産減価償却率">
          <a:extLst>
            <a:ext uri="{FF2B5EF4-FFF2-40B4-BE49-F238E27FC236}">
              <a16:creationId xmlns:a16="http://schemas.microsoft.com/office/drawing/2014/main" id="{E77A5BE5-97E3-479F-B89D-95A94F94DD66}"/>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3" name="n_4aveValue【庁舎】&#10;有形固定資産減価償却率">
          <a:extLst>
            <a:ext uri="{FF2B5EF4-FFF2-40B4-BE49-F238E27FC236}">
              <a16:creationId xmlns:a16="http://schemas.microsoft.com/office/drawing/2014/main" id="{DCC398F8-6BAD-48DB-9571-DB7FCFAF2C74}"/>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71682</xdr:rowOff>
    </xdr:from>
    <xdr:ext cx="405111" cy="259045"/>
    <xdr:sp macro="" textlink="">
      <xdr:nvSpPr>
        <xdr:cNvPr id="894" name="n_1mainValue【庁舎】&#10;有形固定資産減価償却率">
          <a:extLst>
            <a:ext uri="{FF2B5EF4-FFF2-40B4-BE49-F238E27FC236}">
              <a16:creationId xmlns:a16="http://schemas.microsoft.com/office/drawing/2014/main" id="{DADABE7D-C068-455A-A7B2-06AA51049682}"/>
            </a:ext>
          </a:extLst>
        </xdr:cNvPr>
        <xdr:cNvSpPr txBox="1"/>
      </xdr:nvSpPr>
      <xdr:spPr>
        <a:xfrm>
          <a:off x="1526604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25961</xdr:rowOff>
    </xdr:from>
    <xdr:ext cx="405111" cy="259045"/>
    <xdr:sp macro="" textlink="">
      <xdr:nvSpPr>
        <xdr:cNvPr id="895" name="n_2mainValue【庁舎】&#10;有形固定資産減価償却率">
          <a:extLst>
            <a:ext uri="{FF2B5EF4-FFF2-40B4-BE49-F238E27FC236}">
              <a16:creationId xmlns:a16="http://schemas.microsoft.com/office/drawing/2014/main" id="{FA411E8F-7EFF-4DF7-8200-915E46A36552}"/>
            </a:ext>
          </a:extLst>
        </xdr:cNvPr>
        <xdr:cNvSpPr txBox="1"/>
      </xdr:nvSpPr>
      <xdr:spPr>
        <a:xfrm>
          <a:off x="14389744" y="1699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107604</xdr:rowOff>
    </xdr:from>
    <xdr:ext cx="340478" cy="259045"/>
    <xdr:sp macro="" textlink="">
      <xdr:nvSpPr>
        <xdr:cNvPr id="896" name="n_3mainValue【庁舎】&#10;有形固定資産減価償却率">
          <a:extLst>
            <a:ext uri="{FF2B5EF4-FFF2-40B4-BE49-F238E27FC236}">
              <a16:creationId xmlns:a16="http://schemas.microsoft.com/office/drawing/2014/main" id="{67BA98A1-D851-4831-BCA2-D0B1FC9F0EFC}"/>
            </a:ext>
          </a:extLst>
        </xdr:cNvPr>
        <xdr:cNvSpPr txBox="1"/>
      </xdr:nvSpPr>
      <xdr:spPr>
        <a:xfrm>
          <a:off x="13533061" y="16909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107604</xdr:rowOff>
    </xdr:from>
    <xdr:ext cx="340478" cy="259045"/>
    <xdr:sp macro="" textlink="">
      <xdr:nvSpPr>
        <xdr:cNvPr id="897" name="n_4mainValue【庁舎】&#10;有形固定資産減価償却率">
          <a:extLst>
            <a:ext uri="{FF2B5EF4-FFF2-40B4-BE49-F238E27FC236}">
              <a16:creationId xmlns:a16="http://schemas.microsoft.com/office/drawing/2014/main" id="{382D4ECF-F4D7-44BC-82C0-C7A5B73F1C3A}"/>
            </a:ext>
          </a:extLst>
        </xdr:cNvPr>
        <xdr:cNvSpPr txBox="1"/>
      </xdr:nvSpPr>
      <xdr:spPr>
        <a:xfrm>
          <a:off x="12644061" y="16909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2D482BC2-4A6B-4281-9880-6ED6D2A7DEF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A3AC5BB7-5598-4B30-86C0-A1742E6B041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34B4BB97-A10D-46FB-B914-B14B0CD6639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5D011123-2FBC-429D-B5E8-0D13375126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9471EE80-F7A8-4C2C-B377-162D440DEE7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D3B13568-A14B-4DD8-8A98-685E72C74FF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3208CFE9-3655-48CA-B00A-FCA14A06490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A95A57E1-3179-44B2-B5A2-E2A8CA38ECD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5E755EB3-E6BB-44CC-AA8A-557BCC2105F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3C32DCAD-26F7-41C0-879C-D7916C6DD23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0B247592-778B-4212-BA57-9E19B5709F7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2396F174-54FD-413C-A66E-A31A9201F81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DBDE04D6-3DE3-403C-A560-61A5C0ADD96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F7735D9F-1453-4BEF-A323-24BA4EF80C8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333BA39C-C75A-4433-93EB-BB611775D10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5A330844-392D-4C63-91FF-75F3F7781C3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48DE83E9-C6DD-49B3-B3C7-122AF58DC36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674C6336-DC1A-4458-B1BD-4E461A61B90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35532FE4-3CE2-4896-91DA-D7BC830CF7E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92BD724E-6C6D-4288-B068-EAF7B430089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EA8C6711-1A4A-4EF0-AE14-84ABF9D5A9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3449847C-FB20-4712-A08F-9651020D5EF8}"/>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7F3F02D2-B499-4367-A972-BF004F2BF0D8}"/>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31103A3E-6AD5-4AFB-B70D-A46968000FBD}"/>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6C3AC642-0F7F-4237-93CE-45D51D24ACA5}"/>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BB3FA883-8807-44D0-80A3-D5402C03B07C}"/>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9B80CF3D-56BD-4A5D-A152-4DEA0D7D14D1}"/>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90A15E23-3AEF-4287-B4E5-780537F66E0E}"/>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403EBE18-8B4E-44E8-9038-AD00639180D5}"/>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4BCECCAB-49ED-4371-862A-71E9AD51C6C0}"/>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A782E7B2-DAF7-4BF4-9F34-E1C4D5AE62BD}"/>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F0A1A3EF-641B-4089-990A-94DDAF25B136}"/>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411DE855-7082-4862-9B2D-B67907C082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277B6F31-6520-49AB-9F0E-87541CD52D8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E0E34FB-221C-4BAA-BA7F-A6588DA67DF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DA59520E-A20A-45F2-B1EA-12C3FD4C7A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C50C1460-6E63-4EBF-970E-7BE3AC9CB5A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130556</xdr:rowOff>
    </xdr:from>
    <xdr:to>
      <xdr:col>116</xdr:col>
      <xdr:colOff>114300</xdr:colOff>
      <xdr:row>103</xdr:row>
      <xdr:rowOff>60706</xdr:rowOff>
    </xdr:to>
    <xdr:sp macro="" textlink="">
      <xdr:nvSpPr>
        <xdr:cNvPr id="935" name="楕円 934">
          <a:extLst>
            <a:ext uri="{FF2B5EF4-FFF2-40B4-BE49-F238E27FC236}">
              <a16:creationId xmlns:a16="http://schemas.microsoft.com/office/drawing/2014/main" id="{DFA571B6-DA02-4E4C-A536-6D1966B46505}"/>
            </a:ext>
          </a:extLst>
        </xdr:cNvPr>
        <xdr:cNvSpPr/>
      </xdr:nvSpPr>
      <xdr:spPr>
        <a:xfrm>
          <a:off x="2211070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153433</xdr:rowOff>
    </xdr:from>
    <xdr:ext cx="469744" cy="259045"/>
    <xdr:sp macro="" textlink="">
      <xdr:nvSpPr>
        <xdr:cNvPr id="936" name="【庁舎】&#10;一人当たり面積該当値テキスト">
          <a:extLst>
            <a:ext uri="{FF2B5EF4-FFF2-40B4-BE49-F238E27FC236}">
              <a16:creationId xmlns:a16="http://schemas.microsoft.com/office/drawing/2014/main" id="{971E868F-8E03-4BAC-A91F-0D8E46E81043}"/>
            </a:ext>
          </a:extLst>
        </xdr:cNvPr>
        <xdr:cNvSpPr txBox="1"/>
      </xdr:nvSpPr>
      <xdr:spPr>
        <a:xfrm>
          <a:off x="22199600" y="1746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130556</xdr:rowOff>
    </xdr:from>
    <xdr:to>
      <xdr:col>112</xdr:col>
      <xdr:colOff>38100</xdr:colOff>
      <xdr:row>103</xdr:row>
      <xdr:rowOff>60706</xdr:rowOff>
    </xdr:to>
    <xdr:sp macro="" textlink="">
      <xdr:nvSpPr>
        <xdr:cNvPr id="937" name="楕円 936">
          <a:extLst>
            <a:ext uri="{FF2B5EF4-FFF2-40B4-BE49-F238E27FC236}">
              <a16:creationId xmlns:a16="http://schemas.microsoft.com/office/drawing/2014/main" id="{ED907BF5-C40B-494F-A8EE-813D5B344C58}"/>
            </a:ext>
          </a:extLst>
        </xdr:cNvPr>
        <xdr:cNvSpPr/>
      </xdr:nvSpPr>
      <xdr:spPr>
        <a:xfrm>
          <a:off x="2127250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9906</xdr:rowOff>
    </xdr:from>
    <xdr:to>
      <xdr:col>116</xdr:col>
      <xdr:colOff>63500</xdr:colOff>
      <xdr:row>103</xdr:row>
      <xdr:rowOff>9906</xdr:rowOff>
    </xdr:to>
    <xdr:cxnSp macro="">
      <xdr:nvCxnSpPr>
        <xdr:cNvPr id="938" name="直線コネクタ 937">
          <a:extLst>
            <a:ext uri="{FF2B5EF4-FFF2-40B4-BE49-F238E27FC236}">
              <a16:creationId xmlns:a16="http://schemas.microsoft.com/office/drawing/2014/main" id="{716119C2-8387-4283-BA89-9BFE249ECD7D}"/>
            </a:ext>
          </a:extLst>
        </xdr:cNvPr>
        <xdr:cNvCxnSpPr/>
      </xdr:nvCxnSpPr>
      <xdr:spPr>
        <a:xfrm>
          <a:off x="21323300" y="176692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130556</xdr:rowOff>
    </xdr:from>
    <xdr:to>
      <xdr:col>107</xdr:col>
      <xdr:colOff>101600</xdr:colOff>
      <xdr:row>103</xdr:row>
      <xdr:rowOff>60706</xdr:rowOff>
    </xdr:to>
    <xdr:sp macro="" textlink="">
      <xdr:nvSpPr>
        <xdr:cNvPr id="939" name="楕円 938">
          <a:extLst>
            <a:ext uri="{FF2B5EF4-FFF2-40B4-BE49-F238E27FC236}">
              <a16:creationId xmlns:a16="http://schemas.microsoft.com/office/drawing/2014/main" id="{5F11176D-5B68-4057-9326-DBF9DF736BF5}"/>
            </a:ext>
          </a:extLst>
        </xdr:cNvPr>
        <xdr:cNvSpPr/>
      </xdr:nvSpPr>
      <xdr:spPr>
        <a:xfrm>
          <a:off x="2038350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9906</xdr:rowOff>
    </xdr:from>
    <xdr:to>
      <xdr:col>111</xdr:col>
      <xdr:colOff>177800</xdr:colOff>
      <xdr:row>103</xdr:row>
      <xdr:rowOff>9906</xdr:rowOff>
    </xdr:to>
    <xdr:cxnSp macro="">
      <xdr:nvCxnSpPr>
        <xdr:cNvPr id="940" name="直線コネクタ 939">
          <a:extLst>
            <a:ext uri="{FF2B5EF4-FFF2-40B4-BE49-F238E27FC236}">
              <a16:creationId xmlns:a16="http://schemas.microsoft.com/office/drawing/2014/main" id="{2EF9C52F-6CE6-485E-9D4C-9CDC95EFEDD0}"/>
            </a:ext>
          </a:extLst>
        </xdr:cNvPr>
        <xdr:cNvCxnSpPr/>
      </xdr:nvCxnSpPr>
      <xdr:spPr>
        <a:xfrm>
          <a:off x="20434300" y="176692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125985</xdr:rowOff>
    </xdr:from>
    <xdr:to>
      <xdr:col>102</xdr:col>
      <xdr:colOff>165100</xdr:colOff>
      <xdr:row>103</xdr:row>
      <xdr:rowOff>56135</xdr:rowOff>
    </xdr:to>
    <xdr:sp macro="" textlink="">
      <xdr:nvSpPr>
        <xdr:cNvPr id="941" name="楕円 940">
          <a:extLst>
            <a:ext uri="{FF2B5EF4-FFF2-40B4-BE49-F238E27FC236}">
              <a16:creationId xmlns:a16="http://schemas.microsoft.com/office/drawing/2014/main" id="{4101661C-558E-4A77-9F49-F6B172E48660}"/>
            </a:ext>
          </a:extLst>
        </xdr:cNvPr>
        <xdr:cNvSpPr/>
      </xdr:nvSpPr>
      <xdr:spPr>
        <a:xfrm>
          <a:off x="19494500" y="1761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5335</xdr:rowOff>
    </xdr:from>
    <xdr:to>
      <xdr:col>107</xdr:col>
      <xdr:colOff>50800</xdr:colOff>
      <xdr:row>103</xdr:row>
      <xdr:rowOff>9906</xdr:rowOff>
    </xdr:to>
    <xdr:cxnSp macro="">
      <xdr:nvCxnSpPr>
        <xdr:cNvPr id="942" name="直線コネクタ 941">
          <a:extLst>
            <a:ext uri="{FF2B5EF4-FFF2-40B4-BE49-F238E27FC236}">
              <a16:creationId xmlns:a16="http://schemas.microsoft.com/office/drawing/2014/main" id="{D8E3DBE2-70DF-42B6-8EE9-599850326EC6}"/>
            </a:ext>
          </a:extLst>
        </xdr:cNvPr>
        <xdr:cNvCxnSpPr/>
      </xdr:nvCxnSpPr>
      <xdr:spPr>
        <a:xfrm>
          <a:off x="19545300" y="176646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116839</xdr:rowOff>
    </xdr:from>
    <xdr:to>
      <xdr:col>98</xdr:col>
      <xdr:colOff>38100</xdr:colOff>
      <xdr:row>103</xdr:row>
      <xdr:rowOff>46989</xdr:rowOff>
    </xdr:to>
    <xdr:sp macro="" textlink="">
      <xdr:nvSpPr>
        <xdr:cNvPr id="943" name="楕円 942">
          <a:extLst>
            <a:ext uri="{FF2B5EF4-FFF2-40B4-BE49-F238E27FC236}">
              <a16:creationId xmlns:a16="http://schemas.microsoft.com/office/drawing/2014/main" id="{C6DA0DDD-9B47-4FF9-B1CB-121F0BD8A628}"/>
            </a:ext>
          </a:extLst>
        </xdr:cNvPr>
        <xdr:cNvSpPr/>
      </xdr:nvSpPr>
      <xdr:spPr>
        <a:xfrm>
          <a:off x="18605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167639</xdr:rowOff>
    </xdr:from>
    <xdr:to>
      <xdr:col>102</xdr:col>
      <xdr:colOff>114300</xdr:colOff>
      <xdr:row>103</xdr:row>
      <xdr:rowOff>5335</xdr:rowOff>
    </xdr:to>
    <xdr:cxnSp macro="">
      <xdr:nvCxnSpPr>
        <xdr:cNvPr id="944" name="直線コネクタ 943">
          <a:extLst>
            <a:ext uri="{FF2B5EF4-FFF2-40B4-BE49-F238E27FC236}">
              <a16:creationId xmlns:a16="http://schemas.microsoft.com/office/drawing/2014/main" id="{7CD34C68-6C6D-46A8-9542-4BC1D512092B}"/>
            </a:ext>
          </a:extLst>
        </xdr:cNvPr>
        <xdr:cNvCxnSpPr/>
      </xdr:nvCxnSpPr>
      <xdr:spPr>
        <a:xfrm>
          <a:off x="18656300" y="176555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5" name="n_1aveValue【庁舎】&#10;一人当たり面積">
          <a:extLst>
            <a:ext uri="{FF2B5EF4-FFF2-40B4-BE49-F238E27FC236}">
              <a16:creationId xmlns:a16="http://schemas.microsoft.com/office/drawing/2014/main" id="{D2913682-AE27-4538-97DD-666DED851E3C}"/>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6" name="n_2aveValue【庁舎】&#10;一人当たり面積">
          <a:extLst>
            <a:ext uri="{FF2B5EF4-FFF2-40B4-BE49-F238E27FC236}">
              <a16:creationId xmlns:a16="http://schemas.microsoft.com/office/drawing/2014/main" id="{A22F63E1-7DBF-4EA0-8350-B662801EC11A}"/>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7" name="n_3aveValue【庁舎】&#10;一人当たり面積">
          <a:extLst>
            <a:ext uri="{FF2B5EF4-FFF2-40B4-BE49-F238E27FC236}">
              <a16:creationId xmlns:a16="http://schemas.microsoft.com/office/drawing/2014/main" id="{732DFE94-1A08-4FF2-9B59-845697D19187}"/>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8" name="n_4aveValue【庁舎】&#10;一人当たり面積">
          <a:extLst>
            <a:ext uri="{FF2B5EF4-FFF2-40B4-BE49-F238E27FC236}">
              <a16:creationId xmlns:a16="http://schemas.microsoft.com/office/drawing/2014/main" id="{73E02D1C-1D9C-40CF-B547-163558DBB290}"/>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77233</xdr:rowOff>
    </xdr:from>
    <xdr:ext cx="469744" cy="259045"/>
    <xdr:sp macro="" textlink="">
      <xdr:nvSpPr>
        <xdr:cNvPr id="949" name="n_1mainValue【庁舎】&#10;一人当たり面積">
          <a:extLst>
            <a:ext uri="{FF2B5EF4-FFF2-40B4-BE49-F238E27FC236}">
              <a16:creationId xmlns:a16="http://schemas.microsoft.com/office/drawing/2014/main" id="{15121247-365B-4324-B60B-2E29C7B08FB1}"/>
            </a:ext>
          </a:extLst>
        </xdr:cNvPr>
        <xdr:cNvSpPr txBox="1"/>
      </xdr:nvSpPr>
      <xdr:spPr>
        <a:xfrm>
          <a:off x="21075727" y="173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77233</xdr:rowOff>
    </xdr:from>
    <xdr:ext cx="469744" cy="259045"/>
    <xdr:sp macro="" textlink="">
      <xdr:nvSpPr>
        <xdr:cNvPr id="950" name="n_2mainValue【庁舎】&#10;一人当たり面積">
          <a:extLst>
            <a:ext uri="{FF2B5EF4-FFF2-40B4-BE49-F238E27FC236}">
              <a16:creationId xmlns:a16="http://schemas.microsoft.com/office/drawing/2014/main" id="{C6396B0D-A666-4B9A-B523-9460255DBFC8}"/>
            </a:ext>
          </a:extLst>
        </xdr:cNvPr>
        <xdr:cNvSpPr txBox="1"/>
      </xdr:nvSpPr>
      <xdr:spPr>
        <a:xfrm>
          <a:off x="20199427" y="173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72662</xdr:rowOff>
    </xdr:from>
    <xdr:ext cx="469744" cy="259045"/>
    <xdr:sp macro="" textlink="">
      <xdr:nvSpPr>
        <xdr:cNvPr id="951" name="n_3mainValue【庁舎】&#10;一人当たり面積">
          <a:extLst>
            <a:ext uri="{FF2B5EF4-FFF2-40B4-BE49-F238E27FC236}">
              <a16:creationId xmlns:a16="http://schemas.microsoft.com/office/drawing/2014/main" id="{3D041B29-EDB2-4E44-B462-53AF6040543A}"/>
            </a:ext>
          </a:extLst>
        </xdr:cNvPr>
        <xdr:cNvSpPr txBox="1"/>
      </xdr:nvSpPr>
      <xdr:spPr>
        <a:xfrm>
          <a:off x="19310427" y="1738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63516</xdr:rowOff>
    </xdr:from>
    <xdr:ext cx="469744" cy="259045"/>
    <xdr:sp macro="" textlink="">
      <xdr:nvSpPr>
        <xdr:cNvPr id="952" name="n_4mainValue【庁舎】&#10;一人当たり面積">
          <a:extLst>
            <a:ext uri="{FF2B5EF4-FFF2-40B4-BE49-F238E27FC236}">
              <a16:creationId xmlns:a16="http://schemas.microsoft.com/office/drawing/2014/main" id="{2A9D0718-D328-4EF6-A52B-669B4802E61B}"/>
            </a:ext>
          </a:extLst>
        </xdr:cNvPr>
        <xdr:cNvSpPr txBox="1"/>
      </xdr:nvSpPr>
      <xdr:spPr>
        <a:xfrm>
          <a:off x="18421427" y="1737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CA0AB300-256A-46A2-99C3-3BA838A913C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3E83882F-013B-40D0-B09A-1CE9184C39A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9774E097-259C-49B5-B017-40F47FAC411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類似団体と比較して、有形固定資産減価償却率が特に低くなっている施設は、平成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年度に完成した庁舎である。</a:t>
          </a:r>
          <a:endParaRPr lang="ja-JP" altLang="ja-JP" sz="1400">
            <a:effectLst/>
          </a:endParaRPr>
        </a:p>
        <a:p>
          <a:r>
            <a:rPr kumimoji="1" lang="ja-JP" altLang="ja-JP" sz="1100">
              <a:solidFill>
                <a:schemeClr val="dk1"/>
              </a:solidFill>
              <a:effectLst/>
              <a:latin typeface="+mn-lt"/>
              <a:ea typeface="+mn-ea"/>
              <a:cs typeface="+mn-cs"/>
            </a:rPr>
            <a:t>他の有形固定資産が低くなっている施設は、保健センター、福祉施設、消防施設であり、福祉施設については令和４年度に大規模改修を行ったためである。</a:t>
          </a:r>
          <a:endParaRPr lang="ja-JP" altLang="ja-JP" sz="1400">
            <a:effectLst/>
          </a:endParaRPr>
        </a:p>
        <a:p>
          <a:r>
            <a:rPr kumimoji="1" lang="ja-JP" altLang="ja-JP" sz="1100">
              <a:solidFill>
                <a:schemeClr val="dk1"/>
              </a:solidFill>
              <a:effectLst/>
              <a:latin typeface="+mn-lt"/>
              <a:ea typeface="+mn-ea"/>
              <a:cs typeface="+mn-cs"/>
            </a:rPr>
            <a:t>また、高くなっている施設は、図書館、体育館、市民会館、一般廃棄物処理施設である。</a:t>
          </a:r>
          <a:endParaRPr lang="ja-JP" altLang="ja-JP" sz="1400">
            <a:effectLst/>
          </a:endParaRPr>
        </a:p>
        <a:p>
          <a:r>
            <a:rPr kumimoji="1" lang="ja-JP" altLang="ja-JP" sz="1100">
              <a:solidFill>
                <a:schemeClr val="dk1"/>
              </a:solidFill>
              <a:effectLst/>
              <a:latin typeface="+mn-lt"/>
              <a:ea typeface="+mn-ea"/>
              <a:cs typeface="+mn-cs"/>
            </a:rPr>
            <a:t>公共施設等の個別施設計画による計画的な施設の維持管理を適切に進めていく。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3" t="s">
        <v>76</v>
      </c>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393"/>
      <c r="AN1" s="393"/>
      <c r="AO1" s="393"/>
      <c r="AP1" s="393"/>
      <c r="AQ1" s="393"/>
      <c r="AR1" s="393"/>
      <c r="AS1" s="393"/>
      <c r="AT1" s="393"/>
      <c r="AU1" s="393"/>
      <c r="AV1" s="393"/>
      <c r="AW1" s="393"/>
      <c r="AX1" s="393"/>
      <c r="AY1" s="393"/>
      <c r="AZ1" s="393"/>
      <c r="BA1" s="393"/>
      <c r="BB1" s="393"/>
      <c r="BC1" s="393"/>
      <c r="BD1" s="393"/>
      <c r="BE1" s="393"/>
      <c r="BF1" s="393"/>
      <c r="BG1" s="393"/>
      <c r="BH1" s="393"/>
      <c r="BI1" s="393"/>
      <c r="BJ1" s="393"/>
      <c r="BK1" s="393"/>
      <c r="BL1" s="393"/>
      <c r="BM1" s="393"/>
      <c r="BN1" s="393"/>
      <c r="BO1" s="393"/>
      <c r="BP1" s="393"/>
      <c r="BQ1" s="393"/>
      <c r="BR1" s="393"/>
      <c r="BS1" s="393"/>
      <c r="BT1" s="393"/>
      <c r="BU1" s="393"/>
      <c r="BV1" s="393"/>
      <c r="BW1" s="393"/>
      <c r="BX1" s="393"/>
      <c r="BY1" s="393"/>
      <c r="BZ1" s="393"/>
      <c r="CA1" s="393"/>
      <c r="CB1" s="393"/>
      <c r="CC1" s="393"/>
      <c r="CD1" s="393"/>
      <c r="CE1" s="393"/>
      <c r="CF1" s="393"/>
      <c r="CG1" s="393"/>
      <c r="CH1" s="393"/>
      <c r="CI1" s="393"/>
      <c r="CJ1" s="393"/>
      <c r="CK1" s="393"/>
      <c r="CL1" s="393"/>
      <c r="CM1" s="393"/>
      <c r="CN1" s="393"/>
      <c r="CO1" s="393"/>
      <c r="CP1" s="393"/>
      <c r="CQ1" s="393"/>
      <c r="CR1" s="393"/>
      <c r="CS1" s="393"/>
      <c r="CT1" s="393"/>
      <c r="CU1" s="393"/>
      <c r="CV1" s="393"/>
      <c r="CW1" s="393"/>
      <c r="CX1" s="393"/>
      <c r="CY1" s="393"/>
      <c r="CZ1" s="393"/>
      <c r="DA1" s="393"/>
      <c r="DB1" s="393"/>
      <c r="DC1" s="393"/>
      <c r="DD1" s="393"/>
      <c r="DE1" s="393"/>
      <c r="DF1" s="393"/>
      <c r="DG1" s="393"/>
      <c r="DH1" s="393"/>
      <c r="DI1" s="393"/>
      <c r="DJ1" s="163"/>
      <c r="DK1" s="163"/>
      <c r="DL1" s="163"/>
      <c r="DM1" s="163"/>
      <c r="DN1" s="163"/>
      <c r="DO1" s="163"/>
    </row>
    <row r="2" spans="1:119" ht="24.75" thickBot="1" x14ac:dyDescent="0.2">
      <c r="B2" s="164" t="s">
        <v>77</v>
      </c>
      <c r="C2" s="164"/>
      <c r="D2" s="165"/>
    </row>
    <row r="3" spans="1:119" ht="18.75" customHeight="1" thickBot="1" x14ac:dyDescent="0.2">
      <c r="A3" s="163"/>
      <c r="B3" s="394" t="s">
        <v>78</v>
      </c>
      <c r="C3" s="395"/>
      <c r="D3" s="395"/>
      <c r="E3" s="396"/>
      <c r="F3" s="396"/>
      <c r="G3" s="396"/>
      <c r="H3" s="396"/>
      <c r="I3" s="396"/>
      <c r="J3" s="396"/>
      <c r="K3" s="396"/>
      <c r="L3" s="396" t="s">
        <v>79</v>
      </c>
      <c r="M3" s="396"/>
      <c r="N3" s="396"/>
      <c r="O3" s="396"/>
      <c r="P3" s="396"/>
      <c r="Q3" s="396"/>
      <c r="R3" s="403"/>
      <c r="S3" s="403"/>
      <c r="T3" s="403"/>
      <c r="U3" s="403"/>
      <c r="V3" s="404"/>
      <c r="W3" s="378" t="s">
        <v>80</v>
      </c>
      <c r="X3" s="379"/>
      <c r="Y3" s="379"/>
      <c r="Z3" s="379"/>
      <c r="AA3" s="379"/>
      <c r="AB3" s="395"/>
      <c r="AC3" s="403" t="s">
        <v>81</v>
      </c>
      <c r="AD3" s="379"/>
      <c r="AE3" s="379"/>
      <c r="AF3" s="379"/>
      <c r="AG3" s="379"/>
      <c r="AH3" s="379"/>
      <c r="AI3" s="379"/>
      <c r="AJ3" s="379"/>
      <c r="AK3" s="379"/>
      <c r="AL3" s="380"/>
      <c r="AM3" s="378" t="s">
        <v>82</v>
      </c>
      <c r="AN3" s="379"/>
      <c r="AO3" s="379"/>
      <c r="AP3" s="379"/>
      <c r="AQ3" s="379"/>
      <c r="AR3" s="379"/>
      <c r="AS3" s="379"/>
      <c r="AT3" s="379"/>
      <c r="AU3" s="379"/>
      <c r="AV3" s="379"/>
      <c r="AW3" s="379"/>
      <c r="AX3" s="380"/>
      <c r="AY3" s="415" t="s">
        <v>1</v>
      </c>
      <c r="AZ3" s="416"/>
      <c r="BA3" s="416"/>
      <c r="BB3" s="416"/>
      <c r="BC3" s="416"/>
      <c r="BD3" s="416"/>
      <c r="BE3" s="416"/>
      <c r="BF3" s="416"/>
      <c r="BG3" s="416"/>
      <c r="BH3" s="416"/>
      <c r="BI3" s="416"/>
      <c r="BJ3" s="416"/>
      <c r="BK3" s="416"/>
      <c r="BL3" s="416"/>
      <c r="BM3" s="417"/>
      <c r="BN3" s="378" t="s">
        <v>83</v>
      </c>
      <c r="BO3" s="379"/>
      <c r="BP3" s="379"/>
      <c r="BQ3" s="379"/>
      <c r="BR3" s="379"/>
      <c r="BS3" s="379"/>
      <c r="BT3" s="379"/>
      <c r="BU3" s="380"/>
      <c r="BV3" s="378" t="s">
        <v>84</v>
      </c>
      <c r="BW3" s="379"/>
      <c r="BX3" s="379"/>
      <c r="BY3" s="379"/>
      <c r="BZ3" s="379"/>
      <c r="CA3" s="379"/>
      <c r="CB3" s="379"/>
      <c r="CC3" s="380"/>
      <c r="CD3" s="415" t="s">
        <v>1</v>
      </c>
      <c r="CE3" s="416"/>
      <c r="CF3" s="416"/>
      <c r="CG3" s="416"/>
      <c r="CH3" s="416"/>
      <c r="CI3" s="416"/>
      <c r="CJ3" s="416"/>
      <c r="CK3" s="416"/>
      <c r="CL3" s="416"/>
      <c r="CM3" s="416"/>
      <c r="CN3" s="416"/>
      <c r="CO3" s="416"/>
      <c r="CP3" s="416"/>
      <c r="CQ3" s="416"/>
      <c r="CR3" s="416"/>
      <c r="CS3" s="417"/>
      <c r="CT3" s="378" t="s">
        <v>85</v>
      </c>
      <c r="CU3" s="379"/>
      <c r="CV3" s="379"/>
      <c r="CW3" s="379"/>
      <c r="CX3" s="379"/>
      <c r="CY3" s="379"/>
      <c r="CZ3" s="379"/>
      <c r="DA3" s="380"/>
      <c r="DB3" s="378" t="s">
        <v>86</v>
      </c>
      <c r="DC3" s="379"/>
      <c r="DD3" s="379"/>
      <c r="DE3" s="379"/>
      <c r="DF3" s="379"/>
      <c r="DG3" s="379"/>
      <c r="DH3" s="379"/>
      <c r="DI3" s="380"/>
    </row>
    <row r="4" spans="1:119" ht="18.75" customHeight="1" x14ac:dyDescent="0.15">
      <c r="A4" s="163"/>
      <c r="B4" s="397"/>
      <c r="C4" s="398"/>
      <c r="D4" s="398"/>
      <c r="E4" s="399"/>
      <c r="F4" s="399"/>
      <c r="G4" s="399"/>
      <c r="H4" s="399"/>
      <c r="I4" s="399"/>
      <c r="J4" s="399"/>
      <c r="K4" s="399"/>
      <c r="L4" s="399"/>
      <c r="M4" s="399"/>
      <c r="N4" s="399"/>
      <c r="O4" s="399"/>
      <c r="P4" s="399"/>
      <c r="Q4" s="399"/>
      <c r="R4" s="405"/>
      <c r="S4" s="405"/>
      <c r="T4" s="405"/>
      <c r="U4" s="405"/>
      <c r="V4" s="406"/>
      <c r="W4" s="409"/>
      <c r="X4" s="410"/>
      <c r="Y4" s="410"/>
      <c r="Z4" s="410"/>
      <c r="AA4" s="410"/>
      <c r="AB4" s="398"/>
      <c r="AC4" s="405"/>
      <c r="AD4" s="410"/>
      <c r="AE4" s="410"/>
      <c r="AF4" s="410"/>
      <c r="AG4" s="410"/>
      <c r="AH4" s="410"/>
      <c r="AI4" s="410"/>
      <c r="AJ4" s="410"/>
      <c r="AK4" s="410"/>
      <c r="AL4" s="413"/>
      <c r="AM4" s="411"/>
      <c r="AN4" s="412"/>
      <c r="AO4" s="412"/>
      <c r="AP4" s="412"/>
      <c r="AQ4" s="412"/>
      <c r="AR4" s="412"/>
      <c r="AS4" s="412"/>
      <c r="AT4" s="412"/>
      <c r="AU4" s="412"/>
      <c r="AV4" s="412"/>
      <c r="AW4" s="412"/>
      <c r="AX4" s="414"/>
      <c r="AY4" s="381" t="s">
        <v>87</v>
      </c>
      <c r="AZ4" s="382"/>
      <c r="BA4" s="382"/>
      <c r="BB4" s="382"/>
      <c r="BC4" s="382"/>
      <c r="BD4" s="382"/>
      <c r="BE4" s="382"/>
      <c r="BF4" s="382"/>
      <c r="BG4" s="382"/>
      <c r="BH4" s="382"/>
      <c r="BI4" s="382"/>
      <c r="BJ4" s="382"/>
      <c r="BK4" s="382"/>
      <c r="BL4" s="382"/>
      <c r="BM4" s="383"/>
      <c r="BN4" s="384">
        <v>42757494</v>
      </c>
      <c r="BO4" s="385"/>
      <c r="BP4" s="385"/>
      <c r="BQ4" s="385"/>
      <c r="BR4" s="385"/>
      <c r="BS4" s="385"/>
      <c r="BT4" s="385"/>
      <c r="BU4" s="386"/>
      <c r="BV4" s="384">
        <v>39236689</v>
      </c>
      <c r="BW4" s="385"/>
      <c r="BX4" s="385"/>
      <c r="BY4" s="385"/>
      <c r="BZ4" s="385"/>
      <c r="CA4" s="385"/>
      <c r="CB4" s="385"/>
      <c r="CC4" s="386"/>
      <c r="CD4" s="387" t="s">
        <v>88</v>
      </c>
      <c r="CE4" s="388"/>
      <c r="CF4" s="388"/>
      <c r="CG4" s="388"/>
      <c r="CH4" s="388"/>
      <c r="CI4" s="388"/>
      <c r="CJ4" s="388"/>
      <c r="CK4" s="388"/>
      <c r="CL4" s="388"/>
      <c r="CM4" s="388"/>
      <c r="CN4" s="388"/>
      <c r="CO4" s="388"/>
      <c r="CP4" s="388"/>
      <c r="CQ4" s="388"/>
      <c r="CR4" s="388"/>
      <c r="CS4" s="389"/>
      <c r="CT4" s="390">
        <v>4.4000000000000004</v>
      </c>
      <c r="CU4" s="391"/>
      <c r="CV4" s="391"/>
      <c r="CW4" s="391"/>
      <c r="CX4" s="391"/>
      <c r="CY4" s="391"/>
      <c r="CZ4" s="391"/>
      <c r="DA4" s="392"/>
      <c r="DB4" s="390">
        <v>6.6</v>
      </c>
      <c r="DC4" s="391"/>
      <c r="DD4" s="391"/>
      <c r="DE4" s="391"/>
      <c r="DF4" s="391"/>
      <c r="DG4" s="391"/>
      <c r="DH4" s="391"/>
      <c r="DI4" s="392"/>
    </row>
    <row r="5" spans="1:119" ht="18.75" customHeight="1" x14ac:dyDescent="0.15">
      <c r="A5" s="163"/>
      <c r="B5" s="400"/>
      <c r="C5" s="401"/>
      <c r="D5" s="401"/>
      <c r="E5" s="402"/>
      <c r="F5" s="402"/>
      <c r="G5" s="402"/>
      <c r="H5" s="402"/>
      <c r="I5" s="402"/>
      <c r="J5" s="402"/>
      <c r="K5" s="402"/>
      <c r="L5" s="402"/>
      <c r="M5" s="402"/>
      <c r="N5" s="402"/>
      <c r="O5" s="402"/>
      <c r="P5" s="402"/>
      <c r="Q5" s="402"/>
      <c r="R5" s="407"/>
      <c r="S5" s="407"/>
      <c r="T5" s="407"/>
      <c r="U5" s="407"/>
      <c r="V5" s="408"/>
      <c r="W5" s="411"/>
      <c r="X5" s="412"/>
      <c r="Y5" s="412"/>
      <c r="Z5" s="412"/>
      <c r="AA5" s="412"/>
      <c r="AB5" s="401"/>
      <c r="AC5" s="407"/>
      <c r="AD5" s="412"/>
      <c r="AE5" s="412"/>
      <c r="AF5" s="412"/>
      <c r="AG5" s="412"/>
      <c r="AH5" s="412"/>
      <c r="AI5" s="412"/>
      <c r="AJ5" s="412"/>
      <c r="AK5" s="412"/>
      <c r="AL5" s="414"/>
      <c r="AM5" s="450" t="s">
        <v>89</v>
      </c>
      <c r="AN5" s="451"/>
      <c r="AO5" s="451"/>
      <c r="AP5" s="451"/>
      <c r="AQ5" s="451"/>
      <c r="AR5" s="451"/>
      <c r="AS5" s="451"/>
      <c r="AT5" s="452"/>
      <c r="AU5" s="453" t="s">
        <v>90</v>
      </c>
      <c r="AV5" s="454"/>
      <c r="AW5" s="454"/>
      <c r="AX5" s="454"/>
      <c r="AY5" s="455" t="s">
        <v>91</v>
      </c>
      <c r="AZ5" s="456"/>
      <c r="BA5" s="456"/>
      <c r="BB5" s="456"/>
      <c r="BC5" s="456"/>
      <c r="BD5" s="456"/>
      <c r="BE5" s="456"/>
      <c r="BF5" s="456"/>
      <c r="BG5" s="456"/>
      <c r="BH5" s="456"/>
      <c r="BI5" s="456"/>
      <c r="BJ5" s="456"/>
      <c r="BK5" s="456"/>
      <c r="BL5" s="456"/>
      <c r="BM5" s="457"/>
      <c r="BN5" s="421">
        <v>41735997</v>
      </c>
      <c r="BO5" s="422"/>
      <c r="BP5" s="422"/>
      <c r="BQ5" s="422"/>
      <c r="BR5" s="422"/>
      <c r="BS5" s="422"/>
      <c r="BT5" s="422"/>
      <c r="BU5" s="423"/>
      <c r="BV5" s="421">
        <v>37757954</v>
      </c>
      <c r="BW5" s="422"/>
      <c r="BX5" s="422"/>
      <c r="BY5" s="422"/>
      <c r="BZ5" s="422"/>
      <c r="CA5" s="422"/>
      <c r="CB5" s="422"/>
      <c r="CC5" s="423"/>
      <c r="CD5" s="424" t="s">
        <v>92</v>
      </c>
      <c r="CE5" s="425"/>
      <c r="CF5" s="425"/>
      <c r="CG5" s="425"/>
      <c r="CH5" s="425"/>
      <c r="CI5" s="425"/>
      <c r="CJ5" s="425"/>
      <c r="CK5" s="425"/>
      <c r="CL5" s="425"/>
      <c r="CM5" s="425"/>
      <c r="CN5" s="425"/>
      <c r="CO5" s="425"/>
      <c r="CP5" s="425"/>
      <c r="CQ5" s="425"/>
      <c r="CR5" s="425"/>
      <c r="CS5" s="426"/>
      <c r="CT5" s="418">
        <v>88.1</v>
      </c>
      <c r="CU5" s="419"/>
      <c r="CV5" s="419"/>
      <c r="CW5" s="419"/>
      <c r="CX5" s="419"/>
      <c r="CY5" s="419"/>
      <c r="CZ5" s="419"/>
      <c r="DA5" s="420"/>
      <c r="DB5" s="418">
        <v>87.7</v>
      </c>
      <c r="DC5" s="419"/>
      <c r="DD5" s="419"/>
      <c r="DE5" s="419"/>
      <c r="DF5" s="419"/>
      <c r="DG5" s="419"/>
      <c r="DH5" s="419"/>
      <c r="DI5" s="420"/>
    </row>
    <row r="6" spans="1:119" ht="18.75" customHeight="1" x14ac:dyDescent="0.15">
      <c r="A6" s="163"/>
      <c r="B6" s="427" t="s">
        <v>93</v>
      </c>
      <c r="C6" s="428"/>
      <c r="D6" s="428"/>
      <c r="E6" s="429"/>
      <c r="F6" s="429"/>
      <c r="G6" s="429"/>
      <c r="H6" s="429"/>
      <c r="I6" s="429"/>
      <c r="J6" s="429"/>
      <c r="K6" s="429"/>
      <c r="L6" s="429" t="s">
        <v>94</v>
      </c>
      <c r="M6" s="429"/>
      <c r="N6" s="429"/>
      <c r="O6" s="429"/>
      <c r="P6" s="429"/>
      <c r="Q6" s="429"/>
      <c r="R6" s="433"/>
      <c r="S6" s="433"/>
      <c r="T6" s="433"/>
      <c r="U6" s="433"/>
      <c r="V6" s="434"/>
      <c r="W6" s="437" t="s">
        <v>95</v>
      </c>
      <c r="X6" s="438"/>
      <c r="Y6" s="438"/>
      <c r="Z6" s="438"/>
      <c r="AA6" s="438"/>
      <c r="AB6" s="428"/>
      <c r="AC6" s="441" t="s">
        <v>96</v>
      </c>
      <c r="AD6" s="442"/>
      <c r="AE6" s="442"/>
      <c r="AF6" s="442"/>
      <c r="AG6" s="442"/>
      <c r="AH6" s="442"/>
      <c r="AI6" s="442"/>
      <c r="AJ6" s="442"/>
      <c r="AK6" s="442"/>
      <c r="AL6" s="443"/>
      <c r="AM6" s="450" t="s">
        <v>97</v>
      </c>
      <c r="AN6" s="451"/>
      <c r="AO6" s="451"/>
      <c r="AP6" s="451"/>
      <c r="AQ6" s="451"/>
      <c r="AR6" s="451"/>
      <c r="AS6" s="451"/>
      <c r="AT6" s="452"/>
      <c r="AU6" s="453" t="s">
        <v>90</v>
      </c>
      <c r="AV6" s="454"/>
      <c r="AW6" s="454"/>
      <c r="AX6" s="454"/>
      <c r="AY6" s="455" t="s">
        <v>98</v>
      </c>
      <c r="AZ6" s="456"/>
      <c r="BA6" s="456"/>
      <c r="BB6" s="456"/>
      <c r="BC6" s="456"/>
      <c r="BD6" s="456"/>
      <c r="BE6" s="456"/>
      <c r="BF6" s="456"/>
      <c r="BG6" s="456"/>
      <c r="BH6" s="456"/>
      <c r="BI6" s="456"/>
      <c r="BJ6" s="456"/>
      <c r="BK6" s="456"/>
      <c r="BL6" s="456"/>
      <c r="BM6" s="457"/>
      <c r="BN6" s="421">
        <v>1021497</v>
      </c>
      <c r="BO6" s="422"/>
      <c r="BP6" s="422"/>
      <c r="BQ6" s="422"/>
      <c r="BR6" s="422"/>
      <c r="BS6" s="422"/>
      <c r="BT6" s="422"/>
      <c r="BU6" s="423"/>
      <c r="BV6" s="421">
        <v>1478735</v>
      </c>
      <c r="BW6" s="422"/>
      <c r="BX6" s="422"/>
      <c r="BY6" s="422"/>
      <c r="BZ6" s="422"/>
      <c r="CA6" s="422"/>
      <c r="CB6" s="422"/>
      <c r="CC6" s="423"/>
      <c r="CD6" s="424" t="s">
        <v>99</v>
      </c>
      <c r="CE6" s="425"/>
      <c r="CF6" s="425"/>
      <c r="CG6" s="425"/>
      <c r="CH6" s="425"/>
      <c r="CI6" s="425"/>
      <c r="CJ6" s="425"/>
      <c r="CK6" s="425"/>
      <c r="CL6" s="425"/>
      <c r="CM6" s="425"/>
      <c r="CN6" s="425"/>
      <c r="CO6" s="425"/>
      <c r="CP6" s="425"/>
      <c r="CQ6" s="425"/>
      <c r="CR6" s="425"/>
      <c r="CS6" s="426"/>
      <c r="CT6" s="458">
        <v>88.1</v>
      </c>
      <c r="CU6" s="459"/>
      <c r="CV6" s="459"/>
      <c r="CW6" s="459"/>
      <c r="CX6" s="459"/>
      <c r="CY6" s="459"/>
      <c r="CZ6" s="459"/>
      <c r="DA6" s="460"/>
      <c r="DB6" s="458">
        <v>88.2</v>
      </c>
      <c r="DC6" s="459"/>
      <c r="DD6" s="459"/>
      <c r="DE6" s="459"/>
      <c r="DF6" s="459"/>
      <c r="DG6" s="459"/>
      <c r="DH6" s="459"/>
      <c r="DI6" s="460"/>
    </row>
    <row r="7" spans="1:119" ht="18.75" customHeight="1" x14ac:dyDescent="0.15">
      <c r="A7" s="163"/>
      <c r="B7" s="397"/>
      <c r="C7" s="398"/>
      <c r="D7" s="398"/>
      <c r="E7" s="399"/>
      <c r="F7" s="399"/>
      <c r="G7" s="399"/>
      <c r="H7" s="399"/>
      <c r="I7" s="399"/>
      <c r="J7" s="399"/>
      <c r="K7" s="399"/>
      <c r="L7" s="399"/>
      <c r="M7" s="399"/>
      <c r="N7" s="399"/>
      <c r="O7" s="399"/>
      <c r="P7" s="399"/>
      <c r="Q7" s="399"/>
      <c r="R7" s="405"/>
      <c r="S7" s="405"/>
      <c r="T7" s="405"/>
      <c r="U7" s="405"/>
      <c r="V7" s="406"/>
      <c r="W7" s="409"/>
      <c r="X7" s="410"/>
      <c r="Y7" s="410"/>
      <c r="Z7" s="410"/>
      <c r="AA7" s="410"/>
      <c r="AB7" s="398"/>
      <c r="AC7" s="444"/>
      <c r="AD7" s="445"/>
      <c r="AE7" s="445"/>
      <c r="AF7" s="445"/>
      <c r="AG7" s="445"/>
      <c r="AH7" s="445"/>
      <c r="AI7" s="445"/>
      <c r="AJ7" s="445"/>
      <c r="AK7" s="445"/>
      <c r="AL7" s="446"/>
      <c r="AM7" s="450" t="s">
        <v>100</v>
      </c>
      <c r="AN7" s="451"/>
      <c r="AO7" s="451"/>
      <c r="AP7" s="451"/>
      <c r="AQ7" s="451"/>
      <c r="AR7" s="451"/>
      <c r="AS7" s="451"/>
      <c r="AT7" s="452"/>
      <c r="AU7" s="453" t="s">
        <v>90</v>
      </c>
      <c r="AV7" s="454"/>
      <c r="AW7" s="454"/>
      <c r="AX7" s="454"/>
      <c r="AY7" s="455" t="s">
        <v>101</v>
      </c>
      <c r="AZ7" s="456"/>
      <c r="BA7" s="456"/>
      <c r="BB7" s="456"/>
      <c r="BC7" s="456"/>
      <c r="BD7" s="456"/>
      <c r="BE7" s="456"/>
      <c r="BF7" s="456"/>
      <c r="BG7" s="456"/>
      <c r="BH7" s="456"/>
      <c r="BI7" s="456"/>
      <c r="BJ7" s="456"/>
      <c r="BK7" s="456"/>
      <c r="BL7" s="456"/>
      <c r="BM7" s="457"/>
      <c r="BN7" s="421">
        <v>60992</v>
      </c>
      <c r="BO7" s="422"/>
      <c r="BP7" s="422"/>
      <c r="BQ7" s="422"/>
      <c r="BR7" s="422"/>
      <c r="BS7" s="422"/>
      <c r="BT7" s="422"/>
      <c r="BU7" s="423"/>
      <c r="BV7" s="421">
        <v>84297</v>
      </c>
      <c r="BW7" s="422"/>
      <c r="BX7" s="422"/>
      <c r="BY7" s="422"/>
      <c r="BZ7" s="422"/>
      <c r="CA7" s="422"/>
      <c r="CB7" s="422"/>
      <c r="CC7" s="423"/>
      <c r="CD7" s="424" t="s">
        <v>102</v>
      </c>
      <c r="CE7" s="425"/>
      <c r="CF7" s="425"/>
      <c r="CG7" s="425"/>
      <c r="CH7" s="425"/>
      <c r="CI7" s="425"/>
      <c r="CJ7" s="425"/>
      <c r="CK7" s="425"/>
      <c r="CL7" s="425"/>
      <c r="CM7" s="425"/>
      <c r="CN7" s="425"/>
      <c r="CO7" s="425"/>
      <c r="CP7" s="425"/>
      <c r="CQ7" s="425"/>
      <c r="CR7" s="425"/>
      <c r="CS7" s="426"/>
      <c r="CT7" s="421">
        <v>21656150</v>
      </c>
      <c r="CU7" s="422"/>
      <c r="CV7" s="422"/>
      <c r="CW7" s="422"/>
      <c r="CX7" s="422"/>
      <c r="CY7" s="422"/>
      <c r="CZ7" s="422"/>
      <c r="DA7" s="423"/>
      <c r="DB7" s="421">
        <v>21045818</v>
      </c>
      <c r="DC7" s="422"/>
      <c r="DD7" s="422"/>
      <c r="DE7" s="422"/>
      <c r="DF7" s="422"/>
      <c r="DG7" s="422"/>
      <c r="DH7" s="422"/>
      <c r="DI7" s="423"/>
    </row>
    <row r="8" spans="1:119" ht="18.75" customHeight="1" thickBot="1" x14ac:dyDescent="0.2">
      <c r="A8" s="163"/>
      <c r="B8" s="430"/>
      <c r="C8" s="431"/>
      <c r="D8" s="431"/>
      <c r="E8" s="432"/>
      <c r="F8" s="432"/>
      <c r="G8" s="432"/>
      <c r="H8" s="432"/>
      <c r="I8" s="432"/>
      <c r="J8" s="432"/>
      <c r="K8" s="432"/>
      <c r="L8" s="432"/>
      <c r="M8" s="432"/>
      <c r="N8" s="432"/>
      <c r="O8" s="432"/>
      <c r="P8" s="432"/>
      <c r="Q8" s="432"/>
      <c r="R8" s="435"/>
      <c r="S8" s="435"/>
      <c r="T8" s="435"/>
      <c r="U8" s="435"/>
      <c r="V8" s="436"/>
      <c r="W8" s="439"/>
      <c r="X8" s="440"/>
      <c r="Y8" s="440"/>
      <c r="Z8" s="440"/>
      <c r="AA8" s="440"/>
      <c r="AB8" s="431"/>
      <c r="AC8" s="447"/>
      <c r="AD8" s="448"/>
      <c r="AE8" s="448"/>
      <c r="AF8" s="448"/>
      <c r="AG8" s="448"/>
      <c r="AH8" s="448"/>
      <c r="AI8" s="448"/>
      <c r="AJ8" s="448"/>
      <c r="AK8" s="448"/>
      <c r="AL8" s="449"/>
      <c r="AM8" s="450" t="s">
        <v>103</v>
      </c>
      <c r="AN8" s="451"/>
      <c r="AO8" s="451"/>
      <c r="AP8" s="451"/>
      <c r="AQ8" s="451"/>
      <c r="AR8" s="451"/>
      <c r="AS8" s="451"/>
      <c r="AT8" s="452"/>
      <c r="AU8" s="453" t="s">
        <v>90</v>
      </c>
      <c r="AV8" s="454"/>
      <c r="AW8" s="454"/>
      <c r="AX8" s="454"/>
      <c r="AY8" s="455" t="s">
        <v>104</v>
      </c>
      <c r="AZ8" s="456"/>
      <c r="BA8" s="456"/>
      <c r="BB8" s="456"/>
      <c r="BC8" s="456"/>
      <c r="BD8" s="456"/>
      <c r="BE8" s="456"/>
      <c r="BF8" s="456"/>
      <c r="BG8" s="456"/>
      <c r="BH8" s="456"/>
      <c r="BI8" s="456"/>
      <c r="BJ8" s="456"/>
      <c r="BK8" s="456"/>
      <c r="BL8" s="456"/>
      <c r="BM8" s="457"/>
      <c r="BN8" s="421">
        <v>960505</v>
      </c>
      <c r="BO8" s="422"/>
      <c r="BP8" s="422"/>
      <c r="BQ8" s="422"/>
      <c r="BR8" s="422"/>
      <c r="BS8" s="422"/>
      <c r="BT8" s="422"/>
      <c r="BU8" s="423"/>
      <c r="BV8" s="421">
        <v>1394438</v>
      </c>
      <c r="BW8" s="422"/>
      <c r="BX8" s="422"/>
      <c r="BY8" s="422"/>
      <c r="BZ8" s="422"/>
      <c r="CA8" s="422"/>
      <c r="CB8" s="422"/>
      <c r="CC8" s="423"/>
      <c r="CD8" s="424" t="s">
        <v>105</v>
      </c>
      <c r="CE8" s="425"/>
      <c r="CF8" s="425"/>
      <c r="CG8" s="425"/>
      <c r="CH8" s="425"/>
      <c r="CI8" s="425"/>
      <c r="CJ8" s="425"/>
      <c r="CK8" s="425"/>
      <c r="CL8" s="425"/>
      <c r="CM8" s="425"/>
      <c r="CN8" s="425"/>
      <c r="CO8" s="425"/>
      <c r="CP8" s="425"/>
      <c r="CQ8" s="425"/>
      <c r="CR8" s="425"/>
      <c r="CS8" s="426"/>
      <c r="CT8" s="461">
        <v>0.74</v>
      </c>
      <c r="CU8" s="462"/>
      <c r="CV8" s="462"/>
      <c r="CW8" s="462"/>
      <c r="CX8" s="462"/>
      <c r="CY8" s="462"/>
      <c r="CZ8" s="462"/>
      <c r="DA8" s="463"/>
      <c r="DB8" s="461">
        <v>0.75</v>
      </c>
      <c r="DC8" s="462"/>
      <c r="DD8" s="462"/>
      <c r="DE8" s="462"/>
      <c r="DF8" s="462"/>
      <c r="DG8" s="462"/>
      <c r="DH8" s="462"/>
      <c r="DI8" s="463"/>
    </row>
    <row r="9" spans="1:119" ht="18.75" customHeight="1" thickBot="1" x14ac:dyDescent="0.2">
      <c r="A9" s="163"/>
      <c r="B9" s="415" t="s">
        <v>106</v>
      </c>
      <c r="C9" s="416"/>
      <c r="D9" s="416"/>
      <c r="E9" s="416"/>
      <c r="F9" s="416"/>
      <c r="G9" s="416"/>
      <c r="H9" s="416"/>
      <c r="I9" s="416"/>
      <c r="J9" s="416"/>
      <c r="K9" s="464"/>
      <c r="L9" s="465" t="s">
        <v>107</v>
      </c>
      <c r="M9" s="466"/>
      <c r="N9" s="466"/>
      <c r="O9" s="466"/>
      <c r="P9" s="466"/>
      <c r="Q9" s="467"/>
      <c r="R9" s="468">
        <v>103311</v>
      </c>
      <c r="S9" s="469"/>
      <c r="T9" s="469"/>
      <c r="U9" s="469"/>
      <c r="V9" s="470"/>
      <c r="W9" s="378" t="s">
        <v>108</v>
      </c>
      <c r="X9" s="379"/>
      <c r="Y9" s="379"/>
      <c r="Z9" s="379"/>
      <c r="AA9" s="379"/>
      <c r="AB9" s="379"/>
      <c r="AC9" s="379"/>
      <c r="AD9" s="379"/>
      <c r="AE9" s="379"/>
      <c r="AF9" s="379"/>
      <c r="AG9" s="379"/>
      <c r="AH9" s="379"/>
      <c r="AI9" s="379"/>
      <c r="AJ9" s="379"/>
      <c r="AK9" s="379"/>
      <c r="AL9" s="380"/>
      <c r="AM9" s="450" t="s">
        <v>109</v>
      </c>
      <c r="AN9" s="451"/>
      <c r="AO9" s="451"/>
      <c r="AP9" s="451"/>
      <c r="AQ9" s="451"/>
      <c r="AR9" s="451"/>
      <c r="AS9" s="451"/>
      <c r="AT9" s="452"/>
      <c r="AU9" s="453" t="s">
        <v>90</v>
      </c>
      <c r="AV9" s="454"/>
      <c r="AW9" s="454"/>
      <c r="AX9" s="454"/>
      <c r="AY9" s="455" t="s">
        <v>110</v>
      </c>
      <c r="AZ9" s="456"/>
      <c r="BA9" s="456"/>
      <c r="BB9" s="456"/>
      <c r="BC9" s="456"/>
      <c r="BD9" s="456"/>
      <c r="BE9" s="456"/>
      <c r="BF9" s="456"/>
      <c r="BG9" s="456"/>
      <c r="BH9" s="456"/>
      <c r="BI9" s="456"/>
      <c r="BJ9" s="456"/>
      <c r="BK9" s="456"/>
      <c r="BL9" s="456"/>
      <c r="BM9" s="457"/>
      <c r="BN9" s="421">
        <v>-433933</v>
      </c>
      <c r="BO9" s="422"/>
      <c r="BP9" s="422"/>
      <c r="BQ9" s="422"/>
      <c r="BR9" s="422"/>
      <c r="BS9" s="422"/>
      <c r="BT9" s="422"/>
      <c r="BU9" s="423"/>
      <c r="BV9" s="421">
        <v>209869</v>
      </c>
      <c r="BW9" s="422"/>
      <c r="BX9" s="422"/>
      <c r="BY9" s="422"/>
      <c r="BZ9" s="422"/>
      <c r="CA9" s="422"/>
      <c r="CB9" s="422"/>
      <c r="CC9" s="423"/>
      <c r="CD9" s="424" t="s">
        <v>111</v>
      </c>
      <c r="CE9" s="425"/>
      <c r="CF9" s="425"/>
      <c r="CG9" s="425"/>
      <c r="CH9" s="425"/>
      <c r="CI9" s="425"/>
      <c r="CJ9" s="425"/>
      <c r="CK9" s="425"/>
      <c r="CL9" s="425"/>
      <c r="CM9" s="425"/>
      <c r="CN9" s="425"/>
      <c r="CO9" s="425"/>
      <c r="CP9" s="425"/>
      <c r="CQ9" s="425"/>
      <c r="CR9" s="425"/>
      <c r="CS9" s="426"/>
      <c r="CT9" s="418">
        <v>9.1999999999999993</v>
      </c>
      <c r="CU9" s="419"/>
      <c r="CV9" s="419"/>
      <c r="CW9" s="419"/>
      <c r="CX9" s="419"/>
      <c r="CY9" s="419"/>
      <c r="CZ9" s="419"/>
      <c r="DA9" s="420"/>
      <c r="DB9" s="418">
        <v>10.7</v>
      </c>
      <c r="DC9" s="419"/>
      <c r="DD9" s="419"/>
      <c r="DE9" s="419"/>
      <c r="DF9" s="419"/>
      <c r="DG9" s="419"/>
      <c r="DH9" s="419"/>
      <c r="DI9" s="420"/>
    </row>
    <row r="10" spans="1:119" ht="18.75" customHeight="1" thickBot="1" x14ac:dyDescent="0.2">
      <c r="A10" s="163"/>
      <c r="B10" s="415"/>
      <c r="C10" s="416"/>
      <c r="D10" s="416"/>
      <c r="E10" s="416"/>
      <c r="F10" s="416"/>
      <c r="G10" s="416"/>
      <c r="H10" s="416"/>
      <c r="I10" s="416"/>
      <c r="J10" s="416"/>
      <c r="K10" s="464"/>
      <c r="L10" s="471" t="s">
        <v>112</v>
      </c>
      <c r="M10" s="451"/>
      <c r="N10" s="451"/>
      <c r="O10" s="451"/>
      <c r="P10" s="451"/>
      <c r="Q10" s="452"/>
      <c r="R10" s="472">
        <v>101081</v>
      </c>
      <c r="S10" s="473"/>
      <c r="T10" s="473"/>
      <c r="U10" s="473"/>
      <c r="V10" s="474"/>
      <c r="W10" s="409"/>
      <c r="X10" s="410"/>
      <c r="Y10" s="410"/>
      <c r="Z10" s="410"/>
      <c r="AA10" s="410"/>
      <c r="AB10" s="410"/>
      <c r="AC10" s="410"/>
      <c r="AD10" s="410"/>
      <c r="AE10" s="410"/>
      <c r="AF10" s="410"/>
      <c r="AG10" s="410"/>
      <c r="AH10" s="410"/>
      <c r="AI10" s="410"/>
      <c r="AJ10" s="410"/>
      <c r="AK10" s="410"/>
      <c r="AL10" s="413"/>
      <c r="AM10" s="450" t="s">
        <v>113</v>
      </c>
      <c r="AN10" s="451"/>
      <c r="AO10" s="451"/>
      <c r="AP10" s="451"/>
      <c r="AQ10" s="451"/>
      <c r="AR10" s="451"/>
      <c r="AS10" s="451"/>
      <c r="AT10" s="452"/>
      <c r="AU10" s="453" t="s">
        <v>90</v>
      </c>
      <c r="AV10" s="454"/>
      <c r="AW10" s="454"/>
      <c r="AX10" s="454"/>
      <c r="AY10" s="455" t="s">
        <v>114</v>
      </c>
      <c r="AZ10" s="456"/>
      <c r="BA10" s="456"/>
      <c r="BB10" s="456"/>
      <c r="BC10" s="456"/>
      <c r="BD10" s="456"/>
      <c r="BE10" s="456"/>
      <c r="BF10" s="456"/>
      <c r="BG10" s="456"/>
      <c r="BH10" s="456"/>
      <c r="BI10" s="456"/>
      <c r="BJ10" s="456"/>
      <c r="BK10" s="456"/>
      <c r="BL10" s="456"/>
      <c r="BM10" s="457"/>
      <c r="BN10" s="421">
        <v>701357</v>
      </c>
      <c r="BO10" s="422"/>
      <c r="BP10" s="422"/>
      <c r="BQ10" s="422"/>
      <c r="BR10" s="422"/>
      <c r="BS10" s="422"/>
      <c r="BT10" s="422"/>
      <c r="BU10" s="423"/>
      <c r="BV10" s="421">
        <v>606024</v>
      </c>
      <c r="BW10" s="422"/>
      <c r="BX10" s="422"/>
      <c r="BY10" s="422"/>
      <c r="BZ10" s="422"/>
      <c r="CA10" s="422"/>
      <c r="CB10" s="422"/>
      <c r="CC10" s="423"/>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5"/>
      <c r="C11" s="416"/>
      <c r="D11" s="416"/>
      <c r="E11" s="416"/>
      <c r="F11" s="416"/>
      <c r="G11" s="416"/>
      <c r="H11" s="416"/>
      <c r="I11" s="416"/>
      <c r="J11" s="416"/>
      <c r="K11" s="464"/>
      <c r="L11" s="475" t="s">
        <v>116</v>
      </c>
      <c r="M11" s="476"/>
      <c r="N11" s="476"/>
      <c r="O11" s="476"/>
      <c r="P11" s="476"/>
      <c r="Q11" s="477"/>
      <c r="R11" s="478" t="s">
        <v>117</v>
      </c>
      <c r="S11" s="479"/>
      <c r="T11" s="479"/>
      <c r="U11" s="479"/>
      <c r="V11" s="480"/>
      <c r="W11" s="409"/>
      <c r="X11" s="410"/>
      <c r="Y11" s="410"/>
      <c r="Z11" s="410"/>
      <c r="AA11" s="410"/>
      <c r="AB11" s="410"/>
      <c r="AC11" s="410"/>
      <c r="AD11" s="410"/>
      <c r="AE11" s="410"/>
      <c r="AF11" s="410"/>
      <c r="AG11" s="410"/>
      <c r="AH11" s="410"/>
      <c r="AI11" s="410"/>
      <c r="AJ11" s="410"/>
      <c r="AK11" s="410"/>
      <c r="AL11" s="413"/>
      <c r="AM11" s="450" t="s">
        <v>118</v>
      </c>
      <c r="AN11" s="451"/>
      <c r="AO11" s="451"/>
      <c r="AP11" s="451"/>
      <c r="AQ11" s="451"/>
      <c r="AR11" s="451"/>
      <c r="AS11" s="451"/>
      <c r="AT11" s="452"/>
      <c r="AU11" s="453" t="s">
        <v>90</v>
      </c>
      <c r="AV11" s="454"/>
      <c r="AW11" s="454"/>
      <c r="AX11" s="454"/>
      <c r="AY11" s="455" t="s">
        <v>119</v>
      </c>
      <c r="AZ11" s="456"/>
      <c r="BA11" s="456"/>
      <c r="BB11" s="456"/>
      <c r="BC11" s="456"/>
      <c r="BD11" s="456"/>
      <c r="BE11" s="456"/>
      <c r="BF11" s="456"/>
      <c r="BG11" s="456"/>
      <c r="BH11" s="456"/>
      <c r="BI11" s="456"/>
      <c r="BJ11" s="456"/>
      <c r="BK11" s="456"/>
      <c r="BL11" s="456"/>
      <c r="BM11" s="457"/>
      <c r="BN11" s="421">
        <v>430596</v>
      </c>
      <c r="BO11" s="422"/>
      <c r="BP11" s="422"/>
      <c r="BQ11" s="422"/>
      <c r="BR11" s="422"/>
      <c r="BS11" s="422"/>
      <c r="BT11" s="422"/>
      <c r="BU11" s="423"/>
      <c r="BV11" s="421">
        <v>497735</v>
      </c>
      <c r="BW11" s="422"/>
      <c r="BX11" s="422"/>
      <c r="BY11" s="422"/>
      <c r="BZ11" s="422"/>
      <c r="CA11" s="422"/>
      <c r="CB11" s="422"/>
      <c r="CC11" s="423"/>
      <c r="CD11" s="424" t="s">
        <v>120</v>
      </c>
      <c r="CE11" s="425"/>
      <c r="CF11" s="425"/>
      <c r="CG11" s="425"/>
      <c r="CH11" s="425"/>
      <c r="CI11" s="425"/>
      <c r="CJ11" s="425"/>
      <c r="CK11" s="425"/>
      <c r="CL11" s="425"/>
      <c r="CM11" s="425"/>
      <c r="CN11" s="425"/>
      <c r="CO11" s="425"/>
      <c r="CP11" s="425"/>
      <c r="CQ11" s="425"/>
      <c r="CR11" s="425"/>
      <c r="CS11" s="426"/>
      <c r="CT11" s="461" t="s">
        <v>121</v>
      </c>
      <c r="CU11" s="462"/>
      <c r="CV11" s="462"/>
      <c r="CW11" s="462"/>
      <c r="CX11" s="462"/>
      <c r="CY11" s="462"/>
      <c r="CZ11" s="462"/>
      <c r="DA11" s="463"/>
      <c r="DB11" s="461" t="s">
        <v>121</v>
      </c>
      <c r="DC11" s="462"/>
      <c r="DD11" s="462"/>
      <c r="DE11" s="462"/>
      <c r="DF11" s="462"/>
      <c r="DG11" s="462"/>
      <c r="DH11" s="462"/>
      <c r="DI11" s="463"/>
    </row>
    <row r="12" spans="1:119" ht="18.75" customHeight="1" x14ac:dyDescent="0.15">
      <c r="A12" s="163"/>
      <c r="B12" s="481" t="s">
        <v>122</v>
      </c>
      <c r="C12" s="482"/>
      <c r="D12" s="482"/>
      <c r="E12" s="482"/>
      <c r="F12" s="482"/>
      <c r="G12" s="482"/>
      <c r="H12" s="482"/>
      <c r="I12" s="482"/>
      <c r="J12" s="482"/>
      <c r="K12" s="483"/>
      <c r="L12" s="490" t="s">
        <v>123</v>
      </c>
      <c r="M12" s="491"/>
      <c r="N12" s="491"/>
      <c r="O12" s="491"/>
      <c r="P12" s="491"/>
      <c r="Q12" s="492"/>
      <c r="R12" s="493">
        <v>106375</v>
      </c>
      <c r="S12" s="494"/>
      <c r="T12" s="494"/>
      <c r="U12" s="494"/>
      <c r="V12" s="495"/>
      <c r="W12" s="496" t="s">
        <v>1</v>
      </c>
      <c r="X12" s="454"/>
      <c r="Y12" s="454"/>
      <c r="Z12" s="454"/>
      <c r="AA12" s="454"/>
      <c r="AB12" s="497"/>
      <c r="AC12" s="498" t="s">
        <v>124</v>
      </c>
      <c r="AD12" s="499"/>
      <c r="AE12" s="499"/>
      <c r="AF12" s="499"/>
      <c r="AG12" s="500"/>
      <c r="AH12" s="498" t="s">
        <v>125</v>
      </c>
      <c r="AI12" s="499"/>
      <c r="AJ12" s="499"/>
      <c r="AK12" s="499"/>
      <c r="AL12" s="501"/>
      <c r="AM12" s="450" t="s">
        <v>126</v>
      </c>
      <c r="AN12" s="451"/>
      <c r="AO12" s="451"/>
      <c r="AP12" s="451"/>
      <c r="AQ12" s="451"/>
      <c r="AR12" s="451"/>
      <c r="AS12" s="451"/>
      <c r="AT12" s="452"/>
      <c r="AU12" s="453" t="s">
        <v>90</v>
      </c>
      <c r="AV12" s="454"/>
      <c r="AW12" s="454"/>
      <c r="AX12" s="454"/>
      <c r="AY12" s="455" t="s">
        <v>127</v>
      </c>
      <c r="AZ12" s="456"/>
      <c r="BA12" s="456"/>
      <c r="BB12" s="456"/>
      <c r="BC12" s="456"/>
      <c r="BD12" s="456"/>
      <c r="BE12" s="456"/>
      <c r="BF12" s="456"/>
      <c r="BG12" s="456"/>
      <c r="BH12" s="456"/>
      <c r="BI12" s="456"/>
      <c r="BJ12" s="456"/>
      <c r="BK12" s="456"/>
      <c r="BL12" s="456"/>
      <c r="BM12" s="457"/>
      <c r="BN12" s="421">
        <v>881202</v>
      </c>
      <c r="BO12" s="422"/>
      <c r="BP12" s="422"/>
      <c r="BQ12" s="422"/>
      <c r="BR12" s="422"/>
      <c r="BS12" s="422"/>
      <c r="BT12" s="422"/>
      <c r="BU12" s="423"/>
      <c r="BV12" s="421">
        <v>497735</v>
      </c>
      <c r="BW12" s="422"/>
      <c r="BX12" s="422"/>
      <c r="BY12" s="422"/>
      <c r="BZ12" s="422"/>
      <c r="CA12" s="422"/>
      <c r="CB12" s="422"/>
      <c r="CC12" s="423"/>
      <c r="CD12" s="424" t="s">
        <v>128</v>
      </c>
      <c r="CE12" s="425"/>
      <c r="CF12" s="425"/>
      <c r="CG12" s="425"/>
      <c r="CH12" s="425"/>
      <c r="CI12" s="425"/>
      <c r="CJ12" s="425"/>
      <c r="CK12" s="425"/>
      <c r="CL12" s="425"/>
      <c r="CM12" s="425"/>
      <c r="CN12" s="425"/>
      <c r="CO12" s="425"/>
      <c r="CP12" s="425"/>
      <c r="CQ12" s="425"/>
      <c r="CR12" s="425"/>
      <c r="CS12" s="426"/>
      <c r="CT12" s="461" t="s">
        <v>121</v>
      </c>
      <c r="CU12" s="462"/>
      <c r="CV12" s="462"/>
      <c r="CW12" s="462"/>
      <c r="CX12" s="462"/>
      <c r="CY12" s="462"/>
      <c r="CZ12" s="462"/>
      <c r="DA12" s="463"/>
      <c r="DB12" s="461" t="s">
        <v>121</v>
      </c>
      <c r="DC12" s="462"/>
      <c r="DD12" s="462"/>
      <c r="DE12" s="462"/>
      <c r="DF12" s="462"/>
      <c r="DG12" s="462"/>
      <c r="DH12" s="462"/>
      <c r="DI12" s="463"/>
    </row>
    <row r="13" spans="1:119" ht="18.75" customHeight="1" x14ac:dyDescent="0.15">
      <c r="A13" s="163"/>
      <c r="B13" s="484"/>
      <c r="C13" s="485"/>
      <c r="D13" s="485"/>
      <c r="E13" s="485"/>
      <c r="F13" s="485"/>
      <c r="G13" s="485"/>
      <c r="H13" s="485"/>
      <c r="I13" s="485"/>
      <c r="J13" s="485"/>
      <c r="K13" s="486"/>
      <c r="L13" s="172"/>
      <c r="M13" s="512" t="s">
        <v>129</v>
      </c>
      <c r="N13" s="513"/>
      <c r="O13" s="513"/>
      <c r="P13" s="513"/>
      <c r="Q13" s="514"/>
      <c r="R13" s="505">
        <v>105406</v>
      </c>
      <c r="S13" s="506"/>
      <c r="T13" s="506"/>
      <c r="U13" s="506"/>
      <c r="V13" s="507"/>
      <c r="W13" s="437" t="s">
        <v>130</v>
      </c>
      <c r="X13" s="438"/>
      <c r="Y13" s="438"/>
      <c r="Z13" s="438"/>
      <c r="AA13" s="438"/>
      <c r="AB13" s="428"/>
      <c r="AC13" s="472">
        <v>634</v>
      </c>
      <c r="AD13" s="473"/>
      <c r="AE13" s="473"/>
      <c r="AF13" s="473"/>
      <c r="AG13" s="515"/>
      <c r="AH13" s="472">
        <v>680</v>
      </c>
      <c r="AI13" s="473"/>
      <c r="AJ13" s="473"/>
      <c r="AK13" s="473"/>
      <c r="AL13" s="474"/>
      <c r="AM13" s="450" t="s">
        <v>131</v>
      </c>
      <c r="AN13" s="451"/>
      <c r="AO13" s="451"/>
      <c r="AP13" s="451"/>
      <c r="AQ13" s="451"/>
      <c r="AR13" s="451"/>
      <c r="AS13" s="451"/>
      <c r="AT13" s="452"/>
      <c r="AU13" s="453" t="s">
        <v>132</v>
      </c>
      <c r="AV13" s="454"/>
      <c r="AW13" s="454"/>
      <c r="AX13" s="454"/>
      <c r="AY13" s="455" t="s">
        <v>133</v>
      </c>
      <c r="AZ13" s="456"/>
      <c r="BA13" s="456"/>
      <c r="BB13" s="456"/>
      <c r="BC13" s="456"/>
      <c r="BD13" s="456"/>
      <c r="BE13" s="456"/>
      <c r="BF13" s="456"/>
      <c r="BG13" s="456"/>
      <c r="BH13" s="456"/>
      <c r="BI13" s="456"/>
      <c r="BJ13" s="456"/>
      <c r="BK13" s="456"/>
      <c r="BL13" s="456"/>
      <c r="BM13" s="457"/>
      <c r="BN13" s="421">
        <v>-183182</v>
      </c>
      <c r="BO13" s="422"/>
      <c r="BP13" s="422"/>
      <c r="BQ13" s="422"/>
      <c r="BR13" s="422"/>
      <c r="BS13" s="422"/>
      <c r="BT13" s="422"/>
      <c r="BU13" s="423"/>
      <c r="BV13" s="421">
        <v>815893</v>
      </c>
      <c r="BW13" s="422"/>
      <c r="BX13" s="422"/>
      <c r="BY13" s="422"/>
      <c r="BZ13" s="422"/>
      <c r="CA13" s="422"/>
      <c r="CB13" s="422"/>
      <c r="CC13" s="423"/>
      <c r="CD13" s="424" t="s">
        <v>134</v>
      </c>
      <c r="CE13" s="425"/>
      <c r="CF13" s="425"/>
      <c r="CG13" s="425"/>
      <c r="CH13" s="425"/>
      <c r="CI13" s="425"/>
      <c r="CJ13" s="425"/>
      <c r="CK13" s="425"/>
      <c r="CL13" s="425"/>
      <c r="CM13" s="425"/>
      <c r="CN13" s="425"/>
      <c r="CO13" s="425"/>
      <c r="CP13" s="425"/>
      <c r="CQ13" s="425"/>
      <c r="CR13" s="425"/>
      <c r="CS13" s="426"/>
      <c r="CT13" s="418">
        <v>1.7</v>
      </c>
      <c r="CU13" s="419"/>
      <c r="CV13" s="419"/>
      <c r="CW13" s="419"/>
      <c r="CX13" s="419"/>
      <c r="CY13" s="419"/>
      <c r="CZ13" s="419"/>
      <c r="DA13" s="420"/>
      <c r="DB13" s="418">
        <v>2.7</v>
      </c>
      <c r="DC13" s="419"/>
      <c r="DD13" s="419"/>
      <c r="DE13" s="419"/>
      <c r="DF13" s="419"/>
      <c r="DG13" s="419"/>
      <c r="DH13" s="419"/>
      <c r="DI13" s="420"/>
    </row>
    <row r="14" spans="1:119" ht="18.75" customHeight="1" thickBot="1" x14ac:dyDescent="0.2">
      <c r="A14" s="163"/>
      <c r="B14" s="484"/>
      <c r="C14" s="485"/>
      <c r="D14" s="485"/>
      <c r="E14" s="485"/>
      <c r="F14" s="485"/>
      <c r="G14" s="485"/>
      <c r="H14" s="485"/>
      <c r="I14" s="485"/>
      <c r="J14" s="485"/>
      <c r="K14" s="486"/>
      <c r="L14" s="502" t="s">
        <v>135</v>
      </c>
      <c r="M14" s="503"/>
      <c r="N14" s="503"/>
      <c r="O14" s="503"/>
      <c r="P14" s="503"/>
      <c r="Q14" s="504"/>
      <c r="R14" s="505">
        <v>106569</v>
      </c>
      <c r="S14" s="506"/>
      <c r="T14" s="506"/>
      <c r="U14" s="506"/>
      <c r="V14" s="507"/>
      <c r="W14" s="411"/>
      <c r="X14" s="412"/>
      <c r="Y14" s="412"/>
      <c r="Z14" s="412"/>
      <c r="AA14" s="412"/>
      <c r="AB14" s="401"/>
      <c r="AC14" s="508">
        <v>1.5</v>
      </c>
      <c r="AD14" s="509"/>
      <c r="AE14" s="509"/>
      <c r="AF14" s="509"/>
      <c r="AG14" s="510"/>
      <c r="AH14" s="508">
        <v>1.5</v>
      </c>
      <c r="AI14" s="509"/>
      <c r="AJ14" s="509"/>
      <c r="AK14" s="509"/>
      <c r="AL14" s="511"/>
      <c r="AM14" s="450"/>
      <c r="AN14" s="451"/>
      <c r="AO14" s="451"/>
      <c r="AP14" s="451"/>
      <c r="AQ14" s="451"/>
      <c r="AR14" s="451"/>
      <c r="AS14" s="451"/>
      <c r="AT14" s="452"/>
      <c r="AU14" s="453"/>
      <c r="AV14" s="454"/>
      <c r="AW14" s="454"/>
      <c r="AX14" s="454"/>
      <c r="AY14" s="455"/>
      <c r="AZ14" s="456"/>
      <c r="BA14" s="456"/>
      <c r="BB14" s="456"/>
      <c r="BC14" s="456"/>
      <c r="BD14" s="456"/>
      <c r="BE14" s="456"/>
      <c r="BF14" s="456"/>
      <c r="BG14" s="456"/>
      <c r="BH14" s="456"/>
      <c r="BI14" s="456"/>
      <c r="BJ14" s="456"/>
      <c r="BK14" s="456"/>
      <c r="BL14" s="456"/>
      <c r="BM14" s="457"/>
      <c r="BN14" s="421"/>
      <c r="BO14" s="422"/>
      <c r="BP14" s="422"/>
      <c r="BQ14" s="422"/>
      <c r="BR14" s="422"/>
      <c r="BS14" s="422"/>
      <c r="BT14" s="422"/>
      <c r="BU14" s="423"/>
      <c r="BV14" s="421"/>
      <c r="BW14" s="422"/>
      <c r="BX14" s="422"/>
      <c r="BY14" s="422"/>
      <c r="BZ14" s="422"/>
      <c r="CA14" s="422"/>
      <c r="CB14" s="422"/>
      <c r="CC14" s="423"/>
      <c r="CD14" s="516" t="s">
        <v>136</v>
      </c>
      <c r="CE14" s="517"/>
      <c r="CF14" s="517"/>
      <c r="CG14" s="517"/>
      <c r="CH14" s="517"/>
      <c r="CI14" s="517"/>
      <c r="CJ14" s="517"/>
      <c r="CK14" s="517"/>
      <c r="CL14" s="517"/>
      <c r="CM14" s="517"/>
      <c r="CN14" s="517"/>
      <c r="CO14" s="517"/>
      <c r="CP14" s="517"/>
      <c r="CQ14" s="517"/>
      <c r="CR14" s="517"/>
      <c r="CS14" s="518"/>
      <c r="CT14" s="519" t="s">
        <v>121</v>
      </c>
      <c r="CU14" s="520"/>
      <c r="CV14" s="520"/>
      <c r="CW14" s="520"/>
      <c r="CX14" s="520"/>
      <c r="CY14" s="520"/>
      <c r="CZ14" s="520"/>
      <c r="DA14" s="521"/>
      <c r="DB14" s="519" t="s">
        <v>121</v>
      </c>
      <c r="DC14" s="520"/>
      <c r="DD14" s="520"/>
      <c r="DE14" s="520"/>
      <c r="DF14" s="520"/>
      <c r="DG14" s="520"/>
      <c r="DH14" s="520"/>
      <c r="DI14" s="521"/>
    </row>
    <row r="15" spans="1:119" ht="18.75" customHeight="1" x14ac:dyDescent="0.15">
      <c r="A15" s="163"/>
      <c r="B15" s="484"/>
      <c r="C15" s="485"/>
      <c r="D15" s="485"/>
      <c r="E15" s="485"/>
      <c r="F15" s="485"/>
      <c r="G15" s="485"/>
      <c r="H15" s="485"/>
      <c r="I15" s="485"/>
      <c r="J15" s="485"/>
      <c r="K15" s="486"/>
      <c r="L15" s="172"/>
      <c r="M15" s="512" t="s">
        <v>129</v>
      </c>
      <c r="N15" s="513"/>
      <c r="O15" s="513"/>
      <c r="P15" s="513"/>
      <c r="Q15" s="514"/>
      <c r="R15" s="505">
        <v>105675</v>
      </c>
      <c r="S15" s="506"/>
      <c r="T15" s="506"/>
      <c r="U15" s="506"/>
      <c r="V15" s="507"/>
      <c r="W15" s="437" t="s">
        <v>137</v>
      </c>
      <c r="X15" s="438"/>
      <c r="Y15" s="438"/>
      <c r="Z15" s="438"/>
      <c r="AA15" s="438"/>
      <c r="AB15" s="428"/>
      <c r="AC15" s="472">
        <v>7109</v>
      </c>
      <c r="AD15" s="473"/>
      <c r="AE15" s="473"/>
      <c r="AF15" s="473"/>
      <c r="AG15" s="515"/>
      <c r="AH15" s="472">
        <v>8120</v>
      </c>
      <c r="AI15" s="473"/>
      <c r="AJ15" s="473"/>
      <c r="AK15" s="473"/>
      <c r="AL15" s="474"/>
      <c r="AM15" s="450"/>
      <c r="AN15" s="451"/>
      <c r="AO15" s="451"/>
      <c r="AP15" s="451"/>
      <c r="AQ15" s="451"/>
      <c r="AR15" s="451"/>
      <c r="AS15" s="451"/>
      <c r="AT15" s="452"/>
      <c r="AU15" s="453"/>
      <c r="AV15" s="454"/>
      <c r="AW15" s="454"/>
      <c r="AX15" s="454"/>
      <c r="AY15" s="381" t="s">
        <v>138</v>
      </c>
      <c r="AZ15" s="382"/>
      <c r="BA15" s="382"/>
      <c r="BB15" s="382"/>
      <c r="BC15" s="382"/>
      <c r="BD15" s="382"/>
      <c r="BE15" s="382"/>
      <c r="BF15" s="382"/>
      <c r="BG15" s="382"/>
      <c r="BH15" s="382"/>
      <c r="BI15" s="382"/>
      <c r="BJ15" s="382"/>
      <c r="BK15" s="382"/>
      <c r="BL15" s="382"/>
      <c r="BM15" s="383"/>
      <c r="BN15" s="384">
        <v>13183070</v>
      </c>
      <c r="BO15" s="385"/>
      <c r="BP15" s="385"/>
      <c r="BQ15" s="385"/>
      <c r="BR15" s="385"/>
      <c r="BS15" s="385"/>
      <c r="BT15" s="385"/>
      <c r="BU15" s="386"/>
      <c r="BV15" s="384">
        <v>12955820</v>
      </c>
      <c r="BW15" s="385"/>
      <c r="BX15" s="385"/>
      <c r="BY15" s="385"/>
      <c r="BZ15" s="385"/>
      <c r="CA15" s="385"/>
      <c r="CB15" s="385"/>
      <c r="CC15" s="386"/>
      <c r="CD15" s="522" t="s">
        <v>139</v>
      </c>
      <c r="CE15" s="523"/>
      <c r="CF15" s="523"/>
      <c r="CG15" s="523"/>
      <c r="CH15" s="523"/>
      <c r="CI15" s="523"/>
      <c r="CJ15" s="523"/>
      <c r="CK15" s="523"/>
      <c r="CL15" s="523"/>
      <c r="CM15" s="523"/>
      <c r="CN15" s="523"/>
      <c r="CO15" s="523"/>
      <c r="CP15" s="523"/>
      <c r="CQ15" s="523"/>
      <c r="CR15" s="523"/>
      <c r="CS15" s="52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4"/>
      <c r="C16" s="485"/>
      <c r="D16" s="485"/>
      <c r="E16" s="485"/>
      <c r="F16" s="485"/>
      <c r="G16" s="485"/>
      <c r="H16" s="485"/>
      <c r="I16" s="485"/>
      <c r="J16" s="485"/>
      <c r="K16" s="486"/>
      <c r="L16" s="502" t="s">
        <v>140</v>
      </c>
      <c r="M16" s="525"/>
      <c r="N16" s="525"/>
      <c r="O16" s="525"/>
      <c r="P16" s="525"/>
      <c r="Q16" s="526"/>
      <c r="R16" s="527" t="s">
        <v>141</v>
      </c>
      <c r="S16" s="528"/>
      <c r="T16" s="528"/>
      <c r="U16" s="528"/>
      <c r="V16" s="529"/>
      <c r="W16" s="411"/>
      <c r="X16" s="412"/>
      <c r="Y16" s="412"/>
      <c r="Z16" s="412"/>
      <c r="AA16" s="412"/>
      <c r="AB16" s="401"/>
      <c r="AC16" s="508">
        <v>16.5</v>
      </c>
      <c r="AD16" s="509"/>
      <c r="AE16" s="509"/>
      <c r="AF16" s="509"/>
      <c r="AG16" s="510"/>
      <c r="AH16" s="508">
        <v>18.2</v>
      </c>
      <c r="AI16" s="509"/>
      <c r="AJ16" s="509"/>
      <c r="AK16" s="509"/>
      <c r="AL16" s="511"/>
      <c r="AM16" s="450"/>
      <c r="AN16" s="451"/>
      <c r="AO16" s="451"/>
      <c r="AP16" s="451"/>
      <c r="AQ16" s="451"/>
      <c r="AR16" s="451"/>
      <c r="AS16" s="451"/>
      <c r="AT16" s="452"/>
      <c r="AU16" s="453"/>
      <c r="AV16" s="454"/>
      <c r="AW16" s="454"/>
      <c r="AX16" s="454"/>
      <c r="AY16" s="455" t="s">
        <v>142</v>
      </c>
      <c r="AZ16" s="456"/>
      <c r="BA16" s="456"/>
      <c r="BB16" s="456"/>
      <c r="BC16" s="456"/>
      <c r="BD16" s="456"/>
      <c r="BE16" s="456"/>
      <c r="BF16" s="456"/>
      <c r="BG16" s="456"/>
      <c r="BH16" s="456"/>
      <c r="BI16" s="456"/>
      <c r="BJ16" s="456"/>
      <c r="BK16" s="456"/>
      <c r="BL16" s="456"/>
      <c r="BM16" s="457"/>
      <c r="BN16" s="421">
        <v>18058231</v>
      </c>
      <c r="BO16" s="422"/>
      <c r="BP16" s="422"/>
      <c r="BQ16" s="422"/>
      <c r="BR16" s="422"/>
      <c r="BS16" s="422"/>
      <c r="BT16" s="422"/>
      <c r="BU16" s="423"/>
      <c r="BV16" s="421">
        <v>17370183</v>
      </c>
      <c r="BW16" s="422"/>
      <c r="BX16" s="422"/>
      <c r="BY16" s="422"/>
      <c r="BZ16" s="422"/>
      <c r="CA16" s="422"/>
      <c r="CB16" s="422"/>
      <c r="CC16" s="423"/>
      <c r="CD16" s="176"/>
      <c r="CE16" s="535"/>
      <c r="CF16" s="535"/>
      <c r="CG16" s="535"/>
      <c r="CH16" s="535"/>
      <c r="CI16" s="535"/>
      <c r="CJ16" s="535"/>
      <c r="CK16" s="535"/>
      <c r="CL16" s="535"/>
      <c r="CM16" s="535"/>
      <c r="CN16" s="535"/>
      <c r="CO16" s="535"/>
      <c r="CP16" s="535"/>
      <c r="CQ16" s="535"/>
      <c r="CR16" s="535"/>
      <c r="CS16" s="536"/>
      <c r="CT16" s="418"/>
      <c r="CU16" s="419"/>
      <c r="CV16" s="419"/>
      <c r="CW16" s="419"/>
      <c r="CX16" s="419"/>
      <c r="CY16" s="419"/>
      <c r="CZ16" s="419"/>
      <c r="DA16" s="420"/>
      <c r="DB16" s="418"/>
      <c r="DC16" s="419"/>
      <c r="DD16" s="419"/>
      <c r="DE16" s="419"/>
      <c r="DF16" s="419"/>
      <c r="DG16" s="419"/>
      <c r="DH16" s="419"/>
      <c r="DI16" s="420"/>
    </row>
    <row r="17" spans="1:113" ht="18.75" customHeight="1" thickBot="1" x14ac:dyDescent="0.2">
      <c r="A17" s="163"/>
      <c r="B17" s="487"/>
      <c r="C17" s="488"/>
      <c r="D17" s="488"/>
      <c r="E17" s="488"/>
      <c r="F17" s="488"/>
      <c r="G17" s="488"/>
      <c r="H17" s="488"/>
      <c r="I17" s="488"/>
      <c r="J17" s="488"/>
      <c r="K17" s="489"/>
      <c r="L17" s="177"/>
      <c r="M17" s="532" t="s">
        <v>143</v>
      </c>
      <c r="N17" s="533"/>
      <c r="O17" s="533"/>
      <c r="P17" s="533"/>
      <c r="Q17" s="534"/>
      <c r="R17" s="527" t="s">
        <v>144</v>
      </c>
      <c r="S17" s="528"/>
      <c r="T17" s="528"/>
      <c r="U17" s="528"/>
      <c r="V17" s="529"/>
      <c r="W17" s="437" t="s">
        <v>145</v>
      </c>
      <c r="X17" s="438"/>
      <c r="Y17" s="438"/>
      <c r="Z17" s="438"/>
      <c r="AA17" s="438"/>
      <c r="AB17" s="428"/>
      <c r="AC17" s="472">
        <v>35308</v>
      </c>
      <c r="AD17" s="473"/>
      <c r="AE17" s="473"/>
      <c r="AF17" s="473"/>
      <c r="AG17" s="515"/>
      <c r="AH17" s="472">
        <v>35790</v>
      </c>
      <c r="AI17" s="473"/>
      <c r="AJ17" s="473"/>
      <c r="AK17" s="473"/>
      <c r="AL17" s="474"/>
      <c r="AM17" s="450"/>
      <c r="AN17" s="451"/>
      <c r="AO17" s="451"/>
      <c r="AP17" s="451"/>
      <c r="AQ17" s="451"/>
      <c r="AR17" s="451"/>
      <c r="AS17" s="451"/>
      <c r="AT17" s="452"/>
      <c r="AU17" s="453"/>
      <c r="AV17" s="454"/>
      <c r="AW17" s="454"/>
      <c r="AX17" s="454"/>
      <c r="AY17" s="455" t="s">
        <v>146</v>
      </c>
      <c r="AZ17" s="456"/>
      <c r="BA17" s="456"/>
      <c r="BB17" s="456"/>
      <c r="BC17" s="456"/>
      <c r="BD17" s="456"/>
      <c r="BE17" s="456"/>
      <c r="BF17" s="456"/>
      <c r="BG17" s="456"/>
      <c r="BH17" s="456"/>
      <c r="BI17" s="456"/>
      <c r="BJ17" s="456"/>
      <c r="BK17" s="456"/>
      <c r="BL17" s="456"/>
      <c r="BM17" s="457"/>
      <c r="BN17" s="421">
        <v>16676472</v>
      </c>
      <c r="BO17" s="422"/>
      <c r="BP17" s="422"/>
      <c r="BQ17" s="422"/>
      <c r="BR17" s="422"/>
      <c r="BS17" s="422"/>
      <c r="BT17" s="422"/>
      <c r="BU17" s="423"/>
      <c r="BV17" s="421">
        <v>16376794</v>
      </c>
      <c r="BW17" s="422"/>
      <c r="BX17" s="422"/>
      <c r="BY17" s="422"/>
      <c r="BZ17" s="422"/>
      <c r="CA17" s="422"/>
      <c r="CB17" s="422"/>
      <c r="CC17" s="423"/>
      <c r="CD17" s="176"/>
      <c r="CE17" s="535"/>
      <c r="CF17" s="535"/>
      <c r="CG17" s="535"/>
      <c r="CH17" s="535"/>
      <c r="CI17" s="535"/>
      <c r="CJ17" s="535"/>
      <c r="CK17" s="535"/>
      <c r="CL17" s="535"/>
      <c r="CM17" s="535"/>
      <c r="CN17" s="535"/>
      <c r="CO17" s="535"/>
      <c r="CP17" s="535"/>
      <c r="CQ17" s="535"/>
      <c r="CR17" s="535"/>
      <c r="CS17" s="536"/>
      <c r="CT17" s="418"/>
      <c r="CU17" s="419"/>
      <c r="CV17" s="419"/>
      <c r="CW17" s="419"/>
      <c r="CX17" s="419"/>
      <c r="CY17" s="419"/>
      <c r="CZ17" s="419"/>
      <c r="DA17" s="420"/>
      <c r="DB17" s="418"/>
      <c r="DC17" s="419"/>
      <c r="DD17" s="419"/>
      <c r="DE17" s="419"/>
      <c r="DF17" s="419"/>
      <c r="DG17" s="419"/>
      <c r="DH17" s="419"/>
      <c r="DI17" s="420"/>
    </row>
    <row r="18" spans="1:113" ht="18.75" customHeight="1" thickBot="1" x14ac:dyDescent="0.2">
      <c r="A18" s="163"/>
      <c r="B18" s="543" t="s">
        <v>147</v>
      </c>
      <c r="C18" s="464"/>
      <c r="D18" s="464"/>
      <c r="E18" s="544"/>
      <c r="F18" s="544"/>
      <c r="G18" s="544"/>
      <c r="H18" s="544"/>
      <c r="I18" s="544"/>
      <c r="J18" s="544"/>
      <c r="K18" s="544"/>
      <c r="L18" s="545">
        <v>87.73</v>
      </c>
      <c r="M18" s="545"/>
      <c r="N18" s="545"/>
      <c r="O18" s="545"/>
      <c r="P18" s="545"/>
      <c r="Q18" s="545"/>
      <c r="R18" s="546"/>
      <c r="S18" s="546"/>
      <c r="T18" s="546"/>
      <c r="U18" s="546"/>
      <c r="V18" s="547"/>
      <c r="W18" s="439"/>
      <c r="X18" s="440"/>
      <c r="Y18" s="440"/>
      <c r="Z18" s="440"/>
      <c r="AA18" s="440"/>
      <c r="AB18" s="431"/>
      <c r="AC18" s="548">
        <v>82</v>
      </c>
      <c r="AD18" s="549"/>
      <c r="AE18" s="549"/>
      <c r="AF18" s="549"/>
      <c r="AG18" s="550"/>
      <c r="AH18" s="548">
        <v>80.3</v>
      </c>
      <c r="AI18" s="549"/>
      <c r="AJ18" s="549"/>
      <c r="AK18" s="549"/>
      <c r="AL18" s="551"/>
      <c r="AM18" s="450"/>
      <c r="AN18" s="451"/>
      <c r="AO18" s="451"/>
      <c r="AP18" s="451"/>
      <c r="AQ18" s="451"/>
      <c r="AR18" s="451"/>
      <c r="AS18" s="451"/>
      <c r="AT18" s="452"/>
      <c r="AU18" s="453"/>
      <c r="AV18" s="454"/>
      <c r="AW18" s="454"/>
      <c r="AX18" s="454"/>
      <c r="AY18" s="455" t="s">
        <v>148</v>
      </c>
      <c r="AZ18" s="456"/>
      <c r="BA18" s="456"/>
      <c r="BB18" s="456"/>
      <c r="BC18" s="456"/>
      <c r="BD18" s="456"/>
      <c r="BE18" s="456"/>
      <c r="BF18" s="456"/>
      <c r="BG18" s="456"/>
      <c r="BH18" s="456"/>
      <c r="BI18" s="456"/>
      <c r="BJ18" s="456"/>
      <c r="BK18" s="456"/>
      <c r="BL18" s="456"/>
      <c r="BM18" s="457"/>
      <c r="BN18" s="421">
        <v>19789022</v>
      </c>
      <c r="BO18" s="422"/>
      <c r="BP18" s="422"/>
      <c r="BQ18" s="422"/>
      <c r="BR18" s="422"/>
      <c r="BS18" s="422"/>
      <c r="BT18" s="422"/>
      <c r="BU18" s="423"/>
      <c r="BV18" s="421">
        <v>18573860</v>
      </c>
      <c r="BW18" s="422"/>
      <c r="BX18" s="422"/>
      <c r="BY18" s="422"/>
      <c r="BZ18" s="422"/>
      <c r="CA18" s="422"/>
      <c r="CB18" s="422"/>
      <c r="CC18" s="423"/>
      <c r="CD18" s="176"/>
      <c r="CE18" s="535"/>
      <c r="CF18" s="535"/>
      <c r="CG18" s="535"/>
      <c r="CH18" s="535"/>
      <c r="CI18" s="535"/>
      <c r="CJ18" s="535"/>
      <c r="CK18" s="535"/>
      <c r="CL18" s="535"/>
      <c r="CM18" s="535"/>
      <c r="CN18" s="535"/>
      <c r="CO18" s="535"/>
      <c r="CP18" s="535"/>
      <c r="CQ18" s="535"/>
      <c r="CR18" s="535"/>
      <c r="CS18" s="536"/>
      <c r="CT18" s="418"/>
      <c r="CU18" s="419"/>
      <c r="CV18" s="419"/>
      <c r="CW18" s="419"/>
      <c r="CX18" s="419"/>
      <c r="CY18" s="419"/>
      <c r="CZ18" s="419"/>
      <c r="DA18" s="420"/>
      <c r="DB18" s="418"/>
      <c r="DC18" s="419"/>
      <c r="DD18" s="419"/>
      <c r="DE18" s="419"/>
      <c r="DF18" s="419"/>
      <c r="DG18" s="419"/>
      <c r="DH18" s="419"/>
      <c r="DI18" s="420"/>
    </row>
    <row r="19" spans="1:113" ht="18.75" customHeight="1" thickBot="1" x14ac:dyDescent="0.2">
      <c r="A19" s="163"/>
      <c r="B19" s="543" t="s">
        <v>149</v>
      </c>
      <c r="C19" s="464"/>
      <c r="D19" s="464"/>
      <c r="E19" s="544"/>
      <c r="F19" s="544"/>
      <c r="G19" s="544"/>
      <c r="H19" s="544"/>
      <c r="I19" s="544"/>
      <c r="J19" s="544"/>
      <c r="K19" s="544"/>
      <c r="L19" s="552">
        <v>1178</v>
      </c>
      <c r="M19" s="552"/>
      <c r="N19" s="552"/>
      <c r="O19" s="552"/>
      <c r="P19" s="552"/>
      <c r="Q19" s="552"/>
      <c r="R19" s="553"/>
      <c r="S19" s="553"/>
      <c r="T19" s="553"/>
      <c r="U19" s="553"/>
      <c r="V19" s="554"/>
      <c r="W19" s="378"/>
      <c r="X19" s="379"/>
      <c r="Y19" s="379"/>
      <c r="Z19" s="379"/>
      <c r="AA19" s="379"/>
      <c r="AB19" s="379"/>
      <c r="AC19" s="530"/>
      <c r="AD19" s="530"/>
      <c r="AE19" s="530"/>
      <c r="AF19" s="530"/>
      <c r="AG19" s="530"/>
      <c r="AH19" s="530"/>
      <c r="AI19" s="530"/>
      <c r="AJ19" s="530"/>
      <c r="AK19" s="530"/>
      <c r="AL19" s="531"/>
      <c r="AM19" s="450"/>
      <c r="AN19" s="451"/>
      <c r="AO19" s="451"/>
      <c r="AP19" s="451"/>
      <c r="AQ19" s="451"/>
      <c r="AR19" s="451"/>
      <c r="AS19" s="451"/>
      <c r="AT19" s="452"/>
      <c r="AU19" s="453"/>
      <c r="AV19" s="454"/>
      <c r="AW19" s="454"/>
      <c r="AX19" s="454"/>
      <c r="AY19" s="455" t="s">
        <v>150</v>
      </c>
      <c r="AZ19" s="456"/>
      <c r="BA19" s="456"/>
      <c r="BB19" s="456"/>
      <c r="BC19" s="456"/>
      <c r="BD19" s="456"/>
      <c r="BE19" s="456"/>
      <c r="BF19" s="456"/>
      <c r="BG19" s="456"/>
      <c r="BH19" s="456"/>
      <c r="BI19" s="456"/>
      <c r="BJ19" s="456"/>
      <c r="BK19" s="456"/>
      <c r="BL19" s="456"/>
      <c r="BM19" s="457"/>
      <c r="BN19" s="421">
        <v>29073078</v>
      </c>
      <c r="BO19" s="422"/>
      <c r="BP19" s="422"/>
      <c r="BQ19" s="422"/>
      <c r="BR19" s="422"/>
      <c r="BS19" s="422"/>
      <c r="BT19" s="422"/>
      <c r="BU19" s="423"/>
      <c r="BV19" s="421">
        <v>26821370</v>
      </c>
      <c r="BW19" s="422"/>
      <c r="BX19" s="422"/>
      <c r="BY19" s="422"/>
      <c r="BZ19" s="422"/>
      <c r="CA19" s="422"/>
      <c r="CB19" s="422"/>
      <c r="CC19" s="423"/>
      <c r="CD19" s="176"/>
      <c r="CE19" s="535"/>
      <c r="CF19" s="535"/>
      <c r="CG19" s="535"/>
      <c r="CH19" s="535"/>
      <c r="CI19" s="535"/>
      <c r="CJ19" s="535"/>
      <c r="CK19" s="535"/>
      <c r="CL19" s="535"/>
      <c r="CM19" s="535"/>
      <c r="CN19" s="535"/>
      <c r="CO19" s="535"/>
      <c r="CP19" s="535"/>
      <c r="CQ19" s="535"/>
      <c r="CR19" s="535"/>
      <c r="CS19" s="536"/>
      <c r="CT19" s="418"/>
      <c r="CU19" s="419"/>
      <c r="CV19" s="419"/>
      <c r="CW19" s="419"/>
      <c r="CX19" s="419"/>
      <c r="CY19" s="419"/>
      <c r="CZ19" s="419"/>
      <c r="DA19" s="420"/>
      <c r="DB19" s="418"/>
      <c r="DC19" s="419"/>
      <c r="DD19" s="419"/>
      <c r="DE19" s="419"/>
      <c r="DF19" s="419"/>
      <c r="DG19" s="419"/>
      <c r="DH19" s="419"/>
      <c r="DI19" s="420"/>
    </row>
    <row r="20" spans="1:113" ht="18.75" customHeight="1" thickBot="1" x14ac:dyDescent="0.2">
      <c r="A20" s="163"/>
      <c r="B20" s="543" t="s">
        <v>151</v>
      </c>
      <c r="C20" s="464"/>
      <c r="D20" s="464"/>
      <c r="E20" s="544"/>
      <c r="F20" s="544"/>
      <c r="G20" s="544"/>
      <c r="H20" s="544"/>
      <c r="I20" s="544"/>
      <c r="J20" s="544"/>
      <c r="K20" s="544"/>
      <c r="L20" s="552">
        <v>41861</v>
      </c>
      <c r="M20" s="552"/>
      <c r="N20" s="552"/>
      <c r="O20" s="552"/>
      <c r="P20" s="552"/>
      <c r="Q20" s="552"/>
      <c r="R20" s="553"/>
      <c r="S20" s="553"/>
      <c r="T20" s="553"/>
      <c r="U20" s="553"/>
      <c r="V20" s="554"/>
      <c r="W20" s="439"/>
      <c r="X20" s="440"/>
      <c r="Y20" s="440"/>
      <c r="Z20" s="440"/>
      <c r="AA20" s="440"/>
      <c r="AB20" s="440"/>
      <c r="AC20" s="555"/>
      <c r="AD20" s="555"/>
      <c r="AE20" s="555"/>
      <c r="AF20" s="555"/>
      <c r="AG20" s="555"/>
      <c r="AH20" s="555"/>
      <c r="AI20" s="555"/>
      <c r="AJ20" s="555"/>
      <c r="AK20" s="555"/>
      <c r="AL20" s="556"/>
      <c r="AM20" s="557"/>
      <c r="AN20" s="476"/>
      <c r="AO20" s="476"/>
      <c r="AP20" s="476"/>
      <c r="AQ20" s="476"/>
      <c r="AR20" s="476"/>
      <c r="AS20" s="476"/>
      <c r="AT20" s="477"/>
      <c r="AU20" s="558"/>
      <c r="AV20" s="559"/>
      <c r="AW20" s="559"/>
      <c r="AX20" s="560"/>
      <c r="AY20" s="455"/>
      <c r="AZ20" s="456"/>
      <c r="BA20" s="456"/>
      <c r="BB20" s="456"/>
      <c r="BC20" s="456"/>
      <c r="BD20" s="456"/>
      <c r="BE20" s="456"/>
      <c r="BF20" s="456"/>
      <c r="BG20" s="456"/>
      <c r="BH20" s="456"/>
      <c r="BI20" s="456"/>
      <c r="BJ20" s="456"/>
      <c r="BK20" s="456"/>
      <c r="BL20" s="456"/>
      <c r="BM20" s="457"/>
      <c r="BN20" s="421"/>
      <c r="BO20" s="422"/>
      <c r="BP20" s="422"/>
      <c r="BQ20" s="422"/>
      <c r="BR20" s="422"/>
      <c r="BS20" s="422"/>
      <c r="BT20" s="422"/>
      <c r="BU20" s="423"/>
      <c r="BV20" s="421"/>
      <c r="BW20" s="422"/>
      <c r="BX20" s="422"/>
      <c r="BY20" s="422"/>
      <c r="BZ20" s="422"/>
      <c r="CA20" s="422"/>
      <c r="CB20" s="422"/>
      <c r="CC20" s="423"/>
      <c r="CD20" s="176"/>
      <c r="CE20" s="535"/>
      <c r="CF20" s="535"/>
      <c r="CG20" s="535"/>
      <c r="CH20" s="535"/>
      <c r="CI20" s="535"/>
      <c r="CJ20" s="535"/>
      <c r="CK20" s="535"/>
      <c r="CL20" s="535"/>
      <c r="CM20" s="535"/>
      <c r="CN20" s="535"/>
      <c r="CO20" s="535"/>
      <c r="CP20" s="535"/>
      <c r="CQ20" s="535"/>
      <c r="CR20" s="535"/>
      <c r="CS20" s="536"/>
      <c r="CT20" s="418"/>
      <c r="CU20" s="419"/>
      <c r="CV20" s="419"/>
      <c r="CW20" s="419"/>
      <c r="CX20" s="419"/>
      <c r="CY20" s="419"/>
      <c r="CZ20" s="419"/>
      <c r="DA20" s="420"/>
      <c r="DB20" s="418"/>
      <c r="DC20" s="419"/>
      <c r="DD20" s="419"/>
      <c r="DE20" s="419"/>
      <c r="DF20" s="419"/>
      <c r="DG20" s="419"/>
      <c r="DH20" s="419"/>
      <c r="DI20" s="420"/>
    </row>
    <row r="21" spans="1:113" ht="18.75" customHeight="1" thickBot="1" x14ac:dyDescent="0.2">
      <c r="A21" s="163"/>
      <c r="B21" s="561" t="s">
        <v>152</v>
      </c>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U21" s="562"/>
      <c r="AV21" s="562"/>
      <c r="AW21" s="562"/>
      <c r="AX21" s="563"/>
      <c r="AY21" s="537"/>
      <c r="AZ21" s="538"/>
      <c r="BA21" s="538"/>
      <c r="BB21" s="538"/>
      <c r="BC21" s="538"/>
      <c r="BD21" s="538"/>
      <c r="BE21" s="538"/>
      <c r="BF21" s="538"/>
      <c r="BG21" s="538"/>
      <c r="BH21" s="538"/>
      <c r="BI21" s="538"/>
      <c r="BJ21" s="538"/>
      <c r="BK21" s="538"/>
      <c r="BL21" s="538"/>
      <c r="BM21" s="539"/>
      <c r="BN21" s="540"/>
      <c r="BO21" s="541"/>
      <c r="BP21" s="541"/>
      <c r="BQ21" s="541"/>
      <c r="BR21" s="541"/>
      <c r="BS21" s="541"/>
      <c r="BT21" s="541"/>
      <c r="BU21" s="542"/>
      <c r="BV21" s="540"/>
      <c r="BW21" s="541"/>
      <c r="BX21" s="541"/>
      <c r="BY21" s="541"/>
      <c r="BZ21" s="541"/>
      <c r="CA21" s="541"/>
      <c r="CB21" s="541"/>
      <c r="CC21" s="542"/>
      <c r="CD21" s="176"/>
      <c r="CE21" s="535"/>
      <c r="CF21" s="535"/>
      <c r="CG21" s="535"/>
      <c r="CH21" s="535"/>
      <c r="CI21" s="535"/>
      <c r="CJ21" s="535"/>
      <c r="CK21" s="535"/>
      <c r="CL21" s="535"/>
      <c r="CM21" s="535"/>
      <c r="CN21" s="535"/>
      <c r="CO21" s="535"/>
      <c r="CP21" s="535"/>
      <c r="CQ21" s="535"/>
      <c r="CR21" s="535"/>
      <c r="CS21" s="536"/>
      <c r="CT21" s="418"/>
      <c r="CU21" s="419"/>
      <c r="CV21" s="419"/>
      <c r="CW21" s="419"/>
      <c r="CX21" s="419"/>
      <c r="CY21" s="419"/>
      <c r="CZ21" s="419"/>
      <c r="DA21" s="420"/>
      <c r="DB21" s="418"/>
      <c r="DC21" s="419"/>
      <c r="DD21" s="419"/>
      <c r="DE21" s="419"/>
      <c r="DF21" s="419"/>
      <c r="DG21" s="419"/>
      <c r="DH21" s="419"/>
      <c r="DI21" s="420"/>
    </row>
    <row r="22" spans="1:113" ht="18.75" customHeight="1" x14ac:dyDescent="0.15">
      <c r="A22" s="163"/>
      <c r="B22" s="591" t="s">
        <v>153</v>
      </c>
      <c r="C22" s="565"/>
      <c r="D22" s="566"/>
      <c r="E22" s="433" t="s">
        <v>1</v>
      </c>
      <c r="F22" s="438"/>
      <c r="G22" s="438"/>
      <c r="H22" s="438"/>
      <c r="I22" s="438"/>
      <c r="J22" s="438"/>
      <c r="K22" s="428"/>
      <c r="L22" s="433" t="s">
        <v>154</v>
      </c>
      <c r="M22" s="438"/>
      <c r="N22" s="438"/>
      <c r="O22" s="438"/>
      <c r="P22" s="428"/>
      <c r="Q22" s="596" t="s">
        <v>155</v>
      </c>
      <c r="R22" s="597"/>
      <c r="S22" s="597"/>
      <c r="T22" s="597"/>
      <c r="U22" s="597"/>
      <c r="V22" s="598"/>
      <c r="W22" s="564" t="s">
        <v>156</v>
      </c>
      <c r="X22" s="565"/>
      <c r="Y22" s="566"/>
      <c r="Z22" s="433" t="s">
        <v>1</v>
      </c>
      <c r="AA22" s="438"/>
      <c r="AB22" s="438"/>
      <c r="AC22" s="438"/>
      <c r="AD22" s="438"/>
      <c r="AE22" s="438"/>
      <c r="AF22" s="438"/>
      <c r="AG22" s="428"/>
      <c r="AH22" s="602" t="s">
        <v>157</v>
      </c>
      <c r="AI22" s="438"/>
      <c r="AJ22" s="438"/>
      <c r="AK22" s="438"/>
      <c r="AL22" s="428"/>
      <c r="AM22" s="602" t="s">
        <v>158</v>
      </c>
      <c r="AN22" s="603"/>
      <c r="AO22" s="603"/>
      <c r="AP22" s="603"/>
      <c r="AQ22" s="603"/>
      <c r="AR22" s="604"/>
      <c r="AS22" s="596" t="s">
        <v>155</v>
      </c>
      <c r="AT22" s="597"/>
      <c r="AU22" s="597"/>
      <c r="AV22" s="597"/>
      <c r="AW22" s="597"/>
      <c r="AX22" s="608"/>
      <c r="AY22" s="381" t="s">
        <v>159</v>
      </c>
      <c r="AZ22" s="382"/>
      <c r="BA22" s="382"/>
      <c r="BB22" s="382"/>
      <c r="BC22" s="382"/>
      <c r="BD22" s="382"/>
      <c r="BE22" s="382"/>
      <c r="BF22" s="382"/>
      <c r="BG22" s="382"/>
      <c r="BH22" s="382"/>
      <c r="BI22" s="382"/>
      <c r="BJ22" s="382"/>
      <c r="BK22" s="382"/>
      <c r="BL22" s="382"/>
      <c r="BM22" s="383"/>
      <c r="BN22" s="384">
        <v>17944011</v>
      </c>
      <c r="BO22" s="385"/>
      <c r="BP22" s="385"/>
      <c r="BQ22" s="385"/>
      <c r="BR22" s="385"/>
      <c r="BS22" s="385"/>
      <c r="BT22" s="385"/>
      <c r="BU22" s="386"/>
      <c r="BV22" s="384">
        <v>20498889</v>
      </c>
      <c r="BW22" s="385"/>
      <c r="BX22" s="385"/>
      <c r="BY22" s="385"/>
      <c r="BZ22" s="385"/>
      <c r="CA22" s="385"/>
      <c r="CB22" s="385"/>
      <c r="CC22" s="386"/>
      <c r="CD22" s="176"/>
      <c r="CE22" s="535"/>
      <c r="CF22" s="535"/>
      <c r="CG22" s="535"/>
      <c r="CH22" s="535"/>
      <c r="CI22" s="535"/>
      <c r="CJ22" s="535"/>
      <c r="CK22" s="535"/>
      <c r="CL22" s="535"/>
      <c r="CM22" s="535"/>
      <c r="CN22" s="535"/>
      <c r="CO22" s="535"/>
      <c r="CP22" s="535"/>
      <c r="CQ22" s="535"/>
      <c r="CR22" s="535"/>
      <c r="CS22" s="536"/>
      <c r="CT22" s="418"/>
      <c r="CU22" s="419"/>
      <c r="CV22" s="419"/>
      <c r="CW22" s="419"/>
      <c r="CX22" s="419"/>
      <c r="CY22" s="419"/>
      <c r="CZ22" s="419"/>
      <c r="DA22" s="420"/>
      <c r="DB22" s="418"/>
      <c r="DC22" s="419"/>
      <c r="DD22" s="419"/>
      <c r="DE22" s="419"/>
      <c r="DF22" s="419"/>
      <c r="DG22" s="419"/>
      <c r="DH22" s="419"/>
      <c r="DI22" s="420"/>
    </row>
    <row r="23" spans="1:113" ht="18.75" customHeight="1" x14ac:dyDescent="0.15">
      <c r="A23" s="163"/>
      <c r="B23" s="592"/>
      <c r="C23" s="568"/>
      <c r="D23" s="569"/>
      <c r="E23" s="407"/>
      <c r="F23" s="412"/>
      <c r="G23" s="412"/>
      <c r="H23" s="412"/>
      <c r="I23" s="412"/>
      <c r="J23" s="412"/>
      <c r="K23" s="401"/>
      <c r="L23" s="407"/>
      <c r="M23" s="412"/>
      <c r="N23" s="412"/>
      <c r="O23" s="412"/>
      <c r="P23" s="401"/>
      <c r="Q23" s="599"/>
      <c r="R23" s="600"/>
      <c r="S23" s="600"/>
      <c r="T23" s="600"/>
      <c r="U23" s="600"/>
      <c r="V23" s="601"/>
      <c r="W23" s="567"/>
      <c r="X23" s="568"/>
      <c r="Y23" s="569"/>
      <c r="Z23" s="407"/>
      <c r="AA23" s="412"/>
      <c r="AB23" s="412"/>
      <c r="AC23" s="412"/>
      <c r="AD23" s="412"/>
      <c r="AE23" s="412"/>
      <c r="AF23" s="412"/>
      <c r="AG23" s="401"/>
      <c r="AH23" s="407"/>
      <c r="AI23" s="412"/>
      <c r="AJ23" s="412"/>
      <c r="AK23" s="412"/>
      <c r="AL23" s="401"/>
      <c r="AM23" s="605"/>
      <c r="AN23" s="606"/>
      <c r="AO23" s="606"/>
      <c r="AP23" s="606"/>
      <c r="AQ23" s="606"/>
      <c r="AR23" s="607"/>
      <c r="AS23" s="599"/>
      <c r="AT23" s="600"/>
      <c r="AU23" s="600"/>
      <c r="AV23" s="600"/>
      <c r="AW23" s="600"/>
      <c r="AX23" s="609"/>
      <c r="AY23" s="455" t="s">
        <v>160</v>
      </c>
      <c r="AZ23" s="456"/>
      <c r="BA23" s="456"/>
      <c r="BB23" s="456"/>
      <c r="BC23" s="456"/>
      <c r="BD23" s="456"/>
      <c r="BE23" s="456"/>
      <c r="BF23" s="456"/>
      <c r="BG23" s="456"/>
      <c r="BH23" s="456"/>
      <c r="BI23" s="456"/>
      <c r="BJ23" s="456"/>
      <c r="BK23" s="456"/>
      <c r="BL23" s="456"/>
      <c r="BM23" s="457"/>
      <c r="BN23" s="421">
        <v>15881735</v>
      </c>
      <c r="BO23" s="422"/>
      <c r="BP23" s="422"/>
      <c r="BQ23" s="422"/>
      <c r="BR23" s="422"/>
      <c r="BS23" s="422"/>
      <c r="BT23" s="422"/>
      <c r="BU23" s="423"/>
      <c r="BV23" s="421">
        <v>17824009</v>
      </c>
      <c r="BW23" s="422"/>
      <c r="BX23" s="422"/>
      <c r="BY23" s="422"/>
      <c r="BZ23" s="422"/>
      <c r="CA23" s="422"/>
      <c r="CB23" s="422"/>
      <c r="CC23" s="423"/>
      <c r="CD23" s="176"/>
      <c r="CE23" s="535"/>
      <c r="CF23" s="535"/>
      <c r="CG23" s="535"/>
      <c r="CH23" s="535"/>
      <c r="CI23" s="535"/>
      <c r="CJ23" s="535"/>
      <c r="CK23" s="535"/>
      <c r="CL23" s="535"/>
      <c r="CM23" s="535"/>
      <c r="CN23" s="535"/>
      <c r="CO23" s="535"/>
      <c r="CP23" s="535"/>
      <c r="CQ23" s="535"/>
      <c r="CR23" s="535"/>
      <c r="CS23" s="536"/>
      <c r="CT23" s="418"/>
      <c r="CU23" s="419"/>
      <c r="CV23" s="419"/>
      <c r="CW23" s="419"/>
      <c r="CX23" s="419"/>
      <c r="CY23" s="419"/>
      <c r="CZ23" s="419"/>
      <c r="DA23" s="420"/>
      <c r="DB23" s="418"/>
      <c r="DC23" s="419"/>
      <c r="DD23" s="419"/>
      <c r="DE23" s="419"/>
      <c r="DF23" s="419"/>
      <c r="DG23" s="419"/>
      <c r="DH23" s="419"/>
      <c r="DI23" s="420"/>
    </row>
    <row r="24" spans="1:113" ht="18.75" customHeight="1" thickBot="1" x14ac:dyDescent="0.2">
      <c r="A24" s="163"/>
      <c r="B24" s="592"/>
      <c r="C24" s="568"/>
      <c r="D24" s="569"/>
      <c r="E24" s="471" t="s">
        <v>161</v>
      </c>
      <c r="F24" s="451"/>
      <c r="G24" s="451"/>
      <c r="H24" s="451"/>
      <c r="I24" s="451"/>
      <c r="J24" s="451"/>
      <c r="K24" s="452"/>
      <c r="L24" s="472">
        <v>1</v>
      </c>
      <c r="M24" s="473"/>
      <c r="N24" s="473"/>
      <c r="O24" s="473"/>
      <c r="P24" s="515"/>
      <c r="Q24" s="472">
        <v>9200</v>
      </c>
      <c r="R24" s="473"/>
      <c r="S24" s="473"/>
      <c r="T24" s="473"/>
      <c r="U24" s="473"/>
      <c r="V24" s="515"/>
      <c r="W24" s="567"/>
      <c r="X24" s="568"/>
      <c r="Y24" s="569"/>
      <c r="Z24" s="471" t="s">
        <v>162</v>
      </c>
      <c r="AA24" s="451"/>
      <c r="AB24" s="451"/>
      <c r="AC24" s="451"/>
      <c r="AD24" s="451"/>
      <c r="AE24" s="451"/>
      <c r="AF24" s="451"/>
      <c r="AG24" s="452"/>
      <c r="AH24" s="472">
        <v>441</v>
      </c>
      <c r="AI24" s="473"/>
      <c r="AJ24" s="473"/>
      <c r="AK24" s="473"/>
      <c r="AL24" s="515"/>
      <c r="AM24" s="472">
        <v>1354311</v>
      </c>
      <c r="AN24" s="473"/>
      <c r="AO24" s="473"/>
      <c r="AP24" s="473"/>
      <c r="AQ24" s="473"/>
      <c r="AR24" s="515"/>
      <c r="AS24" s="472">
        <v>3071</v>
      </c>
      <c r="AT24" s="473"/>
      <c r="AU24" s="473"/>
      <c r="AV24" s="473"/>
      <c r="AW24" s="473"/>
      <c r="AX24" s="474"/>
      <c r="AY24" s="537" t="s">
        <v>163</v>
      </c>
      <c r="AZ24" s="538"/>
      <c r="BA24" s="538"/>
      <c r="BB24" s="538"/>
      <c r="BC24" s="538"/>
      <c r="BD24" s="538"/>
      <c r="BE24" s="538"/>
      <c r="BF24" s="538"/>
      <c r="BG24" s="538"/>
      <c r="BH24" s="538"/>
      <c r="BI24" s="538"/>
      <c r="BJ24" s="538"/>
      <c r="BK24" s="538"/>
      <c r="BL24" s="538"/>
      <c r="BM24" s="539"/>
      <c r="BN24" s="421">
        <v>5399713</v>
      </c>
      <c r="BO24" s="422"/>
      <c r="BP24" s="422"/>
      <c r="BQ24" s="422"/>
      <c r="BR24" s="422"/>
      <c r="BS24" s="422"/>
      <c r="BT24" s="422"/>
      <c r="BU24" s="423"/>
      <c r="BV24" s="421">
        <v>6663332</v>
      </c>
      <c r="BW24" s="422"/>
      <c r="BX24" s="422"/>
      <c r="BY24" s="422"/>
      <c r="BZ24" s="422"/>
      <c r="CA24" s="422"/>
      <c r="CB24" s="422"/>
      <c r="CC24" s="423"/>
      <c r="CD24" s="176"/>
      <c r="CE24" s="535"/>
      <c r="CF24" s="535"/>
      <c r="CG24" s="535"/>
      <c r="CH24" s="535"/>
      <c r="CI24" s="535"/>
      <c r="CJ24" s="535"/>
      <c r="CK24" s="535"/>
      <c r="CL24" s="535"/>
      <c r="CM24" s="535"/>
      <c r="CN24" s="535"/>
      <c r="CO24" s="535"/>
      <c r="CP24" s="535"/>
      <c r="CQ24" s="535"/>
      <c r="CR24" s="535"/>
      <c r="CS24" s="536"/>
      <c r="CT24" s="418"/>
      <c r="CU24" s="419"/>
      <c r="CV24" s="419"/>
      <c r="CW24" s="419"/>
      <c r="CX24" s="419"/>
      <c r="CY24" s="419"/>
      <c r="CZ24" s="419"/>
      <c r="DA24" s="420"/>
      <c r="DB24" s="418"/>
      <c r="DC24" s="419"/>
      <c r="DD24" s="419"/>
      <c r="DE24" s="419"/>
      <c r="DF24" s="419"/>
      <c r="DG24" s="419"/>
      <c r="DH24" s="419"/>
      <c r="DI24" s="420"/>
    </row>
    <row r="25" spans="1:113" ht="18.75" customHeight="1" x14ac:dyDescent="0.15">
      <c r="A25" s="163"/>
      <c r="B25" s="592"/>
      <c r="C25" s="568"/>
      <c r="D25" s="569"/>
      <c r="E25" s="471" t="s">
        <v>164</v>
      </c>
      <c r="F25" s="451"/>
      <c r="G25" s="451"/>
      <c r="H25" s="451"/>
      <c r="I25" s="451"/>
      <c r="J25" s="451"/>
      <c r="K25" s="452"/>
      <c r="L25" s="472">
        <v>1</v>
      </c>
      <c r="M25" s="473"/>
      <c r="N25" s="473"/>
      <c r="O25" s="473"/>
      <c r="P25" s="515"/>
      <c r="Q25" s="472">
        <v>7550</v>
      </c>
      <c r="R25" s="473"/>
      <c r="S25" s="473"/>
      <c r="T25" s="473"/>
      <c r="U25" s="473"/>
      <c r="V25" s="515"/>
      <c r="W25" s="567"/>
      <c r="X25" s="568"/>
      <c r="Y25" s="569"/>
      <c r="Z25" s="471" t="s">
        <v>165</v>
      </c>
      <c r="AA25" s="451"/>
      <c r="AB25" s="451"/>
      <c r="AC25" s="451"/>
      <c r="AD25" s="451"/>
      <c r="AE25" s="451"/>
      <c r="AF25" s="451"/>
      <c r="AG25" s="452"/>
      <c r="AH25" s="472" t="s">
        <v>121</v>
      </c>
      <c r="AI25" s="473"/>
      <c r="AJ25" s="473"/>
      <c r="AK25" s="473"/>
      <c r="AL25" s="515"/>
      <c r="AM25" s="472" t="s">
        <v>121</v>
      </c>
      <c r="AN25" s="473"/>
      <c r="AO25" s="473"/>
      <c r="AP25" s="473"/>
      <c r="AQ25" s="473"/>
      <c r="AR25" s="515"/>
      <c r="AS25" s="472" t="s">
        <v>121</v>
      </c>
      <c r="AT25" s="473"/>
      <c r="AU25" s="473"/>
      <c r="AV25" s="473"/>
      <c r="AW25" s="473"/>
      <c r="AX25" s="474"/>
      <c r="AY25" s="381" t="s">
        <v>166</v>
      </c>
      <c r="AZ25" s="382"/>
      <c r="BA25" s="382"/>
      <c r="BB25" s="382"/>
      <c r="BC25" s="382"/>
      <c r="BD25" s="382"/>
      <c r="BE25" s="382"/>
      <c r="BF25" s="382"/>
      <c r="BG25" s="382"/>
      <c r="BH25" s="382"/>
      <c r="BI25" s="382"/>
      <c r="BJ25" s="382"/>
      <c r="BK25" s="382"/>
      <c r="BL25" s="382"/>
      <c r="BM25" s="383"/>
      <c r="BN25" s="384">
        <v>11065155</v>
      </c>
      <c r="BO25" s="385"/>
      <c r="BP25" s="385"/>
      <c r="BQ25" s="385"/>
      <c r="BR25" s="385"/>
      <c r="BS25" s="385"/>
      <c r="BT25" s="385"/>
      <c r="BU25" s="386"/>
      <c r="BV25" s="384">
        <v>3528172</v>
      </c>
      <c r="BW25" s="385"/>
      <c r="BX25" s="385"/>
      <c r="BY25" s="385"/>
      <c r="BZ25" s="385"/>
      <c r="CA25" s="385"/>
      <c r="CB25" s="385"/>
      <c r="CC25" s="386"/>
      <c r="CD25" s="176"/>
      <c r="CE25" s="535"/>
      <c r="CF25" s="535"/>
      <c r="CG25" s="535"/>
      <c r="CH25" s="535"/>
      <c r="CI25" s="535"/>
      <c r="CJ25" s="535"/>
      <c r="CK25" s="535"/>
      <c r="CL25" s="535"/>
      <c r="CM25" s="535"/>
      <c r="CN25" s="535"/>
      <c r="CO25" s="535"/>
      <c r="CP25" s="535"/>
      <c r="CQ25" s="535"/>
      <c r="CR25" s="535"/>
      <c r="CS25" s="536"/>
      <c r="CT25" s="418"/>
      <c r="CU25" s="419"/>
      <c r="CV25" s="419"/>
      <c r="CW25" s="419"/>
      <c r="CX25" s="419"/>
      <c r="CY25" s="419"/>
      <c r="CZ25" s="419"/>
      <c r="DA25" s="420"/>
      <c r="DB25" s="418"/>
      <c r="DC25" s="419"/>
      <c r="DD25" s="419"/>
      <c r="DE25" s="419"/>
      <c r="DF25" s="419"/>
      <c r="DG25" s="419"/>
      <c r="DH25" s="419"/>
      <c r="DI25" s="420"/>
    </row>
    <row r="26" spans="1:113" ht="18.75" customHeight="1" x14ac:dyDescent="0.15">
      <c r="A26" s="163"/>
      <c r="B26" s="592"/>
      <c r="C26" s="568"/>
      <c r="D26" s="569"/>
      <c r="E26" s="471" t="s">
        <v>167</v>
      </c>
      <c r="F26" s="451"/>
      <c r="G26" s="451"/>
      <c r="H26" s="451"/>
      <c r="I26" s="451"/>
      <c r="J26" s="451"/>
      <c r="K26" s="452"/>
      <c r="L26" s="472">
        <v>1</v>
      </c>
      <c r="M26" s="473"/>
      <c r="N26" s="473"/>
      <c r="O26" s="473"/>
      <c r="P26" s="515"/>
      <c r="Q26" s="472">
        <v>6800</v>
      </c>
      <c r="R26" s="473"/>
      <c r="S26" s="473"/>
      <c r="T26" s="473"/>
      <c r="U26" s="473"/>
      <c r="V26" s="515"/>
      <c r="W26" s="567"/>
      <c r="X26" s="568"/>
      <c r="Y26" s="569"/>
      <c r="Z26" s="471" t="s">
        <v>168</v>
      </c>
      <c r="AA26" s="573"/>
      <c r="AB26" s="573"/>
      <c r="AC26" s="573"/>
      <c r="AD26" s="573"/>
      <c r="AE26" s="573"/>
      <c r="AF26" s="573"/>
      <c r="AG26" s="574"/>
      <c r="AH26" s="472">
        <v>7</v>
      </c>
      <c r="AI26" s="473"/>
      <c r="AJ26" s="473"/>
      <c r="AK26" s="473"/>
      <c r="AL26" s="515"/>
      <c r="AM26" s="472">
        <v>22484</v>
      </c>
      <c r="AN26" s="473"/>
      <c r="AO26" s="473"/>
      <c r="AP26" s="473"/>
      <c r="AQ26" s="473"/>
      <c r="AR26" s="515"/>
      <c r="AS26" s="472">
        <v>3212</v>
      </c>
      <c r="AT26" s="473"/>
      <c r="AU26" s="473"/>
      <c r="AV26" s="473"/>
      <c r="AW26" s="473"/>
      <c r="AX26" s="474"/>
      <c r="AY26" s="424" t="s">
        <v>169</v>
      </c>
      <c r="AZ26" s="425"/>
      <c r="BA26" s="425"/>
      <c r="BB26" s="425"/>
      <c r="BC26" s="425"/>
      <c r="BD26" s="425"/>
      <c r="BE26" s="425"/>
      <c r="BF26" s="425"/>
      <c r="BG26" s="425"/>
      <c r="BH26" s="425"/>
      <c r="BI26" s="425"/>
      <c r="BJ26" s="425"/>
      <c r="BK26" s="425"/>
      <c r="BL26" s="425"/>
      <c r="BM26" s="426"/>
      <c r="BN26" s="421" t="s">
        <v>121</v>
      </c>
      <c r="BO26" s="422"/>
      <c r="BP26" s="422"/>
      <c r="BQ26" s="422"/>
      <c r="BR26" s="422"/>
      <c r="BS26" s="422"/>
      <c r="BT26" s="422"/>
      <c r="BU26" s="423"/>
      <c r="BV26" s="421" t="s">
        <v>121</v>
      </c>
      <c r="BW26" s="422"/>
      <c r="BX26" s="422"/>
      <c r="BY26" s="422"/>
      <c r="BZ26" s="422"/>
      <c r="CA26" s="422"/>
      <c r="CB26" s="422"/>
      <c r="CC26" s="423"/>
      <c r="CD26" s="176"/>
      <c r="CE26" s="535"/>
      <c r="CF26" s="535"/>
      <c r="CG26" s="535"/>
      <c r="CH26" s="535"/>
      <c r="CI26" s="535"/>
      <c r="CJ26" s="535"/>
      <c r="CK26" s="535"/>
      <c r="CL26" s="535"/>
      <c r="CM26" s="535"/>
      <c r="CN26" s="535"/>
      <c r="CO26" s="535"/>
      <c r="CP26" s="535"/>
      <c r="CQ26" s="535"/>
      <c r="CR26" s="535"/>
      <c r="CS26" s="536"/>
      <c r="CT26" s="418"/>
      <c r="CU26" s="419"/>
      <c r="CV26" s="419"/>
      <c r="CW26" s="419"/>
      <c r="CX26" s="419"/>
      <c r="CY26" s="419"/>
      <c r="CZ26" s="419"/>
      <c r="DA26" s="420"/>
      <c r="DB26" s="418"/>
      <c r="DC26" s="419"/>
      <c r="DD26" s="419"/>
      <c r="DE26" s="419"/>
      <c r="DF26" s="419"/>
      <c r="DG26" s="419"/>
      <c r="DH26" s="419"/>
      <c r="DI26" s="420"/>
    </row>
    <row r="27" spans="1:113" ht="18.75" customHeight="1" thickBot="1" x14ac:dyDescent="0.2">
      <c r="A27" s="163"/>
      <c r="B27" s="592"/>
      <c r="C27" s="568"/>
      <c r="D27" s="569"/>
      <c r="E27" s="471" t="s">
        <v>170</v>
      </c>
      <c r="F27" s="451"/>
      <c r="G27" s="451"/>
      <c r="H27" s="451"/>
      <c r="I27" s="451"/>
      <c r="J27" s="451"/>
      <c r="K27" s="452"/>
      <c r="L27" s="472">
        <v>1</v>
      </c>
      <c r="M27" s="473"/>
      <c r="N27" s="473"/>
      <c r="O27" s="473"/>
      <c r="P27" s="515"/>
      <c r="Q27" s="472">
        <v>5400</v>
      </c>
      <c r="R27" s="473"/>
      <c r="S27" s="473"/>
      <c r="T27" s="473"/>
      <c r="U27" s="473"/>
      <c r="V27" s="515"/>
      <c r="W27" s="567"/>
      <c r="X27" s="568"/>
      <c r="Y27" s="569"/>
      <c r="Z27" s="471" t="s">
        <v>171</v>
      </c>
      <c r="AA27" s="451"/>
      <c r="AB27" s="451"/>
      <c r="AC27" s="451"/>
      <c r="AD27" s="451"/>
      <c r="AE27" s="451"/>
      <c r="AF27" s="451"/>
      <c r="AG27" s="452"/>
      <c r="AH27" s="472">
        <v>6</v>
      </c>
      <c r="AI27" s="473"/>
      <c r="AJ27" s="473"/>
      <c r="AK27" s="473"/>
      <c r="AL27" s="515"/>
      <c r="AM27" s="472">
        <v>21186</v>
      </c>
      <c r="AN27" s="473"/>
      <c r="AO27" s="473"/>
      <c r="AP27" s="473"/>
      <c r="AQ27" s="473"/>
      <c r="AR27" s="515"/>
      <c r="AS27" s="472">
        <v>3531</v>
      </c>
      <c r="AT27" s="473"/>
      <c r="AU27" s="473"/>
      <c r="AV27" s="473"/>
      <c r="AW27" s="473"/>
      <c r="AX27" s="474"/>
      <c r="AY27" s="516" t="s">
        <v>172</v>
      </c>
      <c r="AZ27" s="517"/>
      <c r="BA27" s="517"/>
      <c r="BB27" s="517"/>
      <c r="BC27" s="517"/>
      <c r="BD27" s="517"/>
      <c r="BE27" s="517"/>
      <c r="BF27" s="517"/>
      <c r="BG27" s="517"/>
      <c r="BH27" s="517"/>
      <c r="BI27" s="517"/>
      <c r="BJ27" s="517"/>
      <c r="BK27" s="517"/>
      <c r="BL27" s="517"/>
      <c r="BM27" s="518"/>
      <c r="BN27" s="540">
        <v>6077</v>
      </c>
      <c r="BO27" s="541"/>
      <c r="BP27" s="541"/>
      <c r="BQ27" s="541"/>
      <c r="BR27" s="541"/>
      <c r="BS27" s="541"/>
      <c r="BT27" s="541"/>
      <c r="BU27" s="542"/>
      <c r="BV27" s="540">
        <v>6076</v>
      </c>
      <c r="BW27" s="541"/>
      <c r="BX27" s="541"/>
      <c r="BY27" s="541"/>
      <c r="BZ27" s="541"/>
      <c r="CA27" s="541"/>
      <c r="CB27" s="541"/>
      <c r="CC27" s="542"/>
      <c r="CD27" s="178"/>
      <c r="CE27" s="535"/>
      <c r="CF27" s="535"/>
      <c r="CG27" s="535"/>
      <c r="CH27" s="535"/>
      <c r="CI27" s="535"/>
      <c r="CJ27" s="535"/>
      <c r="CK27" s="535"/>
      <c r="CL27" s="535"/>
      <c r="CM27" s="535"/>
      <c r="CN27" s="535"/>
      <c r="CO27" s="535"/>
      <c r="CP27" s="535"/>
      <c r="CQ27" s="535"/>
      <c r="CR27" s="535"/>
      <c r="CS27" s="536"/>
      <c r="CT27" s="418"/>
      <c r="CU27" s="419"/>
      <c r="CV27" s="419"/>
      <c r="CW27" s="419"/>
      <c r="CX27" s="419"/>
      <c r="CY27" s="419"/>
      <c r="CZ27" s="419"/>
      <c r="DA27" s="420"/>
      <c r="DB27" s="418"/>
      <c r="DC27" s="419"/>
      <c r="DD27" s="419"/>
      <c r="DE27" s="419"/>
      <c r="DF27" s="419"/>
      <c r="DG27" s="419"/>
      <c r="DH27" s="419"/>
      <c r="DI27" s="420"/>
    </row>
    <row r="28" spans="1:113" ht="18.75" customHeight="1" x14ac:dyDescent="0.15">
      <c r="A28" s="163"/>
      <c r="B28" s="592"/>
      <c r="C28" s="568"/>
      <c r="D28" s="569"/>
      <c r="E28" s="471" t="s">
        <v>173</v>
      </c>
      <c r="F28" s="451"/>
      <c r="G28" s="451"/>
      <c r="H28" s="451"/>
      <c r="I28" s="451"/>
      <c r="J28" s="451"/>
      <c r="K28" s="452"/>
      <c r="L28" s="472">
        <v>1</v>
      </c>
      <c r="M28" s="473"/>
      <c r="N28" s="473"/>
      <c r="O28" s="473"/>
      <c r="P28" s="515"/>
      <c r="Q28" s="472">
        <v>4800</v>
      </c>
      <c r="R28" s="473"/>
      <c r="S28" s="473"/>
      <c r="T28" s="473"/>
      <c r="U28" s="473"/>
      <c r="V28" s="515"/>
      <c r="W28" s="567"/>
      <c r="X28" s="568"/>
      <c r="Y28" s="569"/>
      <c r="Z28" s="471" t="s">
        <v>174</v>
      </c>
      <c r="AA28" s="451"/>
      <c r="AB28" s="451"/>
      <c r="AC28" s="451"/>
      <c r="AD28" s="451"/>
      <c r="AE28" s="451"/>
      <c r="AF28" s="451"/>
      <c r="AG28" s="452"/>
      <c r="AH28" s="472" t="s">
        <v>121</v>
      </c>
      <c r="AI28" s="473"/>
      <c r="AJ28" s="473"/>
      <c r="AK28" s="473"/>
      <c r="AL28" s="515"/>
      <c r="AM28" s="472" t="s">
        <v>121</v>
      </c>
      <c r="AN28" s="473"/>
      <c r="AO28" s="473"/>
      <c r="AP28" s="473"/>
      <c r="AQ28" s="473"/>
      <c r="AR28" s="515"/>
      <c r="AS28" s="472" t="s">
        <v>121</v>
      </c>
      <c r="AT28" s="473"/>
      <c r="AU28" s="473"/>
      <c r="AV28" s="473"/>
      <c r="AW28" s="473"/>
      <c r="AX28" s="474"/>
      <c r="AY28" s="575" t="s">
        <v>175</v>
      </c>
      <c r="AZ28" s="576"/>
      <c r="BA28" s="576"/>
      <c r="BB28" s="577"/>
      <c r="BC28" s="381" t="s">
        <v>46</v>
      </c>
      <c r="BD28" s="382"/>
      <c r="BE28" s="382"/>
      <c r="BF28" s="382"/>
      <c r="BG28" s="382"/>
      <c r="BH28" s="382"/>
      <c r="BI28" s="382"/>
      <c r="BJ28" s="382"/>
      <c r="BK28" s="382"/>
      <c r="BL28" s="382"/>
      <c r="BM28" s="383"/>
      <c r="BN28" s="384">
        <v>5123817</v>
      </c>
      <c r="BO28" s="385"/>
      <c r="BP28" s="385"/>
      <c r="BQ28" s="385"/>
      <c r="BR28" s="385"/>
      <c r="BS28" s="385"/>
      <c r="BT28" s="385"/>
      <c r="BU28" s="386"/>
      <c r="BV28" s="384">
        <v>5303662</v>
      </c>
      <c r="BW28" s="385"/>
      <c r="BX28" s="385"/>
      <c r="BY28" s="385"/>
      <c r="BZ28" s="385"/>
      <c r="CA28" s="385"/>
      <c r="CB28" s="385"/>
      <c r="CC28" s="386"/>
      <c r="CD28" s="176"/>
      <c r="CE28" s="535"/>
      <c r="CF28" s="535"/>
      <c r="CG28" s="535"/>
      <c r="CH28" s="535"/>
      <c r="CI28" s="535"/>
      <c r="CJ28" s="535"/>
      <c r="CK28" s="535"/>
      <c r="CL28" s="535"/>
      <c r="CM28" s="535"/>
      <c r="CN28" s="535"/>
      <c r="CO28" s="535"/>
      <c r="CP28" s="535"/>
      <c r="CQ28" s="535"/>
      <c r="CR28" s="535"/>
      <c r="CS28" s="536"/>
      <c r="CT28" s="418"/>
      <c r="CU28" s="419"/>
      <c r="CV28" s="419"/>
      <c r="CW28" s="419"/>
      <c r="CX28" s="419"/>
      <c r="CY28" s="419"/>
      <c r="CZ28" s="419"/>
      <c r="DA28" s="420"/>
      <c r="DB28" s="418"/>
      <c r="DC28" s="419"/>
      <c r="DD28" s="419"/>
      <c r="DE28" s="419"/>
      <c r="DF28" s="419"/>
      <c r="DG28" s="419"/>
      <c r="DH28" s="419"/>
      <c r="DI28" s="420"/>
    </row>
    <row r="29" spans="1:113" ht="18.75" customHeight="1" x14ac:dyDescent="0.15">
      <c r="A29" s="163"/>
      <c r="B29" s="592"/>
      <c r="C29" s="568"/>
      <c r="D29" s="569"/>
      <c r="E29" s="471" t="s">
        <v>176</v>
      </c>
      <c r="F29" s="451"/>
      <c r="G29" s="451"/>
      <c r="H29" s="451"/>
      <c r="I29" s="451"/>
      <c r="J29" s="451"/>
      <c r="K29" s="452"/>
      <c r="L29" s="472">
        <v>20</v>
      </c>
      <c r="M29" s="473"/>
      <c r="N29" s="473"/>
      <c r="O29" s="473"/>
      <c r="P29" s="515"/>
      <c r="Q29" s="472">
        <v>4500</v>
      </c>
      <c r="R29" s="473"/>
      <c r="S29" s="473"/>
      <c r="T29" s="473"/>
      <c r="U29" s="473"/>
      <c r="V29" s="515"/>
      <c r="W29" s="570"/>
      <c r="X29" s="571"/>
      <c r="Y29" s="572"/>
      <c r="Z29" s="471" t="s">
        <v>177</v>
      </c>
      <c r="AA29" s="451"/>
      <c r="AB29" s="451"/>
      <c r="AC29" s="451"/>
      <c r="AD29" s="451"/>
      <c r="AE29" s="451"/>
      <c r="AF29" s="451"/>
      <c r="AG29" s="452"/>
      <c r="AH29" s="472">
        <v>447</v>
      </c>
      <c r="AI29" s="473"/>
      <c r="AJ29" s="473"/>
      <c r="AK29" s="473"/>
      <c r="AL29" s="515"/>
      <c r="AM29" s="472">
        <v>1375497</v>
      </c>
      <c r="AN29" s="473"/>
      <c r="AO29" s="473"/>
      <c r="AP29" s="473"/>
      <c r="AQ29" s="473"/>
      <c r="AR29" s="515"/>
      <c r="AS29" s="472">
        <v>3077</v>
      </c>
      <c r="AT29" s="473"/>
      <c r="AU29" s="473"/>
      <c r="AV29" s="473"/>
      <c r="AW29" s="473"/>
      <c r="AX29" s="474"/>
      <c r="AY29" s="578"/>
      <c r="AZ29" s="579"/>
      <c r="BA29" s="579"/>
      <c r="BB29" s="580"/>
      <c r="BC29" s="455" t="s">
        <v>178</v>
      </c>
      <c r="BD29" s="456"/>
      <c r="BE29" s="456"/>
      <c r="BF29" s="456"/>
      <c r="BG29" s="456"/>
      <c r="BH29" s="456"/>
      <c r="BI29" s="456"/>
      <c r="BJ29" s="456"/>
      <c r="BK29" s="456"/>
      <c r="BL29" s="456"/>
      <c r="BM29" s="457"/>
      <c r="BN29" s="421">
        <v>302143</v>
      </c>
      <c r="BO29" s="422"/>
      <c r="BP29" s="422"/>
      <c r="BQ29" s="422"/>
      <c r="BR29" s="422"/>
      <c r="BS29" s="422"/>
      <c r="BT29" s="422"/>
      <c r="BU29" s="423"/>
      <c r="BV29" s="421">
        <v>270708</v>
      </c>
      <c r="BW29" s="422"/>
      <c r="BX29" s="422"/>
      <c r="BY29" s="422"/>
      <c r="BZ29" s="422"/>
      <c r="CA29" s="422"/>
      <c r="CB29" s="422"/>
      <c r="CC29" s="423"/>
      <c r="CD29" s="178"/>
      <c r="CE29" s="535"/>
      <c r="CF29" s="535"/>
      <c r="CG29" s="535"/>
      <c r="CH29" s="535"/>
      <c r="CI29" s="535"/>
      <c r="CJ29" s="535"/>
      <c r="CK29" s="535"/>
      <c r="CL29" s="535"/>
      <c r="CM29" s="535"/>
      <c r="CN29" s="535"/>
      <c r="CO29" s="535"/>
      <c r="CP29" s="535"/>
      <c r="CQ29" s="535"/>
      <c r="CR29" s="535"/>
      <c r="CS29" s="536"/>
      <c r="CT29" s="418"/>
      <c r="CU29" s="419"/>
      <c r="CV29" s="419"/>
      <c r="CW29" s="419"/>
      <c r="CX29" s="419"/>
      <c r="CY29" s="419"/>
      <c r="CZ29" s="419"/>
      <c r="DA29" s="420"/>
      <c r="DB29" s="418"/>
      <c r="DC29" s="419"/>
      <c r="DD29" s="419"/>
      <c r="DE29" s="419"/>
      <c r="DF29" s="419"/>
      <c r="DG29" s="419"/>
      <c r="DH29" s="419"/>
      <c r="DI29" s="420"/>
    </row>
    <row r="30" spans="1:113" ht="18.75" customHeight="1" thickBot="1" x14ac:dyDescent="0.2">
      <c r="A30" s="163"/>
      <c r="B30" s="593"/>
      <c r="C30" s="594"/>
      <c r="D30" s="595"/>
      <c r="E30" s="475"/>
      <c r="F30" s="476"/>
      <c r="G30" s="476"/>
      <c r="H30" s="476"/>
      <c r="I30" s="476"/>
      <c r="J30" s="476"/>
      <c r="K30" s="477"/>
      <c r="L30" s="585"/>
      <c r="M30" s="586"/>
      <c r="N30" s="586"/>
      <c r="O30" s="586"/>
      <c r="P30" s="587"/>
      <c r="Q30" s="585"/>
      <c r="R30" s="586"/>
      <c r="S30" s="586"/>
      <c r="T30" s="586"/>
      <c r="U30" s="586"/>
      <c r="V30" s="587"/>
      <c r="W30" s="588" t="s">
        <v>179</v>
      </c>
      <c r="X30" s="589"/>
      <c r="Y30" s="589"/>
      <c r="Z30" s="589"/>
      <c r="AA30" s="589"/>
      <c r="AB30" s="589"/>
      <c r="AC30" s="589"/>
      <c r="AD30" s="589"/>
      <c r="AE30" s="589"/>
      <c r="AF30" s="589"/>
      <c r="AG30" s="590"/>
      <c r="AH30" s="548">
        <v>99.3</v>
      </c>
      <c r="AI30" s="549"/>
      <c r="AJ30" s="549"/>
      <c r="AK30" s="549"/>
      <c r="AL30" s="549"/>
      <c r="AM30" s="549"/>
      <c r="AN30" s="549"/>
      <c r="AO30" s="549"/>
      <c r="AP30" s="549"/>
      <c r="AQ30" s="549"/>
      <c r="AR30" s="549"/>
      <c r="AS30" s="549"/>
      <c r="AT30" s="549"/>
      <c r="AU30" s="549"/>
      <c r="AV30" s="549"/>
      <c r="AW30" s="549"/>
      <c r="AX30" s="551"/>
      <c r="AY30" s="581"/>
      <c r="AZ30" s="582"/>
      <c r="BA30" s="582"/>
      <c r="BB30" s="583"/>
      <c r="BC30" s="537" t="s">
        <v>48</v>
      </c>
      <c r="BD30" s="538"/>
      <c r="BE30" s="538"/>
      <c r="BF30" s="538"/>
      <c r="BG30" s="538"/>
      <c r="BH30" s="538"/>
      <c r="BI30" s="538"/>
      <c r="BJ30" s="538"/>
      <c r="BK30" s="538"/>
      <c r="BL30" s="538"/>
      <c r="BM30" s="539"/>
      <c r="BN30" s="540">
        <v>14747071</v>
      </c>
      <c r="BO30" s="541"/>
      <c r="BP30" s="541"/>
      <c r="BQ30" s="541"/>
      <c r="BR30" s="541"/>
      <c r="BS30" s="541"/>
      <c r="BT30" s="541"/>
      <c r="BU30" s="542"/>
      <c r="BV30" s="540">
        <v>12843775</v>
      </c>
      <c r="BW30" s="541"/>
      <c r="BX30" s="541"/>
      <c r="BY30" s="541"/>
      <c r="BZ30" s="541"/>
      <c r="CA30" s="541"/>
      <c r="CB30" s="541"/>
      <c r="CC30" s="5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4" t="s">
        <v>180</v>
      </c>
      <c r="D32" s="584"/>
      <c r="E32" s="584"/>
      <c r="F32" s="584"/>
      <c r="G32" s="584"/>
      <c r="H32" s="584"/>
      <c r="I32" s="584"/>
      <c r="J32" s="584"/>
      <c r="K32" s="584"/>
      <c r="L32" s="584"/>
      <c r="M32" s="584"/>
      <c r="N32" s="584"/>
      <c r="O32" s="584"/>
      <c r="P32" s="584"/>
      <c r="Q32" s="584"/>
      <c r="R32" s="584"/>
      <c r="S32" s="584"/>
      <c r="U32" s="425" t="s">
        <v>181</v>
      </c>
      <c r="V32" s="425"/>
      <c r="W32" s="425"/>
      <c r="X32" s="425"/>
      <c r="Y32" s="425"/>
      <c r="Z32" s="425"/>
      <c r="AA32" s="425"/>
      <c r="AB32" s="425"/>
      <c r="AC32" s="425"/>
      <c r="AD32" s="425"/>
      <c r="AE32" s="425"/>
      <c r="AF32" s="425"/>
      <c r="AG32" s="425"/>
      <c r="AH32" s="425"/>
      <c r="AI32" s="425"/>
      <c r="AJ32" s="425"/>
      <c r="AK32" s="425"/>
      <c r="AM32" s="425" t="s">
        <v>182</v>
      </c>
      <c r="AN32" s="425"/>
      <c r="AO32" s="425"/>
      <c r="AP32" s="425"/>
      <c r="AQ32" s="425"/>
      <c r="AR32" s="425"/>
      <c r="AS32" s="425"/>
      <c r="AT32" s="425"/>
      <c r="AU32" s="425"/>
      <c r="AV32" s="425"/>
      <c r="AW32" s="425"/>
      <c r="AX32" s="425"/>
      <c r="AY32" s="425"/>
      <c r="AZ32" s="425"/>
      <c r="BA32" s="425"/>
      <c r="BB32" s="425"/>
      <c r="BC32" s="425"/>
      <c r="BE32" s="425" t="s">
        <v>183</v>
      </c>
      <c r="BF32" s="425"/>
      <c r="BG32" s="425"/>
      <c r="BH32" s="425"/>
      <c r="BI32" s="425"/>
      <c r="BJ32" s="425"/>
      <c r="BK32" s="425"/>
      <c r="BL32" s="425"/>
      <c r="BM32" s="425"/>
      <c r="BN32" s="425"/>
      <c r="BO32" s="425"/>
      <c r="BP32" s="425"/>
      <c r="BQ32" s="425"/>
      <c r="BR32" s="425"/>
      <c r="BS32" s="425"/>
      <c r="BT32" s="425"/>
      <c r="BU32" s="425"/>
      <c r="BW32" s="425" t="s">
        <v>184</v>
      </c>
      <c r="BX32" s="425"/>
      <c r="BY32" s="425"/>
      <c r="BZ32" s="425"/>
      <c r="CA32" s="425"/>
      <c r="CB32" s="425"/>
      <c r="CC32" s="425"/>
      <c r="CD32" s="425"/>
      <c r="CE32" s="425"/>
      <c r="CF32" s="425"/>
      <c r="CG32" s="425"/>
      <c r="CH32" s="425"/>
      <c r="CI32" s="425"/>
      <c r="CJ32" s="425"/>
      <c r="CK32" s="425"/>
      <c r="CL32" s="425"/>
      <c r="CM32" s="425"/>
      <c r="CO32" s="425" t="s">
        <v>185</v>
      </c>
      <c r="CP32" s="425"/>
      <c r="CQ32" s="425"/>
      <c r="CR32" s="425"/>
      <c r="CS32" s="425"/>
      <c r="CT32" s="425"/>
      <c r="CU32" s="425"/>
      <c r="CV32" s="425"/>
      <c r="CW32" s="425"/>
      <c r="CX32" s="425"/>
      <c r="CY32" s="425"/>
      <c r="CZ32" s="425"/>
      <c r="DA32" s="425"/>
      <c r="DB32" s="425"/>
      <c r="DC32" s="425"/>
      <c r="DD32" s="425"/>
      <c r="DE32" s="425"/>
      <c r="DI32" s="186"/>
    </row>
    <row r="33" spans="1:113" ht="13.5" customHeight="1" x14ac:dyDescent="0.15">
      <c r="A33" s="163"/>
      <c r="B33" s="187"/>
      <c r="C33" s="445" t="s">
        <v>186</v>
      </c>
      <c r="D33" s="445"/>
      <c r="E33" s="410" t="s">
        <v>187</v>
      </c>
      <c r="F33" s="410"/>
      <c r="G33" s="410"/>
      <c r="H33" s="410"/>
      <c r="I33" s="410"/>
      <c r="J33" s="410"/>
      <c r="K33" s="410"/>
      <c r="L33" s="410"/>
      <c r="M33" s="410"/>
      <c r="N33" s="410"/>
      <c r="O33" s="410"/>
      <c r="P33" s="410"/>
      <c r="Q33" s="410"/>
      <c r="R33" s="410"/>
      <c r="S33" s="410"/>
      <c r="T33" s="188"/>
      <c r="U33" s="445" t="s">
        <v>186</v>
      </c>
      <c r="V33" s="445"/>
      <c r="W33" s="410" t="s">
        <v>187</v>
      </c>
      <c r="X33" s="410"/>
      <c r="Y33" s="410"/>
      <c r="Z33" s="410"/>
      <c r="AA33" s="410"/>
      <c r="AB33" s="410"/>
      <c r="AC33" s="410"/>
      <c r="AD33" s="410"/>
      <c r="AE33" s="410"/>
      <c r="AF33" s="410"/>
      <c r="AG33" s="410"/>
      <c r="AH33" s="410"/>
      <c r="AI33" s="410"/>
      <c r="AJ33" s="410"/>
      <c r="AK33" s="410"/>
      <c r="AL33" s="188"/>
      <c r="AM33" s="445" t="s">
        <v>186</v>
      </c>
      <c r="AN33" s="445"/>
      <c r="AO33" s="410" t="s">
        <v>187</v>
      </c>
      <c r="AP33" s="410"/>
      <c r="AQ33" s="410"/>
      <c r="AR33" s="410"/>
      <c r="AS33" s="410"/>
      <c r="AT33" s="410"/>
      <c r="AU33" s="410"/>
      <c r="AV33" s="410"/>
      <c r="AW33" s="410"/>
      <c r="AX33" s="410"/>
      <c r="AY33" s="410"/>
      <c r="AZ33" s="410"/>
      <c r="BA33" s="410"/>
      <c r="BB33" s="410"/>
      <c r="BC33" s="410"/>
      <c r="BD33" s="189"/>
      <c r="BE33" s="410" t="s">
        <v>188</v>
      </c>
      <c r="BF33" s="410"/>
      <c r="BG33" s="410" t="s">
        <v>189</v>
      </c>
      <c r="BH33" s="410"/>
      <c r="BI33" s="410"/>
      <c r="BJ33" s="410"/>
      <c r="BK33" s="410"/>
      <c r="BL33" s="410"/>
      <c r="BM33" s="410"/>
      <c r="BN33" s="410"/>
      <c r="BO33" s="410"/>
      <c r="BP33" s="410"/>
      <c r="BQ33" s="410"/>
      <c r="BR33" s="410"/>
      <c r="BS33" s="410"/>
      <c r="BT33" s="410"/>
      <c r="BU33" s="410"/>
      <c r="BV33" s="189"/>
      <c r="BW33" s="445" t="s">
        <v>188</v>
      </c>
      <c r="BX33" s="445"/>
      <c r="BY33" s="410" t="s">
        <v>190</v>
      </c>
      <c r="BZ33" s="410"/>
      <c r="CA33" s="410"/>
      <c r="CB33" s="410"/>
      <c r="CC33" s="410"/>
      <c r="CD33" s="410"/>
      <c r="CE33" s="410"/>
      <c r="CF33" s="410"/>
      <c r="CG33" s="410"/>
      <c r="CH33" s="410"/>
      <c r="CI33" s="410"/>
      <c r="CJ33" s="410"/>
      <c r="CK33" s="410"/>
      <c r="CL33" s="410"/>
      <c r="CM33" s="410"/>
      <c r="CN33" s="188"/>
      <c r="CO33" s="445" t="s">
        <v>186</v>
      </c>
      <c r="CP33" s="445"/>
      <c r="CQ33" s="410" t="s">
        <v>191</v>
      </c>
      <c r="CR33" s="410"/>
      <c r="CS33" s="410"/>
      <c r="CT33" s="410"/>
      <c r="CU33" s="410"/>
      <c r="CV33" s="410"/>
      <c r="CW33" s="410"/>
      <c r="CX33" s="410"/>
      <c r="CY33" s="410"/>
      <c r="CZ33" s="410"/>
      <c r="DA33" s="410"/>
      <c r="DB33" s="410"/>
      <c r="DC33" s="410"/>
      <c r="DD33" s="410"/>
      <c r="DE33" s="410"/>
      <c r="DF33" s="188"/>
      <c r="DG33" s="610" t="s">
        <v>192</v>
      </c>
      <c r="DH33" s="610"/>
      <c r="DI33" s="190"/>
    </row>
    <row r="34" spans="1:113" ht="32.25" customHeight="1" x14ac:dyDescent="0.15">
      <c r="A34" s="163"/>
      <c r="B34" s="187"/>
      <c r="C34" s="611">
        <f>IF(E34="","",1)</f>
        <v>1</v>
      </c>
      <c r="D34" s="611"/>
      <c r="E34" s="612" t="str">
        <f>IF('各会計、関係団体の財政状況及び健全化判断比率'!B7="","",'各会計、関係団体の財政状況及び健全化判断比率'!B7)</f>
        <v>一般会計</v>
      </c>
      <c r="F34" s="612"/>
      <c r="G34" s="612"/>
      <c r="H34" s="612"/>
      <c r="I34" s="612"/>
      <c r="J34" s="612"/>
      <c r="K34" s="612"/>
      <c r="L34" s="612"/>
      <c r="M34" s="612"/>
      <c r="N34" s="612"/>
      <c r="O34" s="612"/>
      <c r="P34" s="612"/>
      <c r="Q34" s="612"/>
      <c r="R34" s="612"/>
      <c r="S34" s="612"/>
      <c r="T34" s="163"/>
      <c r="U34" s="611">
        <f>IF(W34="","",MAX(C34:D43)+1)</f>
        <v>4</v>
      </c>
      <c r="V34" s="611"/>
      <c r="W34" s="612" t="str">
        <f>IF('各会計、関係団体の財政状況及び健全化判断比率'!B28="","",'各会計、関係団体の財政状況及び健全化判断比率'!B28)</f>
        <v>国民健康保険事業特別会計</v>
      </c>
      <c r="X34" s="612"/>
      <c r="Y34" s="612"/>
      <c r="Z34" s="612"/>
      <c r="AA34" s="612"/>
      <c r="AB34" s="612"/>
      <c r="AC34" s="612"/>
      <c r="AD34" s="612"/>
      <c r="AE34" s="612"/>
      <c r="AF34" s="612"/>
      <c r="AG34" s="612"/>
      <c r="AH34" s="612"/>
      <c r="AI34" s="612"/>
      <c r="AJ34" s="612"/>
      <c r="AK34" s="612"/>
      <c r="AL34" s="163"/>
      <c r="AM34" s="611">
        <f>IF(AO34="","",MAX(C34:D43,U34:V43)+1)</f>
        <v>7</v>
      </c>
      <c r="AN34" s="611"/>
      <c r="AO34" s="612" t="str">
        <f>IF('各会計、関係団体の財政状況及び健全化判断比率'!B31="","",'各会計、関係団体の財政状況及び健全化判断比率'!B31)</f>
        <v>水道事業会計</v>
      </c>
      <c r="AP34" s="612"/>
      <c r="AQ34" s="612"/>
      <c r="AR34" s="612"/>
      <c r="AS34" s="612"/>
      <c r="AT34" s="612"/>
      <c r="AU34" s="612"/>
      <c r="AV34" s="612"/>
      <c r="AW34" s="612"/>
      <c r="AX34" s="612"/>
      <c r="AY34" s="612"/>
      <c r="AZ34" s="612"/>
      <c r="BA34" s="612"/>
      <c r="BB34" s="612"/>
      <c r="BC34" s="612"/>
      <c r="BD34" s="163"/>
      <c r="BE34" s="611">
        <f>IF(BG34="","",MAX(C34:D43,U34:V43,AM34:AN43)+1)</f>
        <v>9</v>
      </c>
      <c r="BF34" s="611"/>
      <c r="BG34" s="612" t="str">
        <f>IF('各会計、関係団体の財政状況及び健全化判断比率'!B33="","",'各会計、関係団体の財政状況及び健全化判断比率'!B33)</f>
        <v>農業集落排水事業特別会計</v>
      </c>
      <c r="BH34" s="612"/>
      <c r="BI34" s="612"/>
      <c r="BJ34" s="612"/>
      <c r="BK34" s="612"/>
      <c r="BL34" s="612"/>
      <c r="BM34" s="612"/>
      <c r="BN34" s="612"/>
      <c r="BO34" s="612"/>
      <c r="BP34" s="612"/>
      <c r="BQ34" s="612"/>
      <c r="BR34" s="612"/>
      <c r="BS34" s="612"/>
      <c r="BT34" s="612"/>
      <c r="BU34" s="612"/>
      <c r="BV34" s="163"/>
      <c r="BW34" s="611">
        <f>IF(BY34="","",MAX(C34:D43,U34:V43,AM34:AN43,BE34:BF43)+1)</f>
        <v>10</v>
      </c>
      <c r="BX34" s="611"/>
      <c r="BY34" s="612" t="str">
        <f>IF('各会計、関係団体の財政状況及び健全化判断比率'!B68="","",'各会計、関係団体の財政状況及び健全化判断比率'!B68)</f>
        <v>両筑衛生施設組合</v>
      </c>
      <c r="BZ34" s="612"/>
      <c r="CA34" s="612"/>
      <c r="CB34" s="612"/>
      <c r="CC34" s="612"/>
      <c r="CD34" s="612"/>
      <c r="CE34" s="612"/>
      <c r="CF34" s="612"/>
      <c r="CG34" s="612"/>
      <c r="CH34" s="612"/>
      <c r="CI34" s="612"/>
      <c r="CJ34" s="612"/>
      <c r="CK34" s="612"/>
      <c r="CL34" s="612"/>
      <c r="CM34" s="612"/>
      <c r="CN34" s="163"/>
      <c r="CO34" s="611">
        <f>IF(CQ34="","",MAX(C34:D43,U34:V43,AM34:AN43,BE34:BF43,BW34:BX43)+1)</f>
        <v>20</v>
      </c>
      <c r="CP34" s="611"/>
      <c r="CQ34" s="612" t="str">
        <f>IF('各会計、関係団体の財政状況及び健全化判断比率'!BS7="","",'各会計、関係団体の財政状況及び健全化判断比率'!BS7)</f>
        <v>筑紫野市土地開発公社</v>
      </c>
      <c r="CR34" s="612"/>
      <c r="CS34" s="612"/>
      <c r="CT34" s="612"/>
      <c r="CU34" s="612"/>
      <c r="CV34" s="612"/>
      <c r="CW34" s="612"/>
      <c r="CX34" s="612"/>
      <c r="CY34" s="612"/>
      <c r="CZ34" s="612"/>
      <c r="DA34" s="612"/>
      <c r="DB34" s="612"/>
      <c r="DC34" s="612"/>
      <c r="DD34" s="612"/>
      <c r="DE34" s="612"/>
      <c r="DG34" s="613" t="str">
        <f>IF('各会計、関係団体の財政状況及び健全化判断比率'!BR7="","",'各会計、関係団体の財政状況及び健全化判断比率'!BR7)</f>
        <v>〇</v>
      </c>
      <c r="DH34" s="613"/>
      <c r="DI34" s="190"/>
    </row>
    <row r="35" spans="1:113" ht="32.25" customHeight="1" x14ac:dyDescent="0.15">
      <c r="A35" s="163"/>
      <c r="B35" s="187"/>
      <c r="C35" s="611">
        <f>IF(E35="","",C34+1)</f>
        <v>2</v>
      </c>
      <c r="D35" s="611"/>
      <c r="E35" s="612" t="str">
        <f>IF('各会計、関係団体の財政状況及び健全化判断比率'!B8="","",'各会計、関係団体の財政状況及び健全化判断比率'!B8)</f>
        <v>住宅新築資金等貸付事業特別会計</v>
      </c>
      <c r="F35" s="612"/>
      <c r="G35" s="612"/>
      <c r="H35" s="612"/>
      <c r="I35" s="612"/>
      <c r="J35" s="612"/>
      <c r="K35" s="612"/>
      <c r="L35" s="612"/>
      <c r="M35" s="612"/>
      <c r="N35" s="612"/>
      <c r="O35" s="612"/>
      <c r="P35" s="612"/>
      <c r="Q35" s="612"/>
      <c r="R35" s="612"/>
      <c r="S35" s="612"/>
      <c r="T35" s="163"/>
      <c r="U35" s="611">
        <f>IF(W35="","",U34+1)</f>
        <v>5</v>
      </c>
      <c r="V35" s="611"/>
      <c r="W35" s="612" t="str">
        <f>IF('各会計、関係団体の財政状況及び健全化判断比率'!B29="","",'各会計、関係団体の財政状況及び健全化判断比率'!B29)</f>
        <v>介護保険事業特別会計</v>
      </c>
      <c r="X35" s="612"/>
      <c r="Y35" s="612"/>
      <c r="Z35" s="612"/>
      <c r="AA35" s="612"/>
      <c r="AB35" s="612"/>
      <c r="AC35" s="612"/>
      <c r="AD35" s="612"/>
      <c r="AE35" s="612"/>
      <c r="AF35" s="612"/>
      <c r="AG35" s="612"/>
      <c r="AH35" s="612"/>
      <c r="AI35" s="612"/>
      <c r="AJ35" s="612"/>
      <c r="AK35" s="612"/>
      <c r="AL35" s="163"/>
      <c r="AM35" s="611">
        <f t="shared" ref="AM35:AM43" si="0">IF(AO35="","",AM34+1)</f>
        <v>8</v>
      </c>
      <c r="AN35" s="611"/>
      <c r="AO35" s="612" t="str">
        <f>IF('各会計、関係団体の財政状況及び健全化判断比率'!B32="","",'各会計、関係団体の財政状況及び健全化判断比率'!B32)</f>
        <v>下水道事業会計</v>
      </c>
      <c r="AP35" s="612"/>
      <c r="AQ35" s="612"/>
      <c r="AR35" s="612"/>
      <c r="AS35" s="612"/>
      <c r="AT35" s="612"/>
      <c r="AU35" s="612"/>
      <c r="AV35" s="612"/>
      <c r="AW35" s="612"/>
      <c r="AX35" s="612"/>
      <c r="AY35" s="612"/>
      <c r="AZ35" s="612"/>
      <c r="BA35" s="612"/>
      <c r="BB35" s="612"/>
      <c r="BC35" s="612"/>
      <c r="BD35" s="163"/>
      <c r="BE35" s="611" t="str">
        <f t="shared" ref="BE35:BE43" si="1">IF(BG35="","",BE34+1)</f>
        <v/>
      </c>
      <c r="BF35" s="611"/>
      <c r="BG35" s="612"/>
      <c r="BH35" s="612"/>
      <c r="BI35" s="612"/>
      <c r="BJ35" s="612"/>
      <c r="BK35" s="612"/>
      <c r="BL35" s="612"/>
      <c r="BM35" s="612"/>
      <c r="BN35" s="612"/>
      <c r="BO35" s="612"/>
      <c r="BP35" s="612"/>
      <c r="BQ35" s="612"/>
      <c r="BR35" s="612"/>
      <c r="BS35" s="612"/>
      <c r="BT35" s="612"/>
      <c r="BU35" s="612"/>
      <c r="BV35" s="163"/>
      <c r="BW35" s="611">
        <f t="shared" ref="BW35:BW43" si="2">IF(BY35="","",BW34+1)</f>
        <v>11</v>
      </c>
      <c r="BX35" s="611"/>
      <c r="BY35" s="612" t="str">
        <f>IF('各会計、関係団体の財政状況及び健全化判断比率'!B69="","",'各会計、関係団体の財政状況及び健全化判断比率'!B69)</f>
        <v>福岡県市町村消防団員等公務災害補償組合</v>
      </c>
      <c r="BZ35" s="612"/>
      <c r="CA35" s="612"/>
      <c r="CB35" s="612"/>
      <c r="CC35" s="612"/>
      <c r="CD35" s="612"/>
      <c r="CE35" s="612"/>
      <c r="CF35" s="612"/>
      <c r="CG35" s="612"/>
      <c r="CH35" s="612"/>
      <c r="CI35" s="612"/>
      <c r="CJ35" s="612"/>
      <c r="CK35" s="612"/>
      <c r="CL35" s="612"/>
      <c r="CM35" s="612"/>
      <c r="CN35" s="163"/>
      <c r="CO35" s="611">
        <f t="shared" ref="CO35:CO43" si="3">IF(CQ35="","",CO34+1)</f>
        <v>21</v>
      </c>
      <c r="CP35" s="611"/>
      <c r="CQ35" s="612" t="str">
        <f>IF('各会計、関係団体の財政状況及び健全化判断比率'!BS8="","",'各会計、関係団体の財政状況及び健全化判断比率'!BS8)</f>
        <v>筑紫野市文化振興財団</v>
      </c>
      <c r="CR35" s="612"/>
      <c r="CS35" s="612"/>
      <c r="CT35" s="612"/>
      <c r="CU35" s="612"/>
      <c r="CV35" s="612"/>
      <c r="CW35" s="612"/>
      <c r="CX35" s="612"/>
      <c r="CY35" s="612"/>
      <c r="CZ35" s="612"/>
      <c r="DA35" s="612"/>
      <c r="DB35" s="612"/>
      <c r="DC35" s="612"/>
      <c r="DD35" s="612"/>
      <c r="DE35" s="612"/>
      <c r="DG35" s="613" t="str">
        <f>IF('各会計、関係団体の財政状況及び健全化判断比率'!BR8="","",'各会計、関係団体の財政状況及び健全化判断比率'!BR8)</f>
        <v/>
      </c>
      <c r="DH35" s="613"/>
      <c r="DI35" s="190"/>
    </row>
    <row r="36" spans="1:113" ht="32.25" customHeight="1" x14ac:dyDescent="0.15">
      <c r="A36" s="163"/>
      <c r="B36" s="187"/>
      <c r="C36" s="611">
        <f>IF(E36="","",C35+1)</f>
        <v>3</v>
      </c>
      <c r="D36" s="611"/>
      <c r="E36" s="612" t="str">
        <f>IF('各会計、関係団体の財政状況及び健全化判断比率'!B9="","",'各会計、関係団体の財政状況及び健全化判断比率'!B9)</f>
        <v>奨学資金貸与事業特別会計</v>
      </c>
      <c r="F36" s="612"/>
      <c r="G36" s="612"/>
      <c r="H36" s="612"/>
      <c r="I36" s="612"/>
      <c r="J36" s="612"/>
      <c r="K36" s="612"/>
      <c r="L36" s="612"/>
      <c r="M36" s="612"/>
      <c r="N36" s="612"/>
      <c r="O36" s="612"/>
      <c r="P36" s="612"/>
      <c r="Q36" s="612"/>
      <c r="R36" s="612"/>
      <c r="S36" s="612"/>
      <c r="T36" s="163"/>
      <c r="U36" s="611">
        <f t="shared" ref="U36:U43" si="4">IF(W36="","",U35+1)</f>
        <v>6</v>
      </c>
      <c r="V36" s="611"/>
      <c r="W36" s="612" t="str">
        <f>IF('各会計、関係団体の財政状況及び健全化判断比率'!B30="","",'各会計、関係団体の財政状況及び健全化判断比率'!B30)</f>
        <v>後期高齢者医療事業特別会計</v>
      </c>
      <c r="X36" s="612"/>
      <c r="Y36" s="612"/>
      <c r="Z36" s="612"/>
      <c r="AA36" s="612"/>
      <c r="AB36" s="612"/>
      <c r="AC36" s="612"/>
      <c r="AD36" s="612"/>
      <c r="AE36" s="612"/>
      <c r="AF36" s="612"/>
      <c r="AG36" s="612"/>
      <c r="AH36" s="612"/>
      <c r="AI36" s="612"/>
      <c r="AJ36" s="612"/>
      <c r="AK36" s="612"/>
      <c r="AL36" s="163"/>
      <c r="AM36" s="611" t="str">
        <f t="shared" si="0"/>
        <v/>
      </c>
      <c r="AN36" s="611"/>
      <c r="AO36" s="612"/>
      <c r="AP36" s="612"/>
      <c r="AQ36" s="612"/>
      <c r="AR36" s="612"/>
      <c r="AS36" s="612"/>
      <c r="AT36" s="612"/>
      <c r="AU36" s="612"/>
      <c r="AV36" s="612"/>
      <c r="AW36" s="612"/>
      <c r="AX36" s="612"/>
      <c r="AY36" s="612"/>
      <c r="AZ36" s="612"/>
      <c r="BA36" s="612"/>
      <c r="BB36" s="612"/>
      <c r="BC36" s="612"/>
      <c r="BD36" s="163"/>
      <c r="BE36" s="611" t="str">
        <f t="shared" si="1"/>
        <v/>
      </c>
      <c r="BF36" s="611"/>
      <c r="BG36" s="612"/>
      <c r="BH36" s="612"/>
      <c r="BI36" s="612"/>
      <c r="BJ36" s="612"/>
      <c r="BK36" s="612"/>
      <c r="BL36" s="612"/>
      <c r="BM36" s="612"/>
      <c r="BN36" s="612"/>
      <c r="BO36" s="612"/>
      <c r="BP36" s="612"/>
      <c r="BQ36" s="612"/>
      <c r="BR36" s="612"/>
      <c r="BS36" s="612"/>
      <c r="BT36" s="612"/>
      <c r="BU36" s="612"/>
      <c r="BV36" s="163"/>
      <c r="BW36" s="611">
        <f t="shared" si="2"/>
        <v>12</v>
      </c>
      <c r="BX36" s="611"/>
      <c r="BY36" s="612" t="str">
        <f>IF('各会計、関係団体の財政状況及び健全化判断比率'!B70="","",'各会計、関係団体の財政状況及び健全化判断比率'!B70)</f>
        <v>福岡県市町村職員退職手当組合（一般会計）</v>
      </c>
      <c r="BZ36" s="612"/>
      <c r="CA36" s="612"/>
      <c r="CB36" s="612"/>
      <c r="CC36" s="612"/>
      <c r="CD36" s="612"/>
      <c r="CE36" s="612"/>
      <c r="CF36" s="612"/>
      <c r="CG36" s="612"/>
      <c r="CH36" s="612"/>
      <c r="CI36" s="612"/>
      <c r="CJ36" s="612"/>
      <c r="CK36" s="612"/>
      <c r="CL36" s="612"/>
      <c r="CM36" s="612"/>
      <c r="CN36" s="163"/>
      <c r="CO36" s="611" t="str">
        <f t="shared" si="3"/>
        <v/>
      </c>
      <c r="CP36" s="611"/>
      <c r="CQ36" s="612" t="str">
        <f>IF('各会計、関係団体の財政状況及び健全化判断比率'!BS9="","",'各会計、関係団体の財政状況及び健全化判断比率'!BS9)</f>
        <v/>
      </c>
      <c r="CR36" s="612"/>
      <c r="CS36" s="612"/>
      <c r="CT36" s="612"/>
      <c r="CU36" s="612"/>
      <c r="CV36" s="612"/>
      <c r="CW36" s="612"/>
      <c r="CX36" s="612"/>
      <c r="CY36" s="612"/>
      <c r="CZ36" s="612"/>
      <c r="DA36" s="612"/>
      <c r="DB36" s="612"/>
      <c r="DC36" s="612"/>
      <c r="DD36" s="612"/>
      <c r="DE36" s="612"/>
      <c r="DG36" s="613" t="str">
        <f>IF('各会計、関係団体の財政状況及び健全化判断比率'!BR9="","",'各会計、関係団体の財政状況及び健全化判断比率'!BR9)</f>
        <v/>
      </c>
      <c r="DH36" s="613"/>
      <c r="DI36" s="190"/>
    </row>
    <row r="37" spans="1:113" ht="32.25" customHeight="1" x14ac:dyDescent="0.15">
      <c r="A37" s="163"/>
      <c r="B37" s="187"/>
      <c r="C37" s="611" t="str">
        <f>IF(E37="","",C36+1)</f>
        <v/>
      </c>
      <c r="D37" s="611"/>
      <c r="E37" s="612" t="str">
        <f>IF('各会計、関係団体の財政状況及び健全化判断比率'!B10="","",'各会計、関係団体の財政状況及び健全化判断比率'!B10)</f>
        <v/>
      </c>
      <c r="F37" s="612"/>
      <c r="G37" s="612"/>
      <c r="H37" s="612"/>
      <c r="I37" s="612"/>
      <c r="J37" s="612"/>
      <c r="K37" s="612"/>
      <c r="L37" s="612"/>
      <c r="M37" s="612"/>
      <c r="N37" s="612"/>
      <c r="O37" s="612"/>
      <c r="P37" s="612"/>
      <c r="Q37" s="612"/>
      <c r="R37" s="612"/>
      <c r="S37" s="612"/>
      <c r="T37" s="163"/>
      <c r="U37" s="611" t="str">
        <f t="shared" si="4"/>
        <v/>
      </c>
      <c r="V37" s="611"/>
      <c r="W37" s="612"/>
      <c r="X37" s="612"/>
      <c r="Y37" s="612"/>
      <c r="Z37" s="612"/>
      <c r="AA37" s="612"/>
      <c r="AB37" s="612"/>
      <c r="AC37" s="612"/>
      <c r="AD37" s="612"/>
      <c r="AE37" s="612"/>
      <c r="AF37" s="612"/>
      <c r="AG37" s="612"/>
      <c r="AH37" s="612"/>
      <c r="AI37" s="612"/>
      <c r="AJ37" s="612"/>
      <c r="AK37" s="612"/>
      <c r="AL37" s="163"/>
      <c r="AM37" s="611" t="str">
        <f t="shared" si="0"/>
        <v/>
      </c>
      <c r="AN37" s="611"/>
      <c r="AO37" s="612"/>
      <c r="AP37" s="612"/>
      <c r="AQ37" s="612"/>
      <c r="AR37" s="612"/>
      <c r="AS37" s="612"/>
      <c r="AT37" s="612"/>
      <c r="AU37" s="612"/>
      <c r="AV37" s="612"/>
      <c r="AW37" s="612"/>
      <c r="AX37" s="612"/>
      <c r="AY37" s="612"/>
      <c r="AZ37" s="612"/>
      <c r="BA37" s="612"/>
      <c r="BB37" s="612"/>
      <c r="BC37" s="612"/>
      <c r="BD37" s="163"/>
      <c r="BE37" s="611" t="str">
        <f t="shared" si="1"/>
        <v/>
      </c>
      <c r="BF37" s="611"/>
      <c r="BG37" s="612"/>
      <c r="BH37" s="612"/>
      <c r="BI37" s="612"/>
      <c r="BJ37" s="612"/>
      <c r="BK37" s="612"/>
      <c r="BL37" s="612"/>
      <c r="BM37" s="612"/>
      <c r="BN37" s="612"/>
      <c r="BO37" s="612"/>
      <c r="BP37" s="612"/>
      <c r="BQ37" s="612"/>
      <c r="BR37" s="612"/>
      <c r="BS37" s="612"/>
      <c r="BT37" s="612"/>
      <c r="BU37" s="612"/>
      <c r="BV37" s="163"/>
      <c r="BW37" s="611">
        <f t="shared" si="2"/>
        <v>13</v>
      </c>
      <c r="BX37" s="611"/>
      <c r="BY37" s="612" t="str">
        <f>IF('各会計、関係団体の財政状況及び健全化判断比率'!B71="","",'各会計、関係団体の財政状況及び健全化判断比率'!B71)</f>
        <v>福岡県市町村職員退職手当組合（基金特別会計）</v>
      </c>
      <c r="BZ37" s="612"/>
      <c r="CA37" s="612"/>
      <c r="CB37" s="612"/>
      <c r="CC37" s="612"/>
      <c r="CD37" s="612"/>
      <c r="CE37" s="612"/>
      <c r="CF37" s="612"/>
      <c r="CG37" s="612"/>
      <c r="CH37" s="612"/>
      <c r="CI37" s="612"/>
      <c r="CJ37" s="612"/>
      <c r="CK37" s="612"/>
      <c r="CL37" s="612"/>
      <c r="CM37" s="612"/>
      <c r="CN37" s="163"/>
      <c r="CO37" s="611" t="str">
        <f t="shared" si="3"/>
        <v/>
      </c>
      <c r="CP37" s="611"/>
      <c r="CQ37" s="612" t="str">
        <f>IF('各会計、関係団体の財政状況及び健全化判断比率'!BS10="","",'各会計、関係団体の財政状況及び健全化判断比率'!BS10)</f>
        <v/>
      </c>
      <c r="CR37" s="612"/>
      <c r="CS37" s="612"/>
      <c r="CT37" s="612"/>
      <c r="CU37" s="612"/>
      <c r="CV37" s="612"/>
      <c r="CW37" s="612"/>
      <c r="CX37" s="612"/>
      <c r="CY37" s="612"/>
      <c r="CZ37" s="612"/>
      <c r="DA37" s="612"/>
      <c r="DB37" s="612"/>
      <c r="DC37" s="612"/>
      <c r="DD37" s="612"/>
      <c r="DE37" s="612"/>
      <c r="DG37" s="613" t="str">
        <f>IF('各会計、関係団体の財政状況及び健全化判断比率'!BR10="","",'各会計、関係団体の財政状況及び健全化判断比率'!BR10)</f>
        <v/>
      </c>
      <c r="DH37" s="613"/>
      <c r="DI37" s="190"/>
    </row>
    <row r="38" spans="1:113" ht="32.25" customHeight="1" x14ac:dyDescent="0.15">
      <c r="A38" s="163"/>
      <c r="B38" s="187"/>
      <c r="C38" s="611" t="str">
        <f t="shared" ref="C38:C43" si="5">IF(E38="","",C37+1)</f>
        <v/>
      </c>
      <c r="D38" s="611"/>
      <c r="E38" s="612" t="str">
        <f>IF('各会計、関係団体の財政状況及び健全化判断比率'!B11="","",'各会計、関係団体の財政状況及び健全化判断比率'!B11)</f>
        <v/>
      </c>
      <c r="F38" s="612"/>
      <c r="G38" s="612"/>
      <c r="H38" s="612"/>
      <c r="I38" s="612"/>
      <c r="J38" s="612"/>
      <c r="K38" s="612"/>
      <c r="L38" s="612"/>
      <c r="M38" s="612"/>
      <c r="N38" s="612"/>
      <c r="O38" s="612"/>
      <c r="P38" s="612"/>
      <c r="Q38" s="612"/>
      <c r="R38" s="612"/>
      <c r="S38" s="612"/>
      <c r="T38" s="163"/>
      <c r="U38" s="611" t="str">
        <f t="shared" si="4"/>
        <v/>
      </c>
      <c r="V38" s="611"/>
      <c r="W38" s="612"/>
      <c r="X38" s="612"/>
      <c r="Y38" s="612"/>
      <c r="Z38" s="612"/>
      <c r="AA38" s="612"/>
      <c r="AB38" s="612"/>
      <c r="AC38" s="612"/>
      <c r="AD38" s="612"/>
      <c r="AE38" s="612"/>
      <c r="AF38" s="612"/>
      <c r="AG38" s="612"/>
      <c r="AH38" s="612"/>
      <c r="AI38" s="612"/>
      <c r="AJ38" s="612"/>
      <c r="AK38" s="612"/>
      <c r="AL38" s="163"/>
      <c r="AM38" s="611" t="str">
        <f t="shared" si="0"/>
        <v/>
      </c>
      <c r="AN38" s="611"/>
      <c r="AO38" s="612"/>
      <c r="AP38" s="612"/>
      <c r="AQ38" s="612"/>
      <c r="AR38" s="612"/>
      <c r="AS38" s="612"/>
      <c r="AT38" s="612"/>
      <c r="AU38" s="612"/>
      <c r="AV38" s="612"/>
      <c r="AW38" s="612"/>
      <c r="AX38" s="612"/>
      <c r="AY38" s="612"/>
      <c r="AZ38" s="612"/>
      <c r="BA38" s="612"/>
      <c r="BB38" s="612"/>
      <c r="BC38" s="612"/>
      <c r="BD38" s="163"/>
      <c r="BE38" s="611" t="str">
        <f t="shared" si="1"/>
        <v/>
      </c>
      <c r="BF38" s="611"/>
      <c r="BG38" s="612"/>
      <c r="BH38" s="612"/>
      <c r="BI38" s="612"/>
      <c r="BJ38" s="612"/>
      <c r="BK38" s="612"/>
      <c r="BL38" s="612"/>
      <c r="BM38" s="612"/>
      <c r="BN38" s="612"/>
      <c r="BO38" s="612"/>
      <c r="BP38" s="612"/>
      <c r="BQ38" s="612"/>
      <c r="BR38" s="612"/>
      <c r="BS38" s="612"/>
      <c r="BT38" s="612"/>
      <c r="BU38" s="612"/>
      <c r="BV38" s="163"/>
      <c r="BW38" s="611">
        <f t="shared" si="2"/>
        <v>14</v>
      </c>
      <c r="BX38" s="611"/>
      <c r="BY38" s="612" t="str">
        <f>IF('各会計、関係団体の財政状況及び健全化判断比率'!B72="","",'各会計、関係団体の財政状況及び健全化判断比率'!B72)</f>
        <v>筑紫自治振興組合（一般会計）</v>
      </c>
      <c r="BZ38" s="612"/>
      <c r="CA38" s="612"/>
      <c r="CB38" s="612"/>
      <c r="CC38" s="612"/>
      <c r="CD38" s="612"/>
      <c r="CE38" s="612"/>
      <c r="CF38" s="612"/>
      <c r="CG38" s="612"/>
      <c r="CH38" s="612"/>
      <c r="CI38" s="612"/>
      <c r="CJ38" s="612"/>
      <c r="CK38" s="612"/>
      <c r="CL38" s="612"/>
      <c r="CM38" s="612"/>
      <c r="CN38" s="163"/>
      <c r="CO38" s="611" t="str">
        <f t="shared" si="3"/>
        <v/>
      </c>
      <c r="CP38" s="611"/>
      <c r="CQ38" s="612" t="str">
        <f>IF('各会計、関係団体の財政状況及び健全化判断比率'!BS11="","",'各会計、関係団体の財政状況及び健全化判断比率'!BS11)</f>
        <v/>
      </c>
      <c r="CR38" s="612"/>
      <c r="CS38" s="612"/>
      <c r="CT38" s="612"/>
      <c r="CU38" s="612"/>
      <c r="CV38" s="612"/>
      <c r="CW38" s="612"/>
      <c r="CX38" s="612"/>
      <c r="CY38" s="612"/>
      <c r="CZ38" s="612"/>
      <c r="DA38" s="612"/>
      <c r="DB38" s="612"/>
      <c r="DC38" s="612"/>
      <c r="DD38" s="612"/>
      <c r="DE38" s="612"/>
      <c r="DG38" s="613" t="str">
        <f>IF('各会計、関係団体の財政状況及び健全化判断比率'!BR11="","",'各会計、関係団体の財政状況及び健全化判断比率'!BR11)</f>
        <v/>
      </c>
      <c r="DH38" s="613"/>
      <c r="DI38" s="190"/>
    </row>
    <row r="39" spans="1:113" ht="32.25" customHeight="1" x14ac:dyDescent="0.15">
      <c r="A39" s="163"/>
      <c r="B39" s="187"/>
      <c r="C39" s="611" t="str">
        <f t="shared" si="5"/>
        <v/>
      </c>
      <c r="D39" s="611"/>
      <c r="E39" s="612" t="str">
        <f>IF('各会計、関係団体の財政状況及び健全化判断比率'!B12="","",'各会計、関係団体の財政状況及び健全化判断比率'!B12)</f>
        <v/>
      </c>
      <c r="F39" s="612"/>
      <c r="G39" s="612"/>
      <c r="H39" s="612"/>
      <c r="I39" s="612"/>
      <c r="J39" s="612"/>
      <c r="K39" s="612"/>
      <c r="L39" s="612"/>
      <c r="M39" s="612"/>
      <c r="N39" s="612"/>
      <c r="O39" s="612"/>
      <c r="P39" s="612"/>
      <c r="Q39" s="612"/>
      <c r="R39" s="612"/>
      <c r="S39" s="612"/>
      <c r="T39" s="163"/>
      <c r="U39" s="611" t="str">
        <f t="shared" si="4"/>
        <v/>
      </c>
      <c r="V39" s="611"/>
      <c r="W39" s="612"/>
      <c r="X39" s="612"/>
      <c r="Y39" s="612"/>
      <c r="Z39" s="612"/>
      <c r="AA39" s="612"/>
      <c r="AB39" s="612"/>
      <c r="AC39" s="612"/>
      <c r="AD39" s="612"/>
      <c r="AE39" s="612"/>
      <c r="AF39" s="612"/>
      <c r="AG39" s="612"/>
      <c r="AH39" s="612"/>
      <c r="AI39" s="612"/>
      <c r="AJ39" s="612"/>
      <c r="AK39" s="612"/>
      <c r="AL39" s="163"/>
      <c r="AM39" s="611" t="str">
        <f t="shared" si="0"/>
        <v/>
      </c>
      <c r="AN39" s="611"/>
      <c r="AO39" s="612"/>
      <c r="AP39" s="612"/>
      <c r="AQ39" s="612"/>
      <c r="AR39" s="612"/>
      <c r="AS39" s="612"/>
      <c r="AT39" s="612"/>
      <c r="AU39" s="612"/>
      <c r="AV39" s="612"/>
      <c r="AW39" s="612"/>
      <c r="AX39" s="612"/>
      <c r="AY39" s="612"/>
      <c r="AZ39" s="612"/>
      <c r="BA39" s="612"/>
      <c r="BB39" s="612"/>
      <c r="BC39" s="612"/>
      <c r="BD39" s="163"/>
      <c r="BE39" s="611" t="str">
        <f t="shared" si="1"/>
        <v/>
      </c>
      <c r="BF39" s="611"/>
      <c r="BG39" s="612"/>
      <c r="BH39" s="612"/>
      <c r="BI39" s="612"/>
      <c r="BJ39" s="612"/>
      <c r="BK39" s="612"/>
      <c r="BL39" s="612"/>
      <c r="BM39" s="612"/>
      <c r="BN39" s="612"/>
      <c r="BO39" s="612"/>
      <c r="BP39" s="612"/>
      <c r="BQ39" s="612"/>
      <c r="BR39" s="612"/>
      <c r="BS39" s="612"/>
      <c r="BT39" s="612"/>
      <c r="BU39" s="612"/>
      <c r="BV39" s="163"/>
      <c r="BW39" s="611">
        <f t="shared" si="2"/>
        <v>15</v>
      </c>
      <c r="BX39" s="611"/>
      <c r="BY39" s="612" t="str">
        <f>IF('各会計、関係団体の財政状況及び健全化判断比率'!B73="","",'各会計、関係団体の財政状況及び健全化判断比率'!B73)</f>
        <v>筑紫自治振興組合（筑紫公平員会特別会計）</v>
      </c>
      <c r="BZ39" s="612"/>
      <c r="CA39" s="612"/>
      <c r="CB39" s="612"/>
      <c r="CC39" s="612"/>
      <c r="CD39" s="612"/>
      <c r="CE39" s="612"/>
      <c r="CF39" s="612"/>
      <c r="CG39" s="612"/>
      <c r="CH39" s="612"/>
      <c r="CI39" s="612"/>
      <c r="CJ39" s="612"/>
      <c r="CK39" s="612"/>
      <c r="CL39" s="612"/>
      <c r="CM39" s="612"/>
      <c r="CN39" s="163"/>
      <c r="CO39" s="611" t="str">
        <f t="shared" si="3"/>
        <v/>
      </c>
      <c r="CP39" s="611"/>
      <c r="CQ39" s="612" t="str">
        <f>IF('各会計、関係団体の財政状況及び健全化判断比率'!BS12="","",'各会計、関係団体の財政状況及び健全化判断比率'!BS12)</f>
        <v/>
      </c>
      <c r="CR39" s="612"/>
      <c r="CS39" s="612"/>
      <c r="CT39" s="612"/>
      <c r="CU39" s="612"/>
      <c r="CV39" s="612"/>
      <c r="CW39" s="612"/>
      <c r="CX39" s="612"/>
      <c r="CY39" s="612"/>
      <c r="CZ39" s="612"/>
      <c r="DA39" s="612"/>
      <c r="DB39" s="612"/>
      <c r="DC39" s="612"/>
      <c r="DD39" s="612"/>
      <c r="DE39" s="612"/>
      <c r="DG39" s="613" t="str">
        <f>IF('各会計、関係団体の財政状況及び健全化判断比率'!BR12="","",'各会計、関係団体の財政状況及び健全化判断比率'!BR12)</f>
        <v/>
      </c>
      <c r="DH39" s="613"/>
      <c r="DI39" s="190"/>
    </row>
    <row r="40" spans="1:113" ht="32.25" customHeight="1" x14ac:dyDescent="0.15">
      <c r="A40" s="163"/>
      <c r="B40" s="187"/>
      <c r="C40" s="611" t="str">
        <f t="shared" si="5"/>
        <v/>
      </c>
      <c r="D40" s="611"/>
      <c r="E40" s="612" t="str">
        <f>IF('各会計、関係団体の財政状況及び健全化判断比率'!B13="","",'各会計、関係団体の財政状況及び健全化判断比率'!B13)</f>
        <v/>
      </c>
      <c r="F40" s="612"/>
      <c r="G40" s="612"/>
      <c r="H40" s="612"/>
      <c r="I40" s="612"/>
      <c r="J40" s="612"/>
      <c r="K40" s="612"/>
      <c r="L40" s="612"/>
      <c r="M40" s="612"/>
      <c r="N40" s="612"/>
      <c r="O40" s="612"/>
      <c r="P40" s="612"/>
      <c r="Q40" s="612"/>
      <c r="R40" s="612"/>
      <c r="S40" s="612"/>
      <c r="T40" s="163"/>
      <c r="U40" s="611" t="str">
        <f t="shared" si="4"/>
        <v/>
      </c>
      <c r="V40" s="611"/>
      <c r="W40" s="612"/>
      <c r="X40" s="612"/>
      <c r="Y40" s="612"/>
      <c r="Z40" s="612"/>
      <c r="AA40" s="612"/>
      <c r="AB40" s="612"/>
      <c r="AC40" s="612"/>
      <c r="AD40" s="612"/>
      <c r="AE40" s="612"/>
      <c r="AF40" s="612"/>
      <c r="AG40" s="612"/>
      <c r="AH40" s="612"/>
      <c r="AI40" s="612"/>
      <c r="AJ40" s="612"/>
      <c r="AK40" s="612"/>
      <c r="AL40" s="163"/>
      <c r="AM40" s="611" t="str">
        <f t="shared" si="0"/>
        <v/>
      </c>
      <c r="AN40" s="611"/>
      <c r="AO40" s="612"/>
      <c r="AP40" s="612"/>
      <c r="AQ40" s="612"/>
      <c r="AR40" s="612"/>
      <c r="AS40" s="612"/>
      <c r="AT40" s="612"/>
      <c r="AU40" s="612"/>
      <c r="AV40" s="612"/>
      <c r="AW40" s="612"/>
      <c r="AX40" s="612"/>
      <c r="AY40" s="612"/>
      <c r="AZ40" s="612"/>
      <c r="BA40" s="612"/>
      <c r="BB40" s="612"/>
      <c r="BC40" s="612"/>
      <c r="BD40" s="163"/>
      <c r="BE40" s="611" t="str">
        <f t="shared" si="1"/>
        <v/>
      </c>
      <c r="BF40" s="611"/>
      <c r="BG40" s="612"/>
      <c r="BH40" s="612"/>
      <c r="BI40" s="612"/>
      <c r="BJ40" s="612"/>
      <c r="BK40" s="612"/>
      <c r="BL40" s="612"/>
      <c r="BM40" s="612"/>
      <c r="BN40" s="612"/>
      <c r="BO40" s="612"/>
      <c r="BP40" s="612"/>
      <c r="BQ40" s="612"/>
      <c r="BR40" s="612"/>
      <c r="BS40" s="612"/>
      <c r="BT40" s="612"/>
      <c r="BU40" s="612"/>
      <c r="BV40" s="163"/>
      <c r="BW40" s="611">
        <f t="shared" si="2"/>
        <v>16</v>
      </c>
      <c r="BX40" s="611"/>
      <c r="BY40" s="612" t="str">
        <f>IF('各会計、関係団体の財政状況及び健全化判断比率'!B74="","",'各会計、関係団体の財政状況及び健全化判断比率'!B74)</f>
        <v>筑紫野太宰府消防組合</v>
      </c>
      <c r="BZ40" s="612"/>
      <c r="CA40" s="612"/>
      <c r="CB40" s="612"/>
      <c r="CC40" s="612"/>
      <c r="CD40" s="612"/>
      <c r="CE40" s="612"/>
      <c r="CF40" s="612"/>
      <c r="CG40" s="612"/>
      <c r="CH40" s="612"/>
      <c r="CI40" s="612"/>
      <c r="CJ40" s="612"/>
      <c r="CK40" s="612"/>
      <c r="CL40" s="612"/>
      <c r="CM40" s="612"/>
      <c r="CN40" s="163"/>
      <c r="CO40" s="611" t="str">
        <f t="shared" si="3"/>
        <v/>
      </c>
      <c r="CP40" s="611"/>
      <c r="CQ40" s="612" t="str">
        <f>IF('各会計、関係団体の財政状況及び健全化判断比率'!BS13="","",'各会計、関係団体の財政状況及び健全化判断比率'!BS13)</f>
        <v/>
      </c>
      <c r="CR40" s="612"/>
      <c r="CS40" s="612"/>
      <c r="CT40" s="612"/>
      <c r="CU40" s="612"/>
      <c r="CV40" s="612"/>
      <c r="CW40" s="612"/>
      <c r="CX40" s="612"/>
      <c r="CY40" s="612"/>
      <c r="CZ40" s="612"/>
      <c r="DA40" s="612"/>
      <c r="DB40" s="612"/>
      <c r="DC40" s="612"/>
      <c r="DD40" s="612"/>
      <c r="DE40" s="612"/>
      <c r="DG40" s="613" t="str">
        <f>IF('各会計、関係団体の財政状況及び健全化判断比率'!BR13="","",'各会計、関係団体の財政状況及び健全化判断比率'!BR13)</f>
        <v/>
      </c>
      <c r="DH40" s="613"/>
      <c r="DI40" s="190"/>
    </row>
    <row r="41" spans="1:113" ht="32.25" customHeight="1" x14ac:dyDescent="0.15">
      <c r="A41" s="163"/>
      <c r="B41" s="187"/>
      <c r="C41" s="611" t="str">
        <f t="shared" si="5"/>
        <v/>
      </c>
      <c r="D41" s="611"/>
      <c r="E41" s="612" t="str">
        <f>IF('各会計、関係団体の財政状況及び健全化判断比率'!B14="","",'各会計、関係団体の財政状況及び健全化判断比率'!B14)</f>
        <v/>
      </c>
      <c r="F41" s="612"/>
      <c r="G41" s="612"/>
      <c r="H41" s="612"/>
      <c r="I41" s="612"/>
      <c r="J41" s="612"/>
      <c r="K41" s="612"/>
      <c r="L41" s="612"/>
      <c r="M41" s="612"/>
      <c r="N41" s="612"/>
      <c r="O41" s="612"/>
      <c r="P41" s="612"/>
      <c r="Q41" s="612"/>
      <c r="R41" s="612"/>
      <c r="S41" s="612"/>
      <c r="T41" s="163"/>
      <c r="U41" s="611" t="str">
        <f t="shared" si="4"/>
        <v/>
      </c>
      <c r="V41" s="611"/>
      <c r="W41" s="612"/>
      <c r="X41" s="612"/>
      <c r="Y41" s="612"/>
      <c r="Z41" s="612"/>
      <c r="AA41" s="612"/>
      <c r="AB41" s="612"/>
      <c r="AC41" s="612"/>
      <c r="AD41" s="612"/>
      <c r="AE41" s="612"/>
      <c r="AF41" s="612"/>
      <c r="AG41" s="612"/>
      <c r="AH41" s="612"/>
      <c r="AI41" s="612"/>
      <c r="AJ41" s="612"/>
      <c r="AK41" s="612"/>
      <c r="AL41" s="163"/>
      <c r="AM41" s="611" t="str">
        <f t="shared" si="0"/>
        <v/>
      </c>
      <c r="AN41" s="611"/>
      <c r="AO41" s="612"/>
      <c r="AP41" s="612"/>
      <c r="AQ41" s="612"/>
      <c r="AR41" s="612"/>
      <c r="AS41" s="612"/>
      <c r="AT41" s="612"/>
      <c r="AU41" s="612"/>
      <c r="AV41" s="612"/>
      <c r="AW41" s="612"/>
      <c r="AX41" s="612"/>
      <c r="AY41" s="612"/>
      <c r="AZ41" s="612"/>
      <c r="BA41" s="612"/>
      <c r="BB41" s="612"/>
      <c r="BC41" s="612"/>
      <c r="BD41" s="163"/>
      <c r="BE41" s="611" t="str">
        <f t="shared" si="1"/>
        <v/>
      </c>
      <c r="BF41" s="611"/>
      <c r="BG41" s="612"/>
      <c r="BH41" s="612"/>
      <c r="BI41" s="612"/>
      <c r="BJ41" s="612"/>
      <c r="BK41" s="612"/>
      <c r="BL41" s="612"/>
      <c r="BM41" s="612"/>
      <c r="BN41" s="612"/>
      <c r="BO41" s="612"/>
      <c r="BP41" s="612"/>
      <c r="BQ41" s="612"/>
      <c r="BR41" s="612"/>
      <c r="BS41" s="612"/>
      <c r="BT41" s="612"/>
      <c r="BU41" s="612"/>
      <c r="BV41" s="163"/>
      <c r="BW41" s="611">
        <f t="shared" si="2"/>
        <v>17</v>
      </c>
      <c r="BX41" s="611"/>
      <c r="BY41" s="612" t="str">
        <f>IF('各会計、関係団体の財政状況及び健全化判断比率'!B75="","",'各会計、関係団体の財政状況及び健全化判断比率'!B75)</f>
        <v>筑紫野・小郡・基山清掃施設組合</v>
      </c>
      <c r="BZ41" s="612"/>
      <c r="CA41" s="612"/>
      <c r="CB41" s="612"/>
      <c r="CC41" s="612"/>
      <c r="CD41" s="612"/>
      <c r="CE41" s="612"/>
      <c r="CF41" s="612"/>
      <c r="CG41" s="612"/>
      <c r="CH41" s="612"/>
      <c r="CI41" s="612"/>
      <c r="CJ41" s="612"/>
      <c r="CK41" s="612"/>
      <c r="CL41" s="612"/>
      <c r="CM41" s="612"/>
      <c r="CN41" s="163"/>
      <c r="CO41" s="611" t="str">
        <f t="shared" si="3"/>
        <v/>
      </c>
      <c r="CP41" s="611"/>
      <c r="CQ41" s="612" t="str">
        <f>IF('各会計、関係団体の財政状況及び健全化判断比率'!BS14="","",'各会計、関係団体の財政状況及び健全化判断比率'!BS14)</f>
        <v/>
      </c>
      <c r="CR41" s="612"/>
      <c r="CS41" s="612"/>
      <c r="CT41" s="612"/>
      <c r="CU41" s="612"/>
      <c r="CV41" s="612"/>
      <c r="CW41" s="612"/>
      <c r="CX41" s="612"/>
      <c r="CY41" s="612"/>
      <c r="CZ41" s="612"/>
      <c r="DA41" s="612"/>
      <c r="DB41" s="612"/>
      <c r="DC41" s="612"/>
      <c r="DD41" s="612"/>
      <c r="DE41" s="612"/>
      <c r="DG41" s="613" t="str">
        <f>IF('各会計、関係団体の財政状況及び健全化判断比率'!BR14="","",'各会計、関係団体の財政状況及び健全化判断比率'!BR14)</f>
        <v/>
      </c>
      <c r="DH41" s="613"/>
      <c r="DI41" s="190"/>
    </row>
    <row r="42" spans="1:113" ht="32.25" customHeight="1" x14ac:dyDescent="0.15">
      <c r="B42" s="187"/>
      <c r="C42" s="611" t="str">
        <f t="shared" si="5"/>
        <v/>
      </c>
      <c r="D42" s="611"/>
      <c r="E42" s="612" t="str">
        <f>IF('各会計、関係団体の財政状況及び健全化判断比率'!B15="","",'各会計、関係団体の財政状況及び健全化判断比率'!B15)</f>
        <v/>
      </c>
      <c r="F42" s="612"/>
      <c r="G42" s="612"/>
      <c r="H42" s="612"/>
      <c r="I42" s="612"/>
      <c r="J42" s="612"/>
      <c r="K42" s="612"/>
      <c r="L42" s="612"/>
      <c r="M42" s="612"/>
      <c r="N42" s="612"/>
      <c r="O42" s="612"/>
      <c r="P42" s="612"/>
      <c r="Q42" s="612"/>
      <c r="R42" s="612"/>
      <c r="S42" s="612"/>
      <c r="T42" s="163"/>
      <c r="U42" s="611" t="str">
        <f t="shared" si="4"/>
        <v/>
      </c>
      <c r="V42" s="611"/>
      <c r="W42" s="612"/>
      <c r="X42" s="612"/>
      <c r="Y42" s="612"/>
      <c r="Z42" s="612"/>
      <c r="AA42" s="612"/>
      <c r="AB42" s="612"/>
      <c r="AC42" s="612"/>
      <c r="AD42" s="612"/>
      <c r="AE42" s="612"/>
      <c r="AF42" s="612"/>
      <c r="AG42" s="612"/>
      <c r="AH42" s="612"/>
      <c r="AI42" s="612"/>
      <c r="AJ42" s="612"/>
      <c r="AK42" s="612"/>
      <c r="AL42" s="163"/>
      <c r="AM42" s="611" t="str">
        <f t="shared" si="0"/>
        <v/>
      </c>
      <c r="AN42" s="611"/>
      <c r="AO42" s="612"/>
      <c r="AP42" s="612"/>
      <c r="AQ42" s="612"/>
      <c r="AR42" s="612"/>
      <c r="AS42" s="612"/>
      <c r="AT42" s="612"/>
      <c r="AU42" s="612"/>
      <c r="AV42" s="612"/>
      <c r="AW42" s="612"/>
      <c r="AX42" s="612"/>
      <c r="AY42" s="612"/>
      <c r="AZ42" s="612"/>
      <c r="BA42" s="612"/>
      <c r="BB42" s="612"/>
      <c r="BC42" s="612"/>
      <c r="BD42" s="163"/>
      <c r="BE42" s="611" t="str">
        <f t="shared" si="1"/>
        <v/>
      </c>
      <c r="BF42" s="611"/>
      <c r="BG42" s="612"/>
      <c r="BH42" s="612"/>
      <c r="BI42" s="612"/>
      <c r="BJ42" s="612"/>
      <c r="BK42" s="612"/>
      <c r="BL42" s="612"/>
      <c r="BM42" s="612"/>
      <c r="BN42" s="612"/>
      <c r="BO42" s="612"/>
      <c r="BP42" s="612"/>
      <c r="BQ42" s="612"/>
      <c r="BR42" s="612"/>
      <c r="BS42" s="612"/>
      <c r="BT42" s="612"/>
      <c r="BU42" s="612"/>
      <c r="BV42" s="163"/>
      <c r="BW42" s="611">
        <f t="shared" si="2"/>
        <v>18</v>
      </c>
      <c r="BX42" s="611"/>
      <c r="BY42" s="612" t="str">
        <f>IF('各会計、関係団体の財政状況及び健全化判断比率'!B76="","",'各会計、関係団体の財政状況及び健全化判断比率'!B76)</f>
        <v>福岡県自治振興組合（一般会計）</v>
      </c>
      <c r="BZ42" s="612"/>
      <c r="CA42" s="612"/>
      <c r="CB42" s="612"/>
      <c r="CC42" s="612"/>
      <c r="CD42" s="612"/>
      <c r="CE42" s="612"/>
      <c r="CF42" s="612"/>
      <c r="CG42" s="612"/>
      <c r="CH42" s="612"/>
      <c r="CI42" s="612"/>
      <c r="CJ42" s="612"/>
      <c r="CK42" s="612"/>
      <c r="CL42" s="612"/>
      <c r="CM42" s="612"/>
      <c r="CN42" s="163"/>
      <c r="CO42" s="611" t="str">
        <f t="shared" si="3"/>
        <v/>
      </c>
      <c r="CP42" s="611"/>
      <c r="CQ42" s="612" t="str">
        <f>IF('各会計、関係団体の財政状況及び健全化判断比率'!BS15="","",'各会計、関係団体の財政状況及び健全化判断比率'!BS15)</f>
        <v/>
      </c>
      <c r="CR42" s="612"/>
      <c r="CS42" s="612"/>
      <c r="CT42" s="612"/>
      <c r="CU42" s="612"/>
      <c r="CV42" s="612"/>
      <c r="CW42" s="612"/>
      <c r="CX42" s="612"/>
      <c r="CY42" s="612"/>
      <c r="CZ42" s="612"/>
      <c r="DA42" s="612"/>
      <c r="DB42" s="612"/>
      <c r="DC42" s="612"/>
      <c r="DD42" s="612"/>
      <c r="DE42" s="612"/>
      <c r="DG42" s="613" t="str">
        <f>IF('各会計、関係団体の財政状況及び健全化判断比率'!BR15="","",'各会計、関係団体の財政状況及び健全化判断比率'!BR15)</f>
        <v/>
      </c>
      <c r="DH42" s="613"/>
      <c r="DI42" s="190"/>
    </row>
    <row r="43" spans="1:113" ht="32.25" customHeight="1" x14ac:dyDescent="0.15">
      <c r="B43" s="187"/>
      <c r="C43" s="611" t="str">
        <f t="shared" si="5"/>
        <v/>
      </c>
      <c r="D43" s="611"/>
      <c r="E43" s="612" t="str">
        <f>IF('各会計、関係団体の財政状況及び健全化判断比率'!B16="","",'各会計、関係団体の財政状況及び健全化判断比率'!B16)</f>
        <v/>
      </c>
      <c r="F43" s="612"/>
      <c r="G43" s="612"/>
      <c r="H43" s="612"/>
      <c r="I43" s="612"/>
      <c r="J43" s="612"/>
      <c r="K43" s="612"/>
      <c r="L43" s="612"/>
      <c r="M43" s="612"/>
      <c r="N43" s="612"/>
      <c r="O43" s="612"/>
      <c r="P43" s="612"/>
      <c r="Q43" s="612"/>
      <c r="R43" s="612"/>
      <c r="S43" s="612"/>
      <c r="T43" s="163"/>
      <c r="U43" s="611" t="str">
        <f t="shared" si="4"/>
        <v/>
      </c>
      <c r="V43" s="611"/>
      <c r="W43" s="612"/>
      <c r="X43" s="612"/>
      <c r="Y43" s="612"/>
      <c r="Z43" s="612"/>
      <c r="AA43" s="612"/>
      <c r="AB43" s="612"/>
      <c r="AC43" s="612"/>
      <c r="AD43" s="612"/>
      <c r="AE43" s="612"/>
      <c r="AF43" s="612"/>
      <c r="AG43" s="612"/>
      <c r="AH43" s="612"/>
      <c r="AI43" s="612"/>
      <c r="AJ43" s="612"/>
      <c r="AK43" s="612"/>
      <c r="AL43" s="163"/>
      <c r="AM43" s="611" t="str">
        <f t="shared" si="0"/>
        <v/>
      </c>
      <c r="AN43" s="611"/>
      <c r="AO43" s="612"/>
      <c r="AP43" s="612"/>
      <c r="AQ43" s="612"/>
      <c r="AR43" s="612"/>
      <c r="AS43" s="612"/>
      <c r="AT43" s="612"/>
      <c r="AU43" s="612"/>
      <c r="AV43" s="612"/>
      <c r="AW43" s="612"/>
      <c r="AX43" s="612"/>
      <c r="AY43" s="612"/>
      <c r="AZ43" s="612"/>
      <c r="BA43" s="612"/>
      <c r="BB43" s="612"/>
      <c r="BC43" s="612"/>
      <c r="BD43" s="163"/>
      <c r="BE43" s="611" t="str">
        <f t="shared" si="1"/>
        <v/>
      </c>
      <c r="BF43" s="611"/>
      <c r="BG43" s="612"/>
      <c r="BH43" s="612"/>
      <c r="BI43" s="612"/>
      <c r="BJ43" s="612"/>
      <c r="BK43" s="612"/>
      <c r="BL43" s="612"/>
      <c r="BM43" s="612"/>
      <c r="BN43" s="612"/>
      <c r="BO43" s="612"/>
      <c r="BP43" s="612"/>
      <c r="BQ43" s="612"/>
      <c r="BR43" s="612"/>
      <c r="BS43" s="612"/>
      <c r="BT43" s="612"/>
      <c r="BU43" s="612"/>
      <c r="BV43" s="163"/>
      <c r="BW43" s="611">
        <f t="shared" si="2"/>
        <v>19</v>
      </c>
      <c r="BX43" s="611"/>
      <c r="BY43" s="612" t="str">
        <f>IF('各会計、関係団体の財政状況及び健全化判断比率'!B77="","",'各会計、関係団体の財政状況及び健全化判断比率'!B77)</f>
        <v>福岡県自治振興組合（公文書館事業特別会計）</v>
      </c>
      <c r="BZ43" s="612"/>
      <c r="CA43" s="612"/>
      <c r="CB43" s="612"/>
      <c r="CC43" s="612"/>
      <c r="CD43" s="612"/>
      <c r="CE43" s="612"/>
      <c r="CF43" s="612"/>
      <c r="CG43" s="612"/>
      <c r="CH43" s="612"/>
      <c r="CI43" s="612"/>
      <c r="CJ43" s="612"/>
      <c r="CK43" s="612"/>
      <c r="CL43" s="612"/>
      <c r="CM43" s="612"/>
      <c r="CN43" s="163"/>
      <c r="CO43" s="611" t="str">
        <f t="shared" si="3"/>
        <v/>
      </c>
      <c r="CP43" s="611"/>
      <c r="CQ43" s="612" t="str">
        <f>IF('各会計、関係団体の財政状況及び健全化判断比率'!BS16="","",'各会計、関係団体の財政状況及び健全化判断比率'!BS16)</f>
        <v/>
      </c>
      <c r="CR43" s="612"/>
      <c r="CS43" s="612"/>
      <c r="CT43" s="612"/>
      <c r="CU43" s="612"/>
      <c r="CV43" s="612"/>
      <c r="CW43" s="612"/>
      <c r="CX43" s="612"/>
      <c r="CY43" s="612"/>
      <c r="CZ43" s="612"/>
      <c r="DA43" s="612"/>
      <c r="DB43" s="612"/>
      <c r="DC43" s="612"/>
      <c r="DD43" s="612"/>
      <c r="DE43" s="612"/>
      <c r="DG43" s="613" t="str">
        <f>IF('各会計、関係団体の財政状況及び健全化判断比率'!BR16="","",'各会計、関係団体の財政状況及び健全化判断比率'!BR16)</f>
        <v/>
      </c>
      <c r="DH43" s="613"/>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4" t="s">
        <v>194</v>
      </c>
      <c r="F46" s="614"/>
      <c r="G46" s="614"/>
      <c r="H46" s="614"/>
      <c r="I46" s="614"/>
      <c r="J46" s="614"/>
      <c r="K46" s="614"/>
      <c r="L46" s="614"/>
      <c r="M46" s="614"/>
      <c r="N46" s="614"/>
      <c r="O46" s="614"/>
      <c r="P46" s="614"/>
      <c r="Q46" s="614"/>
      <c r="R46" s="614"/>
      <c r="S46" s="614"/>
      <c r="T46" s="614"/>
      <c r="U46" s="614"/>
      <c r="V46" s="614"/>
      <c r="W46" s="614"/>
      <c r="X46" s="614"/>
      <c r="Y46" s="614"/>
      <c r="Z46" s="614"/>
      <c r="AA46" s="614"/>
      <c r="AB46" s="614"/>
      <c r="AC46" s="614"/>
      <c r="AD46" s="614"/>
      <c r="AE46" s="614"/>
      <c r="AF46" s="614"/>
      <c r="AG46" s="614"/>
      <c r="AH46" s="614"/>
      <c r="AI46" s="614"/>
      <c r="AJ46" s="614"/>
      <c r="AK46" s="614"/>
      <c r="AL46" s="614"/>
      <c r="AM46" s="614"/>
      <c r="AN46" s="614"/>
      <c r="AO46" s="614"/>
      <c r="AP46" s="614"/>
      <c r="AQ46" s="614"/>
      <c r="AR46" s="614"/>
      <c r="AS46" s="614"/>
      <c r="AT46" s="614"/>
      <c r="AU46" s="614"/>
      <c r="AV46" s="614"/>
      <c r="AW46" s="614"/>
      <c r="AX46" s="614"/>
      <c r="AY46" s="614"/>
      <c r="AZ46" s="614"/>
      <c r="BA46" s="614"/>
      <c r="BB46" s="614"/>
      <c r="BC46" s="614"/>
      <c r="BD46" s="614"/>
      <c r="BE46" s="614"/>
      <c r="BF46" s="614"/>
      <c r="BG46" s="614"/>
      <c r="BH46" s="614"/>
      <c r="BI46" s="614"/>
      <c r="BJ46" s="614"/>
      <c r="BK46" s="614"/>
      <c r="BL46" s="614"/>
      <c r="BM46" s="614"/>
      <c r="BN46" s="614"/>
      <c r="BO46" s="614"/>
      <c r="BP46" s="614"/>
      <c r="BQ46" s="614"/>
      <c r="BR46" s="614"/>
      <c r="BS46" s="614"/>
      <c r="BT46" s="614"/>
      <c r="BU46" s="614"/>
      <c r="BV46" s="614"/>
      <c r="BW46" s="614"/>
      <c r="BX46" s="614"/>
      <c r="BY46" s="614"/>
      <c r="BZ46" s="614"/>
      <c r="CA46" s="614"/>
      <c r="CB46" s="614"/>
      <c r="CC46" s="614"/>
      <c r="CD46" s="614"/>
      <c r="CE46" s="614"/>
      <c r="CF46" s="614"/>
      <c r="CG46" s="614"/>
      <c r="CH46" s="614"/>
      <c r="CI46" s="614"/>
      <c r="CJ46" s="614"/>
      <c r="CK46" s="614"/>
      <c r="CL46" s="614"/>
      <c r="CM46" s="614"/>
      <c r="CN46" s="614"/>
      <c r="CO46" s="614"/>
      <c r="CP46" s="614"/>
      <c r="CQ46" s="614"/>
      <c r="CR46" s="614"/>
      <c r="CS46" s="614"/>
      <c r="CT46" s="614"/>
      <c r="CU46" s="614"/>
      <c r="CV46" s="614"/>
      <c r="CW46" s="614"/>
      <c r="CX46" s="614"/>
      <c r="CY46" s="614"/>
      <c r="CZ46" s="614"/>
      <c r="DA46" s="614"/>
      <c r="DB46" s="614"/>
      <c r="DC46" s="614"/>
      <c r="DD46" s="614"/>
      <c r="DE46" s="614"/>
      <c r="DF46" s="614"/>
      <c r="DG46" s="614"/>
      <c r="DH46" s="614"/>
      <c r="DI46" s="614"/>
    </row>
    <row r="47" spans="1:113" x14ac:dyDescent="0.15">
      <c r="E47" s="614" t="s">
        <v>195</v>
      </c>
      <c r="F47" s="614"/>
      <c r="G47" s="614"/>
      <c r="H47" s="614"/>
      <c r="I47" s="614"/>
      <c r="J47" s="614"/>
      <c r="K47" s="614"/>
      <c r="L47" s="614"/>
      <c r="M47" s="614"/>
      <c r="N47" s="614"/>
      <c r="O47" s="614"/>
      <c r="P47" s="614"/>
      <c r="Q47" s="614"/>
      <c r="R47" s="614"/>
      <c r="S47" s="614"/>
      <c r="T47" s="614"/>
      <c r="U47" s="614"/>
      <c r="V47" s="614"/>
      <c r="W47" s="614"/>
      <c r="X47" s="614"/>
      <c r="Y47" s="614"/>
      <c r="Z47" s="614"/>
      <c r="AA47" s="614"/>
      <c r="AB47" s="614"/>
      <c r="AC47" s="614"/>
      <c r="AD47" s="614"/>
      <c r="AE47" s="614"/>
      <c r="AF47" s="614"/>
      <c r="AG47" s="614"/>
      <c r="AH47" s="614"/>
      <c r="AI47" s="614"/>
      <c r="AJ47" s="614"/>
      <c r="AK47" s="614"/>
      <c r="AL47" s="614"/>
      <c r="AM47" s="614"/>
      <c r="AN47" s="614"/>
      <c r="AO47" s="614"/>
      <c r="AP47" s="614"/>
      <c r="AQ47" s="614"/>
      <c r="AR47" s="614"/>
      <c r="AS47" s="614"/>
      <c r="AT47" s="614"/>
      <c r="AU47" s="614"/>
      <c r="AV47" s="614"/>
      <c r="AW47" s="614"/>
      <c r="AX47" s="614"/>
      <c r="AY47" s="614"/>
      <c r="AZ47" s="614"/>
      <c r="BA47" s="614"/>
      <c r="BB47" s="614"/>
      <c r="BC47" s="614"/>
      <c r="BD47" s="614"/>
      <c r="BE47" s="614"/>
      <c r="BF47" s="614"/>
      <c r="BG47" s="614"/>
      <c r="BH47" s="614"/>
      <c r="BI47" s="614"/>
      <c r="BJ47" s="614"/>
      <c r="BK47" s="614"/>
      <c r="BL47" s="614"/>
      <c r="BM47" s="614"/>
      <c r="BN47" s="614"/>
      <c r="BO47" s="614"/>
      <c r="BP47" s="614"/>
      <c r="BQ47" s="614"/>
      <c r="BR47" s="614"/>
      <c r="BS47" s="614"/>
      <c r="BT47" s="614"/>
      <c r="BU47" s="614"/>
      <c r="BV47" s="614"/>
      <c r="BW47" s="614"/>
      <c r="BX47" s="614"/>
      <c r="BY47" s="614"/>
      <c r="BZ47" s="614"/>
      <c r="CA47" s="614"/>
      <c r="CB47" s="614"/>
      <c r="CC47" s="614"/>
      <c r="CD47" s="614"/>
      <c r="CE47" s="614"/>
      <c r="CF47" s="614"/>
      <c r="CG47" s="614"/>
      <c r="CH47" s="614"/>
      <c r="CI47" s="614"/>
      <c r="CJ47" s="614"/>
      <c r="CK47" s="614"/>
      <c r="CL47" s="614"/>
      <c r="CM47" s="614"/>
      <c r="CN47" s="614"/>
      <c r="CO47" s="614"/>
      <c r="CP47" s="614"/>
      <c r="CQ47" s="614"/>
      <c r="CR47" s="614"/>
      <c r="CS47" s="614"/>
      <c r="CT47" s="614"/>
      <c r="CU47" s="614"/>
      <c r="CV47" s="614"/>
      <c r="CW47" s="614"/>
      <c r="CX47" s="614"/>
      <c r="CY47" s="614"/>
      <c r="CZ47" s="614"/>
      <c r="DA47" s="614"/>
      <c r="DB47" s="614"/>
      <c r="DC47" s="614"/>
      <c r="DD47" s="614"/>
      <c r="DE47" s="614"/>
      <c r="DF47" s="614"/>
      <c r="DG47" s="614"/>
      <c r="DH47" s="614"/>
      <c r="DI47" s="614"/>
    </row>
    <row r="48" spans="1:113" x14ac:dyDescent="0.15">
      <c r="E48" s="614" t="s">
        <v>196</v>
      </c>
      <c r="F48" s="614"/>
      <c r="G48" s="614"/>
      <c r="H48" s="614"/>
      <c r="I48" s="614"/>
      <c r="J48" s="614"/>
      <c r="K48" s="614"/>
      <c r="L48" s="614"/>
      <c r="M48" s="614"/>
      <c r="N48" s="614"/>
      <c r="O48" s="614"/>
      <c r="P48" s="614"/>
      <c r="Q48" s="614"/>
      <c r="R48" s="614"/>
      <c r="S48" s="614"/>
      <c r="T48" s="614"/>
      <c r="U48" s="614"/>
      <c r="V48" s="614"/>
      <c r="W48" s="614"/>
      <c r="X48" s="614"/>
      <c r="Y48" s="614"/>
      <c r="Z48" s="614"/>
      <c r="AA48" s="614"/>
      <c r="AB48" s="614"/>
      <c r="AC48" s="614"/>
      <c r="AD48" s="614"/>
      <c r="AE48" s="614"/>
      <c r="AF48" s="614"/>
      <c r="AG48" s="614"/>
      <c r="AH48" s="614"/>
      <c r="AI48" s="614"/>
      <c r="AJ48" s="614"/>
      <c r="AK48" s="614"/>
      <c r="AL48" s="614"/>
      <c r="AM48" s="614"/>
      <c r="AN48" s="614"/>
      <c r="AO48" s="614"/>
      <c r="AP48" s="614"/>
      <c r="AQ48" s="614"/>
      <c r="AR48" s="614"/>
      <c r="AS48" s="614"/>
      <c r="AT48" s="614"/>
      <c r="AU48" s="614"/>
      <c r="AV48" s="614"/>
      <c r="AW48" s="614"/>
      <c r="AX48" s="614"/>
      <c r="AY48" s="614"/>
      <c r="AZ48" s="614"/>
      <c r="BA48" s="614"/>
      <c r="BB48" s="614"/>
      <c r="BC48" s="614"/>
      <c r="BD48" s="614"/>
      <c r="BE48" s="614"/>
      <c r="BF48" s="614"/>
      <c r="BG48" s="614"/>
      <c r="BH48" s="614"/>
      <c r="BI48" s="614"/>
      <c r="BJ48" s="614"/>
      <c r="BK48" s="614"/>
      <c r="BL48" s="614"/>
      <c r="BM48" s="614"/>
      <c r="BN48" s="614"/>
      <c r="BO48" s="614"/>
      <c r="BP48" s="614"/>
      <c r="BQ48" s="614"/>
      <c r="BR48" s="614"/>
      <c r="BS48" s="614"/>
      <c r="BT48" s="614"/>
      <c r="BU48" s="614"/>
      <c r="BV48" s="614"/>
      <c r="BW48" s="614"/>
      <c r="BX48" s="614"/>
      <c r="BY48" s="614"/>
      <c r="BZ48" s="614"/>
      <c r="CA48" s="614"/>
      <c r="CB48" s="614"/>
      <c r="CC48" s="614"/>
      <c r="CD48" s="614"/>
      <c r="CE48" s="614"/>
      <c r="CF48" s="614"/>
      <c r="CG48" s="614"/>
      <c r="CH48" s="614"/>
      <c r="CI48" s="614"/>
      <c r="CJ48" s="614"/>
      <c r="CK48" s="614"/>
      <c r="CL48" s="614"/>
      <c r="CM48" s="614"/>
      <c r="CN48" s="614"/>
      <c r="CO48" s="614"/>
      <c r="CP48" s="614"/>
      <c r="CQ48" s="614"/>
      <c r="CR48" s="614"/>
      <c r="CS48" s="614"/>
      <c r="CT48" s="614"/>
      <c r="CU48" s="614"/>
      <c r="CV48" s="614"/>
      <c r="CW48" s="614"/>
      <c r="CX48" s="614"/>
      <c r="CY48" s="614"/>
      <c r="CZ48" s="614"/>
      <c r="DA48" s="614"/>
      <c r="DB48" s="614"/>
      <c r="DC48" s="614"/>
      <c r="DD48" s="614"/>
      <c r="DE48" s="614"/>
      <c r="DF48" s="614"/>
      <c r="DG48" s="614"/>
      <c r="DH48" s="614"/>
      <c r="DI48" s="614"/>
    </row>
    <row r="49" spans="5:113" x14ac:dyDescent="0.15">
      <c r="E49" s="615" t="s">
        <v>197</v>
      </c>
      <c r="F49" s="615"/>
      <c r="G49" s="615"/>
      <c r="H49" s="615"/>
      <c r="I49" s="615"/>
      <c r="J49" s="615"/>
      <c r="K49" s="615"/>
      <c r="L49" s="615"/>
      <c r="M49" s="615"/>
      <c r="N49" s="615"/>
      <c r="O49" s="615"/>
      <c r="P49" s="615"/>
      <c r="Q49" s="615"/>
      <c r="R49" s="615"/>
      <c r="S49" s="615"/>
      <c r="T49" s="615"/>
      <c r="U49" s="615"/>
      <c r="V49" s="615"/>
      <c r="W49" s="615"/>
      <c r="X49" s="615"/>
      <c r="Y49" s="615"/>
      <c r="Z49" s="615"/>
      <c r="AA49" s="615"/>
      <c r="AB49" s="615"/>
      <c r="AC49" s="615"/>
      <c r="AD49" s="615"/>
      <c r="AE49" s="615"/>
      <c r="AF49" s="615"/>
      <c r="AG49" s="615"/>
      <c r="AH49" s="615"/>
      <c r="AI49" s="615"/>
      <c r="AJ49" s="615"/>
      <c r="AK49" s="615"/>
      <c r="AL49" s="615"/>
      <c r="AM49" s="615"/>
      <c r="AN49" s="615"/>
      <c r="AO49" s="615"/>
      <c r="AP49" s="615"/>
      <c r="AQ49" s="615"/>
      <c r="AR49" s="615"/>
      <c r="AS49" s="615"/>
      <c r="AT49" s="615"/>
      <c r="AU49" s="615"/>
      <c r="AV49" s="615"/>
      <c r="AW49" s="615"/>
      <c r="AX49" s="615"/>
      <c r="AY49" s="615"/>
      <c r="AZ49" s="615"/>
      <c r="BA49" s="615"/>
      <c r="BB49" s="615"/>
      <c r="BC49" s="615"/>
      <c r="BD49" s="615"/>
      <c r="BE49" s="615"/>
      <c r="BF49" s="615"/>
      <c r="BG49" s="615"/>
      <c r="BH49" s="615"/>
      <c r="BI49" s="615"/>
      <c r="BJ49" s="615"/>
      <c r="BK49" s="615"/>
      <c r="BL49" s="615"/>
      <c r="BM49" s="615"/>
      <c r="BN49" s="615"/>
      <c r="BO49" s="615"/>
      <c r="BP49" s="615"/>
      <c r="BQ49" s="615"/>
      <c r="BR49" s="615"/>
      <c r="BS49" s="615"/>
      <c r="BT49" s="615"/>
      <c r="BU49" s="615"/>
      <c r="BV49" s="615"/>
      <c r="BW49" s="615"/>
      <c r="BX49" s="615"/>
      <c r="BY49" s="615"/>
      <c r="BZ49" s="615"/>
      <c r="CA49" s="615"/>
      <c r="CB49" s="615"/>
      <c r="CC49" s="615"/>
      <c r="CD49" s="615"/>
      <c r="CE49" s="615"/>
      <c r="CF49" s="615"/>
      <c r="CG49" s="615"/>
      <c r="CH49" s="615"/>
      <c r="CI49" s="615"/>
      <c r="CJ49" s="615"/>
      <c r="CK49" s="615"/>
      <c r="CL49" s="615"/>
      <c r="CM49" s="615"/>
      <c r="CN49" s="615"/>
      <c r="CO49" s="615"/>
      <c r="CP49" s="615"/>
      <c r="CQ49" s="615"/>
      <c r="CR49" s="615"/>
      <c r="CS49" s="615"/>
      <c r="CT49" s="615"/>
      <c r="CU49" s="615"/>
      <c r="CV49" s="615"/>
      <c r="CW49" s="615"/>
      <c r="CX49" s="615"/>
      <c r="CY49" s="615"/>
      <c r="CZ49" s="615"/>
      <c r="DA49" s="615"/>
      <c r="DB49" s="615"/>
      <c r="DC49" s="615"/>
      <c r="DD49" s="615"/>
      <c r="DE49" s="615"/>
      <c r="DF49" s="615"/>
      <c r="DG49" s="615"/>
      <c r="DH49" s="615"/>
      <c r="DI49" s="615"/>
    </row>
    <row r="50" spans="5:113" x14ac:dyDescent="0.15">
      <c r="E50" s="614" t="s">
        <v>198</v>
      </c>
      <c r="F50" s="614"/>
      <c r="G50" s="614"/>
      <c r="H50" s="614"/>
      <c r="I50" s="614"/>
      <c r="J50" s="614"/>
      <c r="K50" s="614"/>
      <c r="L50" s="614"/>
      <c r="M50" s="614"/>
      <c r="N50" s="614"/>
      <c r="O50" s="614"/>
      <c r="P50" s="614"/>
      <c r="Q50" s="614"/>
      <c r="R50" s="614"/>
      <c r="S50" s="614"/>
      <c r="T50" s="614"/>
      <c r="U50" s="614"/>
      <c r="V50" s="614"/>
      <c r="W50" s="614"/>
      <c r="X50" s="614"/>
      <c r="Y50" s="614"/>
      <c r="Z50" s="614"/>
      <c r="AA50" s="614"/>
      <c r="AB50" s="614"/>
      <c r="AC50" s="614"/>
      <c r="AD50" s="614"/>
      <c r="AE50" s="614"/>
      <c r="AF50" s="614"/>
      <c r="AG50" s="614"/>
      <c r="AH50" s="614"/>
      <c r="AI50" s="614"/>
      <c r="AJ50" s="614"/>
      <c r="AK50" s="614"/>
      <c r="AL50" s="614"/>
      <c r="AM50" s="614"/>
      <c r="AN50" s="614"/>
      <c r="AO50" s="614"/>
      <c r="AP50" s="614"/>
      <c r="AQ50" s="614"/>
      <c r="AR50" s="614"/>
      <c r="AS50" s="614"/>
      <c r="AT50" s="614"/>
      <c r="AU50" s="614"/>
      <c r="AV50" s="614"/>
      <c r="AW50" s="614"/>
      <c r="AX50" s="614"/>
      <c r="AY50" s="614"/>
      <c r="AZ50" s="614"/>
      <c r="BA50" s="614"/>
      <c r="BB50" s="614"/>
      <c r="BC50" s="614"/>
      <c r="BD50" s="614"/>
      <c r="BE50" s="614"/>
      <c r="BF50" s="614"/>
      <c r="BG50" s="614"/>
      <c r="BH50" s="614"/>
      <c r="BI50" s="614"/>
      <c r="BJ50" s="614"/>
      <c r="BK50" s="614"/>
      <c r="BL50" s="614"/>
      <c r="BM50" s="614"/>
      <c r="BN50" s="614"/>
      <c r="BO50" s="614"/>
      <c r="BP50" s="614"/>
      <c r="BQ50" s="614"/>
      <c r="BR50" s="614"/>
      <c r="BS50" s="614"/>
      <c r="BT50" s="614"/>
      <c r="BU50" s="614"/>
      <c r="BV50" s="614"/>
      <c r="BW50" s="614"/>
      <c r="BX50" s="614"/>
      <c r="BY50" s="614"/>
      <c r="BZ50" s="614"/>
      <c r="CA50" s="614"/>
      <c r="CB50" s="614"/>
      <c r="CC50" s="614"/>
      <c r="CD50" s="614"/>
      <c r="CE50" s="614"/>
      <c r="CF50" s="614"/>
      <c r="CG50" s="614"/>
      <c r="CH50" s="614"/>
      <c r="CI50" s="614"/>
      <c r="CJ50" s="614"/>
      <c r="CK50" s="614"/>
      <c r="CL50" s="614"/>
      <c r="CM50" s="614"/>
      <c r="CN50" s="614"/>
      <c r="CO50" s="614"/>
      <c r="CP50" s="614"/>
      <c r="CQ50" s="614"/>
      <c r="CR50" s="614"/>
      <c r="CS50" s="614"/>
      <c r="CT50" s="614"/>
      <c r="CU50" s="614"/>
      <c r="CV50" s="614"/>
      <c r="CW50" s="614"/>
      <c r="CX50" s="614"/>
      <c r="CY50" s="614"/>
      <c r="CZ50" s="614"/>
      <c r="DA50" s="614"/>
      <c r="DB50" s="614"/>
      <c r="DC50" s="614"/>
      <c r="DD50" s="614"/>
      <c r="DE50" s="614"/>
      <c r="DF50" s="614"/>
      <c r="DG50" s="614"/>
      <c r="DH50" s="614"/>
      <c r="DI50" s="614"/>
    </row>
    <row r="51" spans="5:113" x14ac:dyDescent="0.15">
      <c r="E51" s="614" t="s">
        <v>199</v>
      </c>
      <c r="F51" s="614"/>
      <c r="G51" s="614"/>
      <c r="H51" s="614"/>
      <c r="I51" s="614"/>
      <c r="J51" s="614"/>
      <c r="K51" s="614"/>
      <c r="L51" s="614"/>
      <c r="M51" s="614"/>
      <c r="N51" s="614"/>
      <c r="O51" s="614"/>
      <c r="P51" s="614"/>
      <c r="Q51" s="614"/>
      <c r="R51" s="614"/>
      <c r="S51" s="614"/>
      <c r="T51" s="614"/>
      <c r="U51" s="614"/>
      <c r="V51" s="614"/>
      <c r="W51" s="614"/>
      <c r="X51" s="614"/>
      <c r="Y51" s="614"/>
      <c r="Z51" s="614"/>
      <c r="AA51" s="614"/>
      <c r="AB51" s="614"/>
      <c r="AC51" s="614"/>
      <c r="AD51" s="614"/>
      <c r="AE51" s="614"/>
      <c r="AF51" s="614"/>
      <c r="AG51" s="614"/>
      <c r="AH51" s="614"/>
      <c r="AI51" s="614"/>
      <c r="AJ51" s="614"/>
      <c r="AK51" s="614"/>
      <c r="AL51" s="614"/>
      <c r="AM51" s="614"/>
      <c r="AN51" s="614"/>
      <c r="AO51" s="614"/>
      <c r="AP51" s="614"/>
      <c r="AQ51" s="614"/>
      <c r="AR51" s="614"/>
      <c r="AS51" s="614"/>
      <c r="AT51" s="614"/>
      <c r="AU51" s="614"/>
      <c r="AV51" s="614"/>
      <c r="AW51" s="614"/>
      <c r="AX51" s="614"/>
      <c r="AY51" s="614"/>
      <c r="AZ51" s="614"/>
      <c r="BA51" s="614"/>
      <c r="BB51" s="614"/>
      <c r="BC51" s="614"/>
      <c r="BD51" s="614"/>
      <c r="BE51" s="614"/>
      <c r="BF51" s="614"/>
      <c r="BG51" s="614"/>
      <c r="BH51" s="614"/>
      <c r="BI51" s="614"/>
      <c r="BJ51" s="614"/>
      <c r="BK51" s="614"/>
      <c r="BL51" s="614"/>
      <c r="BM51" s="614"/>
      <c r="BN51" s="614"/>
      <c r="BO51" s="614"/>
      <c r="BP51" s="614"/>
      <c r="BQ51" s="614"/>
      <c r="BR51" s="614"/>
      <c r="BS51" s="614"/>
      <c r="BT51" s="614"/>
      <c r="BU51" s="614"/>
      <c r="BV51" s="614"/>
      <c r="BW51" s="614"/>
      <c r="BX51" s="614"/>
      <c r="BY51" s="614"/>
      <c r="BZ51" s="614"/>
      <c r="CA51" s="614"/>
      <c r="CB51" s="614"/>
      <c r="CC51" s="614"/>
      <c r="CD51" s="614"/>
      <c r="CE51" s="614"/>
      <c r="CF51" s="614"/>
      <c r="CG51" s="614"/>
      <c r="CH51" s="614"/>
      <c r="CI51" s="614"/>
      <c r="CJ51" s="614"/>
      <c r="CK51" s="614"/>
      <c r="CL51" s="614"/>
      <c r="CM51" s="614"/>
      <c r="CN51" s="614"/>
      <c r="CO51" s="614"/>
      <c r="CP51" s="614"/>
      <c r="CQ51" s="614"/>
      <c r="CR51" s="614"/>
      <c r="CS51" s="614"/>
      <c r="CT51" s="614"/>
      <c r="CU51" s="614"/>
      <c r="CV51" s="614"/>
      <c r="CW51" s="614"/>
      <c r="CX51" s="614"/>
      <c r="CY51" s="614"/>
      <c r="CZ51" s="614"/>
      <c r="DA51" s="614"/>
      <c r="DB51" s="614"/>
      <c r="DC51" s="614"/>
      <c r="DD51" s="614"/>
      <c r="DE51" s="614"/>
      <c r="DF51" s="614"/>
      <c r="DG51" s="614"/>
      <c r="DH51" s="614"/>
      <c r="DI51" s="614"/>
    </row>
    <row r="52" spans="5:113" x14ac:dyDescent="0.15">
      <c r="E52" s="614" t="s">
        <v>200</v>
      </c>
      <c r="F52" s="614"/>
      <c r="G52" s="614"/>
      <c r="H52" s="614"/>
      <c r="I52" s="614"/>
      <c r="J52" s="614"/>
      <c r="K52" s="614"/>
      <c r="L52" s="614"/>
      <c r="M52" s="614"/>
      <c r="N52" s="614"/>
      <c r="O52" s="614"/>
      <c r="P52" s="614"/>
      <c r="Q52" s="614"/>
      <c r="R52" s="614"/>
      <c r="S52" s="614"/>
      <c r="T52" s="614"/>
      <c r="U52" s="614"/>
      <c r="V52" s="614"/>
      <c r="W52" s="614"/>
      <c r="X52" s="614"/>
      <c r="Y52" s="614"/>
      <c r="Z52" s="614"/>
      <c r="AA52" s="614"/>
      <c r="AB52" s="614"/>
      <c r="AC52" s="614"/>
      <c r="AD52" s="614"/>
      <c r="AE52" s="614"/>
      <c r="AF52" s="614"/>
      <c r="AG52" s="614"/>
      <c r="AH52" s="614"/>
      <c r="AI52" s="614"/>
      <c r="AJ52" s="614"/>
      <c r="AK52" s="614"/>
      <c r="AL52" s="614"/>
      <c r="AM52" s="614"/>
      <c r="AN52" s="614"/>
      <c r="AO52" s="614"/>
      <c r="AP52" s="614"/>
      <c r="AQ52" s="614"/>
      <c r="AR52" s="614"/>
      <c r="AS52" s="614"/>
      <c r="AT52" s="614"/>
      <c r="AU52" s="614"/>
      <c r="AV52" s="614"/>
      <c r="AW52" s="614"/>
      <c r="AX52" s="614"/>
      <c r="AY52" s="614"/>
      <c r="AZ52" s="614"/>
      <c r="BA52" s="614"/>
      <c r="BB52" s="614"/>
      <c r="BC52" s="614"/>
      <c r="BD52" s="614"/>
      <c r="BE52" s="614"/>
      <c r="BF52" s="614"/>
      <c r="BG52" s="614"/>
      <c r="BH52" s="614"/>
      <c r="BI52" s="614"/>
      <c r="BJ52" s="614"/>
      <c r="BK52" s="614"/>
      <c r="BL52" s="614"/>
      <c r="BM52" s="614"/>
      <c r="BN52" s="614"/>
      <c r="BO52" s="614"/>
      <c r="BP52" s="614"/>
      <c r="BQ52" s="614"/>
      <c r="BR52" s="614"/>
      <c r="BS52" s="614"/>
      <c r="BT52" s="614"/>
      <c r="BU52" s="614"/>
      <c r="BV52" s="614"/>
      <c r="BW52" s="614"/>
      <c r="BX52" s="614"/>
      <c r="BY52" s="614"/>
      <c r="BZ52" s="614"/>
      <c r="CA52" s="614"/>
      <c r="CB52" s="614"/>
      <c r="CC52" s="614"/>
      <c r="CD52" s="614"/>
      <c r="CE52" s="614"/>
      <c r="CF52" s="614"/>
      <c r="CG52" s="614"/>
      <c r="CH52" s="614"/>
      <c r="CI52" s="614"/>
      <c r="CJ52" s="614"/>
      <c r="CK52" s="614"/>
      <c r="CL52" s="614"/>
      <c r="CM52" s="614"/>
      <c r="CN52" s="614"/>
      <c r="CO52" s="614"/>
      <c r="CP52" s="614"/>
      <c r="CQ52" s="614"/>
      <c r="CR52" s="614"/>
      <c r="CS52" s="614"/>
      <c r="CT52" s="614"/>
      <c r="CU52" s="614"/>
      <c r="CV52" s="614"/>
      <c r="CW52" s="614"/>
      <c r="CX52" s="614"/>
      <c r="CY52" s="614"/>
      <c r="CZ52" s="614"/>
      <c r="DA52" s="614"/>
      <c r="DB52" s="614"/>
      <c r="DC52" s="614"/>
      <c r="DD52" s="614"/>
      <c r="DE52" s="614"/>
      <c r="DF52" s="614"/>
      <c r="DG52" s="614"/>
      <c r="DH52" s="614"/>
      <c r="DI52" s="614"/>
    </row>
    <row r="53" spans="5:113" x14ac:dyDescent="0.15">
      <c r="E53" s="614" t="s">
        <v>201</v>
      </c>
      <c r="F53" s="614"/>
      <c r="G53" s="614"/>
      <c r="H53" s="614"/>
      <c r="I53" s="614"/>
      <c r="J53" s="614"/>
      <c r="K53" s="614"/>
      <c r="L53" s="614"/>
      <c r="M53" s="614"/>
      <c r="N53" s="614"/>
      <c r="O53" s="614"/>
      <c r="P53" s="614"/>
      <c r="Q53" s="614"/>
      <c r="R53" s="614"/>
      <c r="S53" s="614"/>
      <c r="T53" s="614"/>
      <c r="U53" s="614"/>
      <c r="V53" s="614"/>
      <c r="W53" s="614"/>
      <c r="X53" s="614"/>
      <c r="Y53" s="614"/>
      <c r="Z53" s="614"/>
      <c r="AA53" s="614"/>
      <c r="AB53" s="614"/>
      <c r="AC53" s="614"/>
      <c r="AD53" s="614"/>
      <c r="AE53" s="614"/>
      <c r="AF53" s="614"/>
      <c r="AG53" s="614"/>
      <c r="AH53" s="614"/>
      <c r="AI53" s="614"/>
      <c r="AJ53" s="614"/>
      <c r="AK53" s="614"/>
      <c r="AL53" s="614"/>
      <c r="AM53" s="614"/>
      <c r="AN53" s="614"/>
      <c r="AO53" s="614"/>
      <c r="AP53" s="614"/>
      <c r="AQ53" s="614"/>
      <c r="AR53" s="614"/>
      <c r="AS53" s="614"/>
      <c r="AT53" s="614"/>
      <c r="AU53" s="614"/>
      <c r="AV53" s="614"/>
      <c r="AW53" s="614"/>
      <c r="AX53" s="614"/>
      <c r="AY53" s="614"/>
      <c r="AZ53" s="614"/>
      <c r="BA53" s="614"/>
      <c r="BB53" s="614"/>
      <c r="BC53" s="614"/>
      <c r="BD53" s="614"/>
      <c r="BE53" s="614"/>
      <c r="BF53" s="614"/>
      <c r="BG53" s="614"/>
      <c r="BH53" s="614"/>
      <c r="BI53" s="614"/>
      <c r="BJ53" s="614"/>
      <c r="BK53" s="614"/>
      <c r="BL53" s="614"/>
      <c r="BM53" s="614"/>
      <c r="BN53" s="614"/>
      <c r="BO53" s="614"/>
      <c r="BP53" s="614"/>
      <c r="BQ53" s="614"/>
      <c r="BR53" s="614"/>
      <c r="BS53" s="614"/>
      <c r="BT53" s="614"/>
      <c r="BU53" s="614"/>
      <c r="BV53" s="614"/>
      <c r="BW53" s="614"/>
      <c r="BX53" s="614"/>
      <c r="BY53" s="614"/>
      <c r="BZ53" s="614"/>
      <c r="CA53" s="614"/>
      <c r="CB53" s="614"/>
      <c r="CC53" s="614"/>
      <c r="CD53" s="614"/>
      <c r="CE53" s="614"/>
      <c r="CF53" s="614"/>
      <c r="CG53" s="614"/>
      <c r="CH53" s="614"/>
      <c r="CI53" s="614"/>
      <c r="CJ53" s="614"/>
      <c r="CK53" s="614"/>
      <c r="CL53" s="614"/>
      <c r="CM53" s="614"/>
      <c r="CN53" s="614"/>
      <c r="CO53" s="614"/>
      <c r="CP53" s="614"/>
      <c r="CQ53" s="614"/>
      <c r="CR53" s="614"/>
      <c r="CS53" s="614"/>
      <c r="CT53" s="614"/>
      <c r="CU53" s="614"/>
      <c r="CV53" s="614"/>
      <c r="CW53" s="614"/>
      <c r="CX53" s="614"/>
      <c r="CY53" s="614"/>
      <c r="CZ53" s="614"/>
      <c r="DA53" s="614"/>
      <c r="DB53" s="614"/>
      <c r="DC53" s="614"/>
      <c r="DD53" s="614"/>
      <c r="DE53" s="614"/>
      <c r="DF53" s="614"/>
      <c r="DG53" s="614"/>
      <c r="DH53" s="614"/>
      <c r="DI53" s="614"/>
    </row>
    <row r="54" spans="5:113" x14ac:dyDescent="0.15"/>
    <row r="55" spans="5:113" x14ac:dyDescent="0.15"/>
    <row r="56" spans="5:113" x14ac:dyDescent="0.15"/>
  </sheetData>
  <sheetProtection algorithmName="SHA-512" hashValue="dhmGIYfxSTThN2m78ROEGNj44R/jLpWIS3MyzoEYemxVMEnAUPm8x0PXEZE5FK996n5+cU+yn3TFaB3QZ6c5pA==" saltValue="cGILwUr9iqkuzgNjgBsvs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6" t="s">
        <v>202</v>
      </c>
      <c r="DI1" s="617"/>
      <c r="DJ1" s="617"/>
      <c r="DK1" s="617"/>
      <c r="DL1" s="617"/>
      <c r="DM1" s="617"/>
      <c r="DN1" s="618"/>
      <c r="DO1" s="196"/>
      <c r="DP1" s="616" t="s">
        <v>203</v>
      </c>
      <c r="DQ1" s="617"/>
      <c r="DR1" s="617"/>
      <c r="DS1" s="617"/>
      <c r="DT1" s="617"/>
      <c r="DU1" s="617"/>
      <c r="DV1" s="617"/>
      <c r="DW1" s="617"/>
      <c r="DX1" s="617"/>
      <c r="DY1" s="617"/>
      <c r="DZ1" s="617"/>
      <c r="EA1" s="617"/>
      <c r="EB1" s="617"/>
      <c r="EC1" s="618"/>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9" t="s">
        <v>205</v>
      </c>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19" t="s">
        <v>206</v>
      </c>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1"/>
      <c r="CD3" s="619" t="s">
        <v>207</v>
      </c>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1"/>
    </row>
    <row r="4" spans="2:143" ht="11.25" customHeight="1" x14ac:dyDescent="0.15">
      <c r="B4" s="619" t="s">
        <v>1</v>
      </c>
      <c r="C4" s="620"/>
      <c r="D4" s="620"/>
      <c r="E4" s="620"/>
      <c r="F4" s="620"/>
      <c r="G4" s="620"/>
      <c r="H4" s="620"/>
      <c r="I4" s="620"/>
      <c r="J4" s="620"/>
      <c r="K4" s="620"/>
      <c r="L4" s="620"/>
      <c r="M4" s="620"/>
      <c r="N4" s="620"/>
      <c r="O4" s="620"/>
      <c r="P4" s="620"/>
      <c r="Q4" s="621"/>
      <c r="R4" s="619" t="s">
        <v>208</v>
      </c>
      <c r="S4" s="620"/>
      <c r="T4" s="620"/>
      <c r="U4" s="620"/>
      <c r="V4" s="620"/>
      <c r="W4" s="620"/>
      <c r="X4" s="620"/>
      <c r="Y4" s="621"/>
      <c r="Z4" s="619" t="s">
        <v>209</v>
      </c>
      <c r="AA4" s="620"/>
      <c r="AB4" s="620"/>
      <c r="AC4" s="621"/>
      <c r="AD4" s="619" t="s">
        <v>210</v>
      </c>
      <c r="AE4" s="620"/>
      <c r="AF4" s="620"/>
      <c r="AG4" s="620"/>
      <c r="AH4" s="620"/>
      <c r="AI4" s="620"/>
      <c r="AJ4" s="620"/>
      <c r="AK4" s="621"/>
      <c r="AL4" s="619" t="s">
        <v>209</v>
      </c>
      <c r="AM4" s="620"/>
      <c r="AN4" s="620"/>
      <c r="AO4" s="621"/>
      <c r="AP4" s="622" t="s">
        <v>211</v>
      </c>
      <c r="AQ4" s="622"/>
      <c r="AR4" s="622"/>
      <c r="AS4" s="622"/>
      <c r="AT4" s="622"/>
      <c r="AU4" s="622"/>
      <c r="AV4" s="622"/>
      <c r="AW4" s="622"/>
      <c r="AX4" s="622"/>
      <c r="AY4" s="622"/>
      <c r="AZ4" s="622"/>
      <c r="BA4" s="622"/>
      <c r="BB4" s="622"/>
      <c r="BC4" s="622"/>
      <c r="BD4" s="622"/>
      <c r="BE4" s="622"/>
      <c r="BF4" s="622"/>
      <c r="BG4" s="622" t="s">
        <v>212</v>
      </c>
      <c r="BH4" s="622"/>
      <c r="BI4" s="622"/>
      <c r="BJ4" s="622"/>
      <c r="BK4" s="622"/>
      <c r="BL4" s="622"/>
      <c r="BM4" s="622"/>
      <c r="BN4" s="622"/>
      <c r="BO4" s="622" t="s">
        <v>209</v>
      </c>
      <c r="BP4" s="622"/>
      <c r="BQ4" s="622"/>
      <c r="BR4" s="622"/>
      <c r="BS4" s="622" t="s">
        <v>213</v>
      </c>
      <c r="BT4" s="622"/>
      <c r="BU4" s="622"/>
      <c r="BV4" s="622"/>
      <c r="BW4" s="622"/>
      <c r="BX4" s="622"/>
      <c r="BY4" s="622"/>
      <c r="BZ4" s="622"/>
      <c r="CA4" s="622"/>
      <c r="CB4" s="622"/>
      <c r="CD4" s="619" t="s">
        <v>214</v>
      </c>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1"/>
    </row>
    <row r="5" spans="2:143" ht="11.25" customHeight="1" x14ac:dyDescent="0.15">
      <c r="B5" s="623" t="s">
        <v>215</v>
      </c>
      <c r="C5" s="624"/>
      <c r="D5" s="624"/>
      <c r="E5" s="624"/>
      <c r="F5" s="624"/>
      <c r="G5" s="624"/>
      <c r="H5" s="624"/>
      <c r="I5" s="624"/>
      <c r="J5" s="624"/>
      <c r="K5" s="624"/>
      <c r="L5" s="624"/>
      <c r="M5" s="624"/>
      <c r="N5" s="624"/>
      <c r="O5" s="624"/>
      <c r="P5" s="624"/>
      <c r="Q5" s="625"/>
      <c r="R5" s="626">
        <v>14522690</v>
      </c>
      <c r="S5" s="627"/>
      <c r="T5" s="627"/>
      <c r="U5" s="627"/>
      <c r="V5" s="627"/>
      <c r="W5" s="627"/>
      <c r="X5" s="627"/>
      <c r="Y5" s="628"/>
      <c r="Z5" s="629">
        <v>34</v>
      </c>
      <c r="AA5" s="629"/>
      <c r="AB5" s="629"/>
      <c r="AC5" s="629"/>
      <c r="AD5" s="630">
        <v>13463866</v>
      </c>
      <c r="AE5" s="630"/>
      <c r="AF5" s="630"/>
      <c r="AG5" s="630"/>
      <c r="AH5" s="630"/>
      <c r="AI5" s="630"/>
      <c r="AJ5" s="630"/>
      <c r="AK5" s="630"/>
      <c r="AL5" s="631">
        <v>59.9</v>
      </c>
      <c r="AM5" s="632"/>
      <c r="AN5" s="632"/>
      <c r="AO5" s="633"/>
      <c r="AP5" s="623" t="s">
        <v>216</v>
      </c>
      <c r="AQ5" s="624"/>
      <c r="AR5" s="624"/>
      <c r="AS5" s="624"/>
      <c r="AT5" s="624"/>
      <c r="AU5" s="624"/>
      <c r="AV5" s="624"/>
      <c r="AW5" s="624"/>
      <c r="AX5" s="624"/>
      <c r="AY5" s="624"/>
      <c r="AZ5" s="624"/>
      <c r="BA5" s="624"/>
      <c r="BB5" s="624"/>
      <c r="BC5" s="624"/>
      <c r="BD5" s="624"/>
      <c r="BE5" s="624"/>
      <c r="BF5" s="625"/>
      <c r="BG5" s="637">
        <v>13453909</v>
      </c>
      <c r="BH5" s="638"/>
      <c r="BI5" s="638"/>
      <c r="BJ5" s="638"/>
      <c r="BK5" s="638"/>
      <c r="BL5" s="638"/>
      <c r="BM5" s="638"/>
      <c r="BN5" s="639"/>
      <c r="BO5" s="640">
        <v>92.6</v>
      </c>
      <c r="BP5" s="640"/>
      <c r="BQ5" s="640"/>
      <c r="BR5" s="640"/>
      <c r="BS5" s="641">
        <v>195540</v>
      </c>
      <c r="BT5" s="641"/>
      <c r="BU5" s="641"/>
      <c r="BV5" s="641"/>
      <c r="BW5" s="641"/>
      <c r="BX5" s="641"/>
      <c r="BY5" s="641"/>
      <c r="BZ5" s="641"/>
      <c r="CA5" s="641"/>
      <c r="CB5" s="645"/>
      <c r="CD5" s="619" t="s">
        <v>211</v>
      </c>
      <c r="CE5" s="620"/>
      <c r="CF5" s="620"/>
      <c r="CG5" s="620"/>
      <c r="CH5" s="620"/>
      <c r="CI5" s="620"/>
      <c r="CJ5" s="620"/>
      <c r="CK5" s="620"/>
      <c r="CL5" s="620"/>
      <c r="CM5" s="620"/>
      <c r="CN5" s="620"/>
      <c r="CO5" s="620"/>
      <c r="CP5" s="620"/>
      <c r="CQ5" s="621"/>
      <c r="CR5" s="619" t="s">
        <v>217</v>
      </c>
      <c r="CS5" s="620"/>
      <c r="CT5" s="620"/>
      <c r="CU5" s="620"/>
      <c r="CV5" s="620"/>
      <c r="CW5" s="620"/>
      <c r="CX5" s="620"/>
      <c r="CY5" s="621"/>
      <c r="CZ5" s="619" t="s">
        <v>209</v>
      </c>
      <c r="DA5" s="620"/>
      <c r="DB5" s="620"/>
      <c r="DC5" s="621"/>
      <c r="DD5" s="619" t="s">
        <v>218</v>
      </c>
      <c r="DE5" s="620"/>
      <c r="DF5" s="620"/>
      <c r="DG5" s="620"/>
      <c r="DH5" s="620"/>
      <c r="DI5" s="620"/>
      <c r="DJ5" s="620"/>
      <c r="DK5" s="620"/>
      <c r="DL5" s="620"/>
      <c r="DM5" s="620"/>
      <c r="DN5" s="620"/>
      <c r="DO5" s="620"/>
      <c r="DP5" s="621"/>
      <c r="DQ5" s="619" t="s">
        <v>219</v>
      </c>
      <c r="DR5" s="620"/>
      <c r="DS5" s="620"/>
      <c r="DT5" s="620"/>
      <c r="DU5" s="620"/>
      <c r="DV5" s="620"/>
      <c r="DW5" s="620"/>
      <c r="DX5" s="620"/>
      <c r="DY5" s="620"/>
      <c r="DZ5" s="620"/>
      <c r="EA5" s="620"/>
      <c r="EB5" s="620"/>
      <c r="EC5" s="621"/>
    </row>
    <row r="6" spans="2:143" ht="11.25" customHeight="1" x14ac:dyDescent="0.15">
      <c r="B6" s="634" t="s">
        <v>220</v>
      </c>
      <c r="C6" s="635"/>
      <c r="D6" s="635"/>
      <c r="E6" s="635"/>
      <c r="F6" s="635"/>
      <c r="G6" s="635"/>
      <c r="H6" s="635"/>
      <c r="I6" s="635"/>
      <c r="J6" s="635"/>
      <c r="K6" s="635"/>
      <c r="L6" s="635"/>
      <c r="M6" s="635"/>
      <c r="N6" s="635"/>
      <c r="O6" s="635"/>
      <c r="P6" s="635"/>
      <c r="Q6" s="636"/>
      <c r="R6" s="637">
        <v>268153</v>
      </c>
      <c r="S6" s="638"/>
      <c r="T6" s="638"/>
      <c r="U6" s="638"/>
      <c r="V6" s="638"/>
      <c r="W6" s="638"/>
      <c r="X6" s="638"/>
      <c r="Y6" s="639"/>
      <c r="Z6" s="640">
        <v>0.6</v>
      </c>
      <c r="AA6" s="640"/>
      <c r="AB6" s="640"/>
      <c r="AC6" s="640"/>
      <c r="AD6" s="641">
        <v>268153</v>
      </c>
      <c r="AE6" s="641"/>
      <c r="AF6" s="641"/>
      <c r="AG6" s="641"/>
      <c r="AH6" s="641"/>
      <c r="AI6" s="641"/>
      <c r="AJ6" s="641"/>
      <c r="AK6" s="641"/>
      <c r="AL6" s="642">
        <v>1.2</v>
      </c>
      <c r="AM6" s="643"/>
      <c r="AN6" s="643"/>
      <c r="AO6" s="644"/>
      <c r="AP6" s="634" t="s">
        <v>221</v>
      </c>
      <c r="AQ6" s="635"/>
      <c r="AR6" s="635"/>
      <c r="AS6" s="635"/>
      <c r="AT6" s="635"/>
      <c r="AU6" s="635"/>
      <c r="AV6" s="635"/>
      <c r="AW6" s="635"/>
      <c r="AX6" s="635"/>
      <c r="AY6" s="635"/>
      <c r="AZ6" s="635"/>
      <c r="BA6" s="635"/>
      <c r="BB6" s="635"/>
      <c r="BC6" s="635"/>
      <c r="BD6" s="635"/>
      <c r="BE6" s="635"/>
      <c r="BF6" s="636"/>
      <c r="BG6" s="637">
        <v>13453909</v>
      </c>
      <c r="BH6" s="638"/>
      <c r="BI6" s="638"/>
      <c r="BJ6" s="638"/>
      <c r="BK6" s="638"/>
      <c r="BL6" s="638"/>
      <c r="BM6" s="638"/>
      <c r="BN6" s="639"/>
      <c r="BO6" s="640">
        <v>92.6</v>
      </c>
      <c r="BP6" s="640"/>
      <c r="BQ6" s="640"/>
      <c r="BR6" s="640"/>
      <c r="BS6" s="641">
        <v>195540</v>
      </c>
      <c r="BT6" s="641"/>
      <c r="BU6" s="641"/>
      <c r="BV6" s="641"/>
      <c r="BW6" s="641"/>
      <c r="BX6" s="641"/>
      <c r="BY6" s="641"/>
      <c r="BZ6" s="641"/>
      <c r="CA6" s="641"/>
      <c r="CB6" s="645"/>
      <c r="CD6" s="623" t="s">
        <v>222</v>
      </c>
      <c r="CE6" s="624"/>
      <c r="CF6" s="624"/>
      <c r="CG6" s="624"/>
      <c r="CH6" s="624"/>
      <c r="CI6" s="624"/>
      <c r="CJ6" s="624"/>
      <c r="CK6" s="624"/>
      <c r="CL6" s="624"/>
      <c r="CM6" s="624"/>
      <c r="CN6" s="624"/>
      <c r="CO6" s="624"/>
      <c r="CP6" s="624"/>
      <c r="CQ6" s="625"/>
      <c r="CR6" s="637">
        <v>279754</v>
      </c>
      <c r="CS6" s="638"/>
      <c r="CT6" s="638"/>
      <c r="CU6" s="638"/>
      <c r="CV6" s="638"/>
      <c r="CW6" s="638"/>
      <c r="CX6" s="638"/>
      <c r="CY6" s="639"/>
      <c r="CZ6" s="631">
        <v>0.7</v>
      </c>
      <c r="DA6" s="632"/>
      <c r="DB6" s="632"/>
      <c r="DC6" s="648"/>
      <c r="DD6" s="646" t="s">
        <v>121</v>
      </c>
      <c r="DE6" s="638"/>
      <c r="DF6" s="638"/>
      <c r="DG6" s="638"/>
      <c r="DH6" s="638"/>
      <c r="DI6" s="638"/>
      <c r="DJ6" s="638"/>
      <c r="DK6" s="638"/>
      <c r="DL6" s="638"/>
      <c r="DM6" s="638"/>
      <c r="DN6" s="638"/>
      <c r="DO6" s="638"/>
      <c r="DP6" s="639"/>
      <c r="DQ6" s="646">
        <v>279725</v>
      </c>
      <c r="DR6" s="638"/>
      <c r="DS6" s="638"/>
      <c r="DT6" s="638"/>
      <c r="DU6" s="638"/>
      <c r="DV6" s="638"/>
      <c r="DW6" s="638"/>
      <c r="DX6" s="638"/>
      <c r="DY6" s="638"/>
      <c r="DZ6" s="638"/>
      <c r="EA6" s="638"/>
      <c r="EB6" s="638"/>
      <c r="EC6" s="647"/>
    </row>
    <row r="7" spans="2:143" ht="11.25" customHeight="1" x14ac:dyDescent="0.15">
      <c r="B7" s="634" t="s">
        <v>223</v>
      </c>
      <c r="C7" s="635"/>
      <c r="D7" s="635"/>
      <c r="E7" s="635"/>
      <c r="F7" s="635"/>
      <c r="G7" s="635"/>
      <c r="H7" s="635"/>
      <c r="I7" s="635"/>
      <c r="J7" s="635"/>
      <c r="K7" s="635"/>
      <c r="L7" s="635"/>
      <c r="M7" s="635"/>
      <c r="N7" s="635"/>
      <c r="O7" s="635"/>
      <c r="P7" s="635"/>
      <c r="Q7" s="636"/>
      <c r="R7" s="637">
        <v>5413</v>
      </c>
      <c r="S7" s="638"/>
      <c r="T7" s="638"/>
      <c r="U7" s="638"/>
      <c r="V7" s="638"/>
      <c r="W7" s="638"/>
      <c r="X7" s="638"/>
      <c r="Y7" s="639"/>
      <c r="Z7" s="640">
        <v>0</v>
      </c>
      <c r="AA7" s="640"/>
      <c r="AB7" s="640"/>
      <c r="AC7" s="640"/>
      <c r="AD7" s="641">
        <v>5413</v>
      </c>
      <c r="AE7" s="641"/>
      <c r="AF7" s="641"/>
      <c r="AG7" s="641"/>
      <c r="AH7" s="641"/>
      <c r="AI7" s="641"/>
      <c r="AJ7" s="641"/>
      <c r="AK7" s="641"/>
      <c r="AL7" s="642">
        <v>0</v>
      </c>
      <c r="AM7" s="643"/>
      <c r="AN7" s="643"/>
      <c r="AO7" s="644"/>
      <c r="AP7" s="634" t="s">
        <v>224</v>
      </c>
      <c r="AQ7" s="635"/>
      <c r="AR7" s="635"/>
      <c r="AS7" s="635"/>
      <c r="AT7" s="635"/>
      <c r="AU7" s="635"/>
      <c r="AV7" s="635"/>
      <c r="AW7" s="635"/>
      <c r="AX7" s="635"/>
      <c r="AY7" s="635"/>
      <c r="AZ7" s="635"/>
      <c r="BA7" s="635"/>
      <c r="BB7" s="635"/>
      <c r="BC7" s="635"/>
      <c r="BD7" s="635"/>
      <c r="BE7" s="635"/>
      <c r="BF7" s="636"/>
      <c r="BG7" s="637">
        <v>6326369</v>
      </c>
      <c r="BH7" s="638"/>
      <c r="BI7" s="638"/>
      <c r="BJ7" s="638"/>
      <c r="BK7" s="638"/>
      <c r="BL7" s="638"/>
      <c r="BM7" s="638"/>
      <c r="BN7" s="639"/>
      <c r="BO7" s="640">
        <v>43.6</v>
      </c>
      <c r="BP7" s="640"/>
      <c r="BQ7" s="640"/>
      <c r="BR7" s="640"/>
      <c r="BS7" s="641">
        <v>195540</v>
      </c>
      <c r="BT7" s="641"/>
      <c r="BU7" s="641"/>
      <c r="BV7" s="641"/>
      <c r="BW7" s="641"/>
      <c r="BX7" s="641"/>
      <c r="BY7" s="641"/>
      <c r="BZ7" s="641"/>
      <c r="CA7" s="641"/>
      <c r="CB7" s="645"/>
      <c r="CD7" s="634" t="s">
        <v>225</v>
      </c>
      <c r="CE7" s="635"/>
      <c r="CF7" s="635"/>
      <c r="CG7" s="635"/>
      <c r="CH7" s="635"/>
      <c r="CI7" s="635"/>
      <c r="CJ7" s="635"/>
      <c r="CK7" s="635"/>
      <c r="CL7" s="635"/>
      <c r="CM7" s="635"/>
      <c r="CN7" s="635"/>
      <c r="CO7" s="635"/>
      <c r="CP7" s="635"/>
      <c r="CQ7" s="636"/>
      <c r="CR7" s="637">
        <v>6922798</v>
      </c>
      <c r="CS7" s="638"/>
      <c r="CT7" s="638"/>
      <c r="CU7" s="638"/>
      <c r="CV7" s="638"/>
      <c r="CW7" s="638"/>
      <c r="CX7" s="638"/>
      <c r="CY7" s="639"/>
      <c r="CZ7" s="640">
        <v>16.600000000000001</v>
      </c>
      <c r="DA7" s="640"/>
      <c r="DB7" s="640"/>
      <c r="DC7" s="640"/>
      <c r="DD7" s="646">
        <v>137419</v>
      </c>
      <c r="DE7" s="638"/>
      <c r="DF7" s="638"/>
      <c r="DG7" s="638"/>
      <c r="DH7" s="638"/>
      <c r="DI7" s="638"/>
      <c r="DJ7" s="638"/>
      <c r="DK7" s="638"/>
      <c r="DL7" s="638"/>
      <c r="DM7" s="638"/>
      <c r="DN7" s="638"/>
      <c r="DO7" s="638"/>
      <c r="DP7" s="639"/>
      <c r="DQ7" s="646">
        <v>6250173</v>
      </c>
      <c r="DR7" s="638"/>
      <c r="DS7" s="638"/>
      <c r="DT7" s="638"/>
      <c r="DU7" s="638"/>
      <c r="DV7" s="638"/>
      <c r="DW7" s="638"/>
      <c r="DX7" s="638"/>
      <c r="DY7" s="638"/>
      <c r="DZ7" s="638"/>
      <c r="EA7" s="638"/>
      <c r="EB7" s="638"/>
      <c r="EC7" s="647"/>
    </row>
    <row r="8" spans="2:143" ht="11.25" customHeight="1" x14ac:dyDescent="0.15">
      <c r="B8" s="634" t="s">
        <v>226</v>
      </c>
      <c r="C8" s="635"/>
      <c r="D8" s="635"/>
      <c r="E8" s="635"/>
      <c r="F8" s="635"/>
      <c r="G8" s="635"/>
      <c r="H8" s="635"/>
      <c r="I8" s="635"/>
      <c r="J8" s="635"/>
      <c r="K8" s="635"/>
      <c r="L8" s="635"/>
      <c r="M8" s="635"/>
      <c r="N8" s="635"/>
      <c r="O8" s="635"/>
      <c r="P8" s="635"/>
      <c r="Q8" s="636"/>
      <c r="R8" s="637">
        <v>111748</v>
      </c>
      <c r="S8" s="638"/>
      <c r="T8" s="638"/>
      <c r="U8" s="638"/>
      <c r="V8" s="638"/>
      <c r="W8" s="638"/>
      <c r="X8" s="638"/>
      <c r="Y8" s="639"/>
      <c r="Z8" s="640">
        <v>0.3</v>
      </c>
      <c r="AA8" s="640"/>
      <c r="AB8" s="640"/>
      <c r="AC8" s="640"/>
      <c r="AD8" s="641">
        <v>111748</v>
      </c>
      <c r="AE8" s="641"/>
      <c r="AF8" s="641"/>
      <c r="AG8" s="641"/>
      <c r="AH8" s="641"/>
      <c r="AI8" s="641"/>
      <c r="AJ8" s="641"/>
      <c r="AK8" s="641"/>
      <c r="AL8" s="642">
        <v>0.5</v>
      </c>
      <c r="AM8" s="643"/>
      <c r="AN8" s="643"/>
      <c r="AO8" s="644"/>
      <c r="AP8" s="634" t="s">
        <v>227</v>
      </c>
      <c r="AQ8" s="635"/>
      <c r="AR8" s="635"/>
      <c r="AS8" s="635"/>
      <c r="AT8" s="635"/>
      <c r="AU8" s="635"/>
      <c r="AV8" s="635"/>
      <c r="AW8" s="635"/>
      <c r="AX8" s="635"/>
      <c r="AY8" s="635"/>
      <c r="AZ8" s="635"/>
      <c r="BA8" s="635"/>
      <c r="BB8" s="635"/>
      <c r="BC8" s="635"/>
      <c r="BD8" s="635"/>
      <c r="BE8" s="635"/>
      <c r="BF8" s="636"/>
      <c r="BG8" s="637">
        <v>164623</v>
      </c>
      <c r="BH8" s="638"/>
      <c r="BI8" s="638"/>
      <c r="BJ8" s="638"/>
      <c r="BK8" s="638"/>
      <c r="BL8" s="638"/>
      <c r="BM8" s="638"/>
      <c r="BN8" s="639"/>
      <c r="BO8" s="640">
        <v>1.1000000000000001</v>
      </c>
      <c r="BP8" s="640"/>
      <c r="BQ8" s="640"/>
      <c r="BR8" s="640"/>
      <c r="BS8" s="641" t="s">
        <v>121</v>
      </c>
      <c r="BT8" s="641"/>
      <c r="BU8" s="641"/>
      <c r="BV8" s="641"/>
      <c r="BW8" s="641"/>
      <c r="BX8" s="641"/>
      <c r="BY8" s="641"/>
      <c r="BZ8" s="641"/>
      <c r="CA8" s="641"/>
      <c r="CB8" s="645"/>
      <c r="CD8" s="634" t="s">
        <v>228</v>
      </c>
      <c r="CE8" s="635"/>
      <c r="CF8" s="635"/>
      <c r="CG8" s="635"/>
      <c r="CH8" s="635"/>
      <c r="CI8" s="635"/>
      <c r="CJ8" s="635"/>
      <c r="CK8" s="635"/>
      <c r="CL8" s="635"/>
      <c r="CM8" s="635"/>
      <c r="CN8" s="635"/>
      <c r="CO8" s="635"/>
      <c r="CP8" s="635"/>
      <c r="CQ8" s="636"/>
      <c r="CR8" s="637">
        <v>19777060</v>
      </c>
      <c r="CS8" s="638"/>
      <c r="CT8" s="638"/>
      <c r="CU8" s="638"/>
      <c r="CV8" s="638"/>
      <c r="CW8" s="638"/>
      <c r="CX8" s="638"/>
      <c r="CY8" s="639"/>
      <c r="CZ8" s="640">
        <v>47.4</v>
      </c>
      <c r="DA8" s="640"/>
      <c r="DB8" s="640"/>
      <c r="DC8" s="640"/>
      <c r="DD8" s="646">
        <v>441928</v>
      </c>
      <c r="DE8" s="638"/>
      <c r="DF8" s="638"/>
      <c r="DG8" s="638"/>
      <c r="DH8" s="638"/>
      <c r="DI8" s="638"/>
      <c r="DJ8" s="638"/>
      <c r="DK8" s="638"/>
      <c r="DL8" s="638"/>
      <c r="DM8" s="638"/>
      <c r="DN8" s="638"/>
      <c r="DO8" s="638"/>
      <c r="DP8" s="639"/>
      <c r="DQ8" s="646">
        <v>8761550</v>
      </c>
      <c r="DR8" s="638"/>
      <c r="DS8" s="638"/>
      <c r="DT8" s="638"/>
      <c r="DU8" s="638"/>
      <c r="DV8" s="638"/>
      <c r="DW8" s="638"/>
      <c r="DX8" s="638"/>
      <c r="DY8" s="638"/>
      <c r="DZ8" s="638"/>
      <c r="EA8" s="638"/>
      <c r="EB8" s="638"/>
      <c r="EC8" s="647"/>
    </row>
    <row r="9" spans="2:143" ht="11.25" customHeight="1" x14ac:dyDescent="0.15">
      <c r="B9" s="634" t="s">
        <v>229</v>
      </c>
      <c r="C9" s="635"/>
      <c r="D9" s="635"/>
      <c r="E9" s="635"/>
      <c r="F9" s="635"/>
      <c r="G9" s="635"/>
      <c r="H9" s="635"/>
      <c r="I9" s="635"/>
      <c r="J9" s="635"/>
      <c r="K9" s="635"/>
      <c r="L9" s="635"/>
      <c r="M9" s="635"/>
      <c r="N9" s="635"/>
      <c r="O9" s="635"/>
      <c r="P9" s="635"/>
      <c r="Q9" s="636"/>
      <c r="R9" s="637">
        <v>157089</v>
      </c>
      <c r="S9" s="638"/>
      <c r="T9" s="638"/>
      <c r="U9" s="638"/>
      <c r="V9" s="638"/>
      <c r="W9" s="638"/>
      <c r="X9" s="638"/>
      <c r="Y9" s="639"/>
      <c r="Z9" s="640">
        <v>0.4</v>
      </c>
      <c r="AA9" s="640"/>
      <c r="AB9" s="640"/>
      <c r="AC9" s="640"/>
      <c r="AD9" s="641">
        <v>157089</v>
      </c>
      <c r="AE9" s="641"/>
      <c r="AF9" s="641"/>
      <c r="AG9" s="641"/>
      <c r="AH9" s="641"/>
      <c r="AI9" s="641"/>
      <c r="AJ9" s="641"/>
      <c r="AK9" s="641"/>
      <c r="AL9" s="642">
        <v>0.7</v>
      </c>
      <c r="AM9" s="643"/>
      <c r="AN9" s="643"/>
      <c r="AO9" s="644"/>
      <c r="AP9" s="634" t="s">
        <v>230</v>
      </c>
      <c r="AQ9" s="635"/>
      <c r="AR9" s="635"/>
      <c r="AS9" s="635"/>
      <c r="AT9" s="635"/>
      <c r="AU9" s="635"/>
      <c r="AV9" s="635"/>
      <c r="AW9" s="635"/>
      <c r="AX9" s="635"/>
      <c r="AY9" s="635"/>
      <c r="AZ9" s="635"/>
      <c r="BA9" s="635"/>
      <c r="BB9" s="635"/>
      <c r="BC9" s="635"/>
      <c r="BD9" s="635"/>
      <c r="BE9" s="635"/>
      <c r="BF9" s="636"/>
      <c r="BG9" s="637">
        <v>5336680</v>
      </c>
      <c r="BH9" s="638"/>
      <c r="BI9" s="638"/>
      <c r="BJ9" s="638"/>
      <c r="BK9" s="638"/>
      <c r="BL9" s="638"/>
      <c r="BM9" s="638"/>
      <c r="BN9" s="639"/>
      <c r="BO9" s="640">
        <v>36.700000000000003</v>
      </c>
      <c r="BP9" s="640"/>
      <c r="BQ9" s="640"/>
      <c r="BR9" s="640"/>
      <c r="BS9" s="641" t="s">
        <v>121</v>
      </c>
      <c r="BT9" s="641"/>
      <c r="BU9" s="641"/>
      <c r="BV9" s="641"/>
      <c r="BW9" s="641"/>
      <c r="BX9" s="641"/>
      <c r="BY9" s="641"/>
      <c r="BZ9" s="641"/>
      <c r="CA9" s="641"/>
      <c r="CB9" s="645"/>
      <c r="CD9" s="634" t="s">
        <v>231</v>
      </c>
      <c r="CE9" s="635"/>
      <c r="CF9" s="635"/>
      <c r="CG9" s="635"/>
      <c r="CH9" s="635"/>
      <c r="CI9" s="635"/>
      <c r="CJ9" s="635"/>
      <c r="CK9" s="635"/>
      <c r="CL9" s="635"/>
      <c r="CM9" s="635"/>
      <c r="CN9" s="635"/>
      <c r="CO9" s="635"/>
      <c r="CP9" s="635"/>
      <c r="CQ9" s="636"/>
      <c r="CR9" s="637">
        <v>3353853</v>
      </c>
      <c r="CS9" s="638"/>
      <c r="CT9" s="638"/>
      <c r="CU9" s="638"/>
      <c r="CV9" s="638"/>
      <c r="CW9" s="638"/>
      <c r="CX9" s="638"/>
      <c r="CY9" s="639"/>
      <c r="CZ9" s="640">
        <v>8</v>
      </c>
      <c r="DA9" s="640"/>
      <c r="DB9" s="640"/>
      <c r="DC9" s="640"/>
      <c r="DD9" s="646">
        <v>98455</v>
      </c>
      <c r="DE9" s="638"/>
      <c r="DF9" s="638"/>
      <c r="DG9" s="638"/>
      <c r="DH9" s="638"/>
      <c r="DI9" s="638"/>
      <c r="DJ9" s="638"/>
      <c r="DK9" s="638"/>
      <c r="DL9" s="638"/>
      <c r="DM9" s="638"/>
      <c r="DN9" s="638"/>
      <c r="DO9" s="638"/>
      <c r="DP9" s="639"/>
      <c r="DQ9" s="646">
        <v>2818645</v>
      </c>
      <c r="DR9" s="638"/>
      <c r="DS9" s="638"/>
      <c r="DT9" s="638"/>
      <c r="DU9" s="638"/>
      <c r="DV9" s="638"/>
      <c r="DW9" s="638"/>
      <c r="DX9" s="638"/>
      <c r="DY9" s="638"/>
      <c r="DZ9" s="638"/>
      <c r="EA9" s="638"/>
      <c r="EB9" s="638"/>
      <c r="EC9" s="647"/>
    </row>
    <row r="10" spans="2:143" ht="11.25" customHeight="1" x14ac:dyDescent="0.15">
      <c r="B10" s="634" t="s">
        <v>232</v>
      </c>
      <c r="C10" s="635"/>
      <c r="D10" s="635"/>
      <c r="E10" s="635"/>
      <c r="F10" s="635"/>
      <c r="G10" s="635"/>
      <c r="H10" s="635"/>
      <c r="I10" s="635"/>
      <c r="J10" s="635"/>
      <c r="K10" s="635"/>
      <c r="L10" s="635"/>
      <c r="M10" s="635"/>
      <c r="N10" s="635"/>
      <c r="O10" s="635"/>
      <c r="P10" s="635"/>
      <c r="Q10" s="636"/>
      <c r="R10" s="637" t="s">
        <v>121</v>
      </c>
      <c r="S10" s="638"/>
      <c r="T10" s="638"/>
      <c r="U10" s="638"/>
      <c r="V10" s="638"/>
      <c r="W10" s="638"/>
      <c r="X10" s="638"/>
      <c r="Y10" s="639"/>
      <c r="Z10" s="640" t="s">
        <v>121</v>
      </c>
      <c r="AA10" s="640"/>
      <c r="AB10" s="640"/>
      <c r="AC10" s="640"/>
      <c r="AD10" s="641" t="s">
        <v>121</v>
      </c>
      <c r="AE10" s="641"/>
      <c r="AF10" s="641"/>
      <c r="AG10" s="641"/>
      <c r="AH10" s="641"/>
      <c r="AI10" s="641"/>
      <c r="AJ10" s="641"/>
      <c r="AK10" s="641"/>
      <c r="AL10" s="642" t="s">
        <v>121</v>
      </c>
      <c r="AM10" s="643"/>
      <c r="AN10" s="643"/>
      <c r="AO10" s="644"/>
      <c r="AP10" s="634" t="s">
        <v>233</v>
      </c>
      <c r="AQ10" s="635"/>
      <c r="AR10" s="635"/>
      <c r="AS10" s="635"/>
      <c r="AT10" s="635"/>
      <c r="AU10" s="635"/>
      <c r="AV10" s="635"/>
      <c r="AW10" s="635"/>
      <c r="AX10" s="635"/>
      <c r="AY10" s="635"/>
      <c r="AZ10" s="635"/>
      <c r="BA10" s="635"/>
      <c r="BB10" s="635"/>
      <c r="BC10" s="635"/>
      <c r="BD10" s="635"/>
      <c r="BE10" s="635"/>
      <c r="BF10" s="636"/>
      <c r="BG10" s="637">
        <v>333131</v>
      </c>
      <c r="BH10" s="638"/>
      <c r="BI10" s="638"/>
      <c r="BJ10" s="638"/>
      <c r="BK10" s="638"/>
      <c r="BL10" s="638"/>
      <c r="BM10" s="638"/>
      <c r="BN10" s="639"/>
      <c r="BO10" s="640">
        <v>2.2999999999999998</v>
      </c>
      <c r="BP10" s="640"/>
      <c r="BQ10" s="640"/>
      <c r="BR10" s="640"/>
      <c r="BS10" s="641">
        <v>55159</v>
      </c>
      <c r="BT10" s="641"/>
      <c r="BU10" s="641"/>
      <c r="BV10" s="641"/>
      <c r="BW10" s="641"/>
      <c r="BX10" s="641"/>
      <c r="BY10" s="641"/>
      <c r="BZ10" s="641"/>
      <c r="CA10" s="641"/>
      <c r="CB10" s="645"/>
      <c r="CD10" s="634" t="s">
        <v>234</v>
      </c>
      <c r="CE10" s="635"/>
      <c r="CF10" s="635"/>
      <c r="CG10" s="635"/>
      <c r="CH10" s="635"/>
      <c r="CI10" s="635"/>
      <c r="CJ10" s="635"/>
      <c r="CK10" s="635"/>
      <c r="CL10" s="635"/>
      <c r="CM10" s="635"/>
      <c r="CN10" s="635"/>
      <c r="CO10" s="635"/>
      <c r="CP10" s="635"/>
      <c r="CQ10" s="636"/>
      <c r="CR10" s="637">
        <v>174167</v>
      </c>
      <c r="CS10" s="638"/>
      <c r="CT10" s="638"/>
      <c r="CU10" s="638"/>
      <c r="CV10" s="638"/>
      <c r="CW10" s="638"/>
      <c r="CX10" s="638"/>
      <c r="CY10" s="639"/>
      <c r="CZ10" s="640">
        <v>0.4</v>
      </c>
      <c r="DA10" s="640"/>
      <c r="DB10" s="640"/>
      <c r="DC10" s="640"/>
      <c r="DD10" s="646" t="s">
        <v>121</v>
      </c>
      <c r="DE10" s="638"/>
      <c r="DF10" s="638"/>
      <c r="DG10" s="638"/>
      <c r="DH10" s="638"/>
      <c r="DI10" s="638"/>
      <c r="DJ10" s="638"/>
      <c r="DK10" s="638"/>
      <c r="DL10" s="638"/>
      <c r="DM10" s="638"/>
      <c r="DN10" s="638"/>
      <c r="DO10" s="638"/>
      <c r="DP10" s="639"/>
      <c r="DQ10" s="646">
        <v>136358</v>
      </c>
      <c r="DR10" s="638"/>
      <c r="DS10" s="638"/>
      <c r="DT10" s="638"/>
      <c r="DU10" s="638"/>
      <c r="DV10" s="638"/>
      <c r="DW10" s="638"/>
      <c r="DX10" s="638"/>
      <c r="DY10" s="638"/>
      <c r="DZ10" s="638"/>
      <c r="EA10" s="638"/>
      <c r="EB10" s="638"/>
      <c r="EC10" s="647"/>
    </row>
    <row r="11" spans="2:143" ht="11.25" customHeight="1" x14ac:dyDescent="0.15">
      <c r="B11" s="634" t="s">
        <v>235</v>
      </c>
      <c r="C11" s="635"/>
      <c r="D11" s="635"/>
      <c r="E11" s="635"/>
      <c r="F11" s="635"/>
      <c r="G11" s="635"/>
      <c r="H11" s="635"/>
      <c r="I11" s="635"/>
      <c r="J11" s="635"/>
      <c r="K11" s="635"/>
      <c r="L11" s="635"/>
      <c r="M11" s="635"/>
      <c r="N11" s="635"/>
      <c r="O11" s="635"/>
      <c r="P11" s="635"/>
      <c r="Q11" s="636"/>
      <c r="R11" s="637">
        <v>2509563</v>
      </c>
      <c r="S11" s="638"/>
      <c r="T11" s="638"/>
      <c r="U11" s="638"/>
      <c r="V11" s="638"/>
      <c r="W11" s="638"/>
      <c r="X11" s="638"/>
      <c r="Y11" s="639"/>
      <c r="Z11" s="642">
        <v>5.9</v>
      </c>
      <c r="AA11" s="643"/>
      <c r="AB11" s="643"/>
      <c r="AC11" s="649"/>
      <c r="AD11" s="646">
        <v>2509563</v>
      </c>
      <c r="AE11" s="638"/>
      <c r="AF11" s="638"/>
      <c r="AG11" s="638"/>
      <c r="AH11" s="638"/>
      <c r="AI11" s="638"/>
      <c r="AJ11" s="638"/>
      <c r="AK11" s="639"/>
      <c r="AL11" s="642">
        <v>11.2</v>
      </c>
      <c r="AM11" s="643"/>
      <c r="AN11" s="643"/>
      <c r="AO11" s="644"/>
      <c r="AP11" s="634" t="s">
        <v>236</v>
      </c>
      <c r="AQ11" s="635"/>
      <c r="AR11" s="635"/>
      <c r="AS11" s="635"/>
      <c r="AT11" s="635"/>
      <c r="AU11" s="635"/>
      <c r="AV11" s="635"/>
      <c r="AW11" s="635"/>
      <c r="AX11" s="635"/>
      <c r="AY11" s="635"/>
      <c r="AZ11" s="635"/>
      <c r="BA11" s="635"/>
      <c r="BB11" s="635"/>
      <c r="BC11" s="635"/>
      <c r="BD11" s="635"/>
      <c r="BE11" s="635"/>
      <c r="BF11" s="636"/>
      <c r="BG11" s="637">
        <v>491935</v>
      </c>
      <c r="BH11" s="638"/>
      <c r="BI11" s="638"/>
      <c r="BJ11" s="638"/>
      <c r="BK11" s="638"/>
      <c r="BL11" s="638"/>
      <c r="BM11" s="638"/>
      <c r="BN11" s="639"/>
      <c r="BO11" s="640">
        <v>3.4</v>
      </c>
      <c r="BP11" s="640"/>
      <c r="BQ11" s="640"/>
      <c r="BR11" s="640"/>
      <c r="BS11" s="641">
        <v>140381</v>
      </c>
      <c r="BT11" s="641"/>
      <c r="BU11" s="641"/>
      <c r="BV11" s="641"/>
      <c r="BW11" s="641"/>
      <c r="BX11" s="641"/>
      <c r="BY11" s="641"/>
      <c r="BZ11" s="641"/>
      <c r="CA11" s="641"/>
      <c r="CB11" s="645"/>
      <c r="CD11" s="634" t="s">
        <v>237</v>
      </c>
      <c r="CE11" s="635"/>
      <c r="CF11" s="635"/>
      <c r="CG11" s="635"/>
      <c r="CH11" s="635"/>
      <c r="CI11" s="635"/>
      <c r="CJ11" s="635"/>
      <c r="CK11" s="635"/>
      <c r="CL11" s="635"/>
      <c r="CM11" s="635"/>
      <c r="CN11" s="635"/>
      <c r="CO11" s="635"/>
      <c r="CP11" s="635"/>
      <c r="CQ11" s="636"/>
      <c r="CR11" s="637">
        <v>481065</v>
      </c>
      <c r="CS11" s="638"/>
      <c r="CT11" s="638"/>
      <c r="CU11" s="638"/>
      <c r="CV11" s="638"/>
      <c r="CW11" s="638"/>
      <c r="CX11" s="638"/>
      <c r="CY11" s="639"/>
      <c r="CZ11" s="640">
        <v>1.2</v>
      </c>
      <c r="DA11" s="640"/>
      <c r="DB11" s="640"/>
      <c r="DC11" s="640"/>
      <c r="DD11" s="646">
        <v>67206</v>
      </c>
      <c r="DE11" s="638"/>
      <c r="DF11" s="638"/>
      <c r="DG11" s="638"/>
      <c r="DH11" s="638"/>
      <c r="DI11" s="638"/>
      <c r="DJ11" s="638"/>
      <c r="DK11" s="638"/>
      <c r="DL11" s="638"/>
      <c r="DM11" s="638"/>
      <c r="DN11" s="638"/>
      <c r="DO11" s="638"/>
      <c r="DP11" s="639"/>
      <c r="DQ11" s="646">
        <v>346587</v>
      </c>
      <c r="DR11" s="638"/>
      <c r="DS11" s="638"/>
      <c r="DT11" s="638"/>
      <c r="DU11" s="638"/>
      <c r="DV11" s="638"/>
      <c r="DW11" s="638"/>
      <c r="DX11" s="638"/>
      <c r="DY11" s="638"/>
      <c r="DZ11" s="638"/>
      <c r="EA11" s="638"/>
      <c r="EB11" s="638"/>
      <c r="EC11" s="647"/>
    </row>
    <row r="12" spans="2:143" ht="11.25" customHeight="1" x14ac:dyDescent="0.15">
      <c r="B12" s="634" t="s">
        <v>238</v>
      </c>
      <c r="C12" s="635"/>
      <c r="D12" s="635"/>
      <c r="E12" s="635"/>
      <c r="F12" s="635"/>
      <c r="G12" s="635"/>
      <c r="H12" s="635"/>
      <c r="I12" s="635"/>
      <c r="J12" s="635"/>
      <c r="K12" s="635"/>
      <c r="L12" s="635"/>
      <c r="M12" s="635"/>
      <c r="N12" s="635"/>
      <c r="O12" s="635"/>
      <c r="P12" s="635"/>
      <c r="Q12" s="636"/>
      <c r="R12" s="637">
        <v>50439</v>
      </c>
      <c r="S12" s="638"/>
      <c r="T12" s="638"/>
      <c r="U12" s="638"/>
      <c r="V12" s="638"/>
      <c r="W12" s="638"/>
      <c r="X12" s="638"/>
      <c r="Y12" s="639"/>
      <c r="Z12" s="640">
        <v>0.1</v>
      </c>
      <c r="AA12" s="640"/>
      <c r="AB12" s="640"/>
      <c r="AC12" s="640"/>
      <c r="AD12" s="641">
        <v>50439</v>
      </c>
      <c r="AE12" s="641"/>
      <c r="AF12" s="641"/>
      <c r="AG12" s="641"/>
      <c r="AH12" s="641"/>
      <c r="AI12" s="641"/>
      <c r="AJ12" s="641"/>
      <c r="AK12" s="641"/>
      <c r="AL12" s="642">
        <v>0.2</v>
      </c>
      <c r="AM12" s="643"/>
      <c r="AN12" s="643"/>
      <c r="AO12" s="644"/>
      <c r="AP12" s="634" t="s">
        <v>239</v>
      </c>
      <c r="AQ12" s="635"/>
      <c r="AR12" s="635"/>
      <c r="AS12" s="635"/>
      <c r="AT12" s="635"/>
      <c r="AU12" s="635"/>
      <c r="AV12" s="635"/>
      <c r="AW12" s="635"/>
      <c r="AX12" s="635"/>
      <c r="AY12" s="635"/>
      <c r="AZ12" s="635"/>
      <c r="BA12" s="635"/>
      <c r="BB12" s="635"/>
      <c r="BC12" s="635"/>
      <c r="BD12" s="635"/>
      <c r="BE12" s="635"/>
      <c r="BF12" s="636"/>
      <c r="BG12" s="637">
        <v>6188882</v>
      </c>
      <c r="BH12" s="638"/>
      <c r="BI12" s="638"/>
      <c r="BJ12" s="638"/>
      <c r="BK12" s="638"/>
      <c r="BL12" s="638"/>
      <c r="BM12" s="638"/>
      <c r="BN12" s="639"/>
      <c r="BO12" s="640">
        <v>42.6</v>
      </c>
      <c r="BP12" s="640"/>
      <c r="BQ12" s="640"/>
      <c r="BR12" s="640"/>
      <c r="BS12" s="641" t="s">
        <v>121</v>
      </c>
      <c r="BT12" s="641"/>
      <c r="BU12" s="641"/>
      <c r="BV12" s="641"/>
      <c r="BW12" s="641"/>
      <c r="BX12" s="641"/>
      <c r="BY12" s="641"/>
      <c r="BZ12" s="641"/>
      <c r="CA12" s="641"/>
      <c r="CB12" s="645"/>
      <c r="CD12" s="634" t="s">
        <v>240</v>
      </c>
      <c r="CE12" s="635"/>
      <c r="CF12" s="635"/>
      <c r="CG12" s="635"/>
      <c r="CH12" s="635"/>
      <c r="CI12" s="635"/>
      <c r="CJ12" s="635"/>
      <c r="CK12" s="635"/>
      <c r="CL12" s="635"/>
      <c r="CM12" s="635"/>
      <c r="CN12" s="635"/>
      <c r="CO12" s="635"/>
      <c r="CP12" s="635"/>
      <c r="CQ12" s="636"/>
      <c r="CR12" s="637">
        <v>524472</v>
      </c>
      <c r="CS12" s="638"/>
      <c r="CT12" s="638"/>
      <c r="CU12" s="638"/>
      <c r="CV12" s="638"/>
      <c r="CW12" s="638"/>
      <c r="CX12" s="638"/>
      <c r="CY12" s="639"/>
      <c r="CZ12" s="640">
        <v>1.3</v>
      </c>
      <c r="DA12" s="640"/>
      <c r="DB12" s="640"/>
      <c r="DC12" s="640"/>
      <c r="DD12" s="646">
        <v>35320</v>
      </c>
      <c r="DE12" s="638"/>
      <c r="DF12" s="638"/>
      <c r="DG12" s="638"/>
      <c r="DH12" s="638"/>
      <c r="DI12" s="638"/>
      <c r="DJ12" s="638"/>
      <c r="DK12" s="638"/>
      <c r="DL12" s="638"/>
      <c r="DM12" s="638"/>
      <c r="DN12" s="638"/>
      <c r="DO12" s="638"/>
      <c r="DP12" s="639"/>
      <c r="DQ12" s="646">
        <v>229428</v>
      </c>
      <c r="DR12" s="638"/>
      <c r="DS12" s="638"/>
      <c r="DT12" s="638"/>
      <c r="DU12" s="638"/>
      <c r="DV12" s="638"/>
      <c r="DW12" s="638"/>
      <c r="DX12" s="638"/>
      <c r="DY12" s="638"/>
      <c r="DZ12" s="638"/>
      <c r="EA12" s="638"/>
      <c r="EB12" s="638"/>
      <c r="EC12" s="647"/>
    </row>
    <row r="13" spans="2:143" ht="11.25" customHeight="1" x14ac:dyDescent="0.15">
      <c r="B13" s="634" t="s">
        <v>241</v>
      </c>
      <c r="C13" s="635"/>
      <c r="D13" s="635"/>
      <c r="E13" s="635"/>
      <c r="F13" s="635"/>
      <c r="G13" s="635"/>
      <c r="H13" s="635"/>
      <c r="I13" s="635"/>
      <c r="J13" s="635"/>
      <c r="K13" s="635"/>
      <c r="L13" s="635"/>
      <c r="M13" s="635"/>
      <c r="N13" s="635"/>
      <c r="O13" s="635"/>
      <c r="P13" s="635"/>
      <c r="Q13" s="636"/>
      <c r="R13" s="637" t="s">
        <v>121</v>
      </c>
      <c r="S13" s="638"/>
      <c r="T13" s="638"/>
      <c r="U13" s="638"/>
      <c r="V13" s="638"/>
      <c r="W13" s="638"/>
      <c r="X13" s="638"/>
      <c r="Y13" s="639"/>
      <c r="Z13" s="640" t="s">
        <v>121</v>
      </c>
      <c r="AA13" s="640"/>
      <c r="AB13" s="640"/>
      <c r="AC13" s="640"/>
      <c r="AD13" s="641" t="s">
        <v>121</v>
      </c>
      <c r="AE13" s="641"/>
      <c r="AF13" s="641"/>
      <c r="AG13" s="641"/>
      <c r="AH13" s="641"/>
      <c r="AI13" s="641"/>
      <c r="AJ13" s="641"/>
      <c r="AK13" s="641"/>
      <c r="AL13" s="642" t="s">
        <v>121</v>
      </c>
      <c r="AM13" s="643"/>
      <c r="AN13" s="643"/>
      <c r="AO13" s="644"/>
      <c r="AP13" s="634" t="s">
        <v>242</v>
      </c>
      <c r="AQ13" s="635"/>
      <c r="AR13" s="635"/>
      <c r="AS13" s="635"/>
      <c r="AT13" s="635"/>
      <c r="AU13" s="635"/>
      <c r="AV13" s="635"/>
      <c r="AW13" s="635"/>
      <c r="AX13" s="635"/>
      <c r="AY13" s="635"/>
      <c r="AZ13" s="635"/>
      <c r="BA13" s="635"/>
      <c r="BB13" s="635"/>
      <c r="BC13" s="635"/>
      <c r="BD13" s="635"/>
      <c r="BE13" s="635"/>
      <c r="BF13" s="636"/>
      <c r="BG13" s="637">
        <v>6180293</v>
      </c>
      <c r="BH13" s="638"/>
      <c r="BI13" s="638"/>
      <c r="BJ13" s="638"/>
      <c r="BK13" s="638"/>
      <c r="BL13" s="638"/>
      <c r="BM13" s="638"/>
      <c r="BN13" s="639"/>
      <c r="BO13" s="640">
        <v>42.6</v>
      </c>
      <c r="BP13" s="640"/>
      <c r="BQ13" s="640"/>
      <c r="BR13" s="640"/>
      <c r="BS13" s="641" t="s">
        <v>121</v>
      </c>
      <c r="BT13" s="641"/>
      <c r="BU13" s="641"/>
      <c r="BV13" s="641"/>
      <c r="BW13" s="641"/>
      <c r="BX13" s="641"/>
      <c r="BY13" s="641"/>
      <c r="BZ13" s="641"/>
      <c r="CA13" s="641"/>
      <c r="CB13" s="645"/>
      <c r="CD13" s="634" t="s">
        <v>243</v>
      </c>
      <c r="CE13" s="635"/>
      <c r="CF13" s="635"/>
      <c r="CG13" s="635"/>
      <c r="CH13" s="635"/>
      <c r="CI13" s="635"/>
      <c r="CJ13" s="635"/>
      <c r="CK13" s="635"/>
      <c r="CL13" s="635"/>
      <c r="CM13" s="635"/>
      <c r="CN13" s="635"/>
      <c r="CO13" s="635"/>
      <c r="CP13" s="635"/>
      <c r="CQ13" s="636"/>
      <c r="CR13" s="637">
        <v>1719974</v>
      </c>
      <c r="CS13" s="638"/>
      <c r="CT13" s="638"/>
      <c r="CU13" s="638"/>
      <c r="CV13" s="638"/>
      <c r="CW13" s="638"/>
      <c r="CX13" s="638"/>
      <c r="CY13" s="639"/>
      <c r="CZ13" s="640">
        <v>4.0999999999999996</v>
      </c>
      <c r="DA13" s="640"/>
      <c r="DB13" s="640"/>
      <c r="DC13" s="640"/>
      <c r="DD13" s="646">
        <v>662165</v>
      </c>
      <c r="DE13" s="638"/>
      <c r="DF13" s="638"/>
      <c r="DG13" s="638"/>
      <c r="DH13" s="638"/>
      <c r="DI13" s="638"/>
      <c r="DJ13" s="638"/>
      <c r="DK13" s="638"/>
      <c r="DL13" s="638"/>
      <c r="DM13" s="638"/>
      <c r="DN13" s="638"/>
      <c r="DO13" s="638"/>
      <c r="DP13" s="639"/>
      <c r="DQ13" s="646">
        <v>1471577</v>
      </c>
      <c r="DR13" s="638"/>
      <c r="DS13" s="638"/>
      <c r="DT13" s="638"/>
      <c r="DU13" s="638"/>
      <c r="DV13" s="638"/>
      <c r="DW13" s="638"/>
      <c r="DX13" s="638"/>
      <c r="DY13" s="638"/>
      <c r="DZ13" s="638"/>
      <c r="EA13" s="638"/>
      <c r="EB13" s="638"/>
      <c r="EC13" s="647"/>
    </row>
    <row r="14" spans="2:143" ht="11.25" customHeight="1" x14ac:dyDescent="0.15">
      <c r="B14" s="634" t="s">
        <v>244</v>
      </c>
      <c r="C14" s="635"/>
      <c r="D14" s="635"/>
      <c r="E14" s="635"/>
      <c r="F14" s="635"/>
      <c r="G14" s="635"/>
      <c r="H14" s="635"/>
      <c r="I14" s="635"/>
      <c r="J14" s="635"/>
      <c r="K14" s="635"/>
      <c r="L14" s="635"/>
      <c r="M14" s="635"/>
      <c r="N14" s="635"/>
      <c r="O14" s="635"/>
      <c r="P14" s="635"/>
      <c r="Q14" s="636"/>
      <c r="R14" s="637" t="s">
        <v>121</v>
      </c>
      <c r="S14" s="638"/>
      <c r="T14" s="638"/>
      <c r="U14" s="638"/>
      <c r="V14" s="638"/>
      <c r="W14" s="638"/>
      <c r="X14" s="638"/>
      <c r="Y14" s="639"/>
      <c r="Z14" s="640" t="s">
        <v>121</v>
      </c>
      <c r="AA14" s="640"/>
      <c r="AB14" s="640"/>
      <c r="AC14" s="640"/>
      <c r="AD14" s="641" t="s">
        <v>121</v>
      </c>
      <c r="AE14" s="641"/>
      <c r="AF14" s="641"/>
      <c r="AG14" s="641"/>
      <c r="AH14" s="641"/>
      <c r="AI14" s="641"/>
      <c r="AJ14" s="641"/>
      <c r="AK14" s="641"/>
      <c r="AL14" s="642" t="s">
        <v>121</v>
      </c>
      <c r="AM14" s="643"/>
      <c r="AN14" s="643"/>
      <c r="AO14" s="644"/>
      <c r="AP14" s="634" t="s">
        <v>245</v>
      </c>
      <c r="AQ14" s="635"/>
      <c r="AR14" s="635"/>
      <c r="AS14" s="635"/>
      <c r="AT14" s="635"/>
      <c r="AU14" s="635"/>
      <c r="AV14" s="635"/>
      <c r="AW14" s="635"/>
      <c r="AX14" s="635"/>
      <c r="AY14" s="635"/>
      <c r="AZ14" s="635"/>
      <c r="BA14" s="635"/>
      <c r="BB14" s="635"/>
      <c r="BC14" s="635"/>
      <c r="BD14" s="635"/>
      <c r="BE14" s="635"/>
      <c r="BF14" s="636"/>
      <c r="BG14" s="637">
        <v>281503</v>
      </c>
      <c r="BH14" s="638"/>
      <c r="BI14" s="638"/>
      <c r="BJ14" s="638"/>
      <c r="BK14" s="638"/>
      <c r="BL14" s="638"/>
      <c r="BM14" s="638"/>
      <c r="BN14" s="639"/>
      <c r="BO14" s="640">
        <v>1.9</v>
      </c>
      <c r="BP14" s="640"/>
      <c r="BQ14" s="640"/>
      <c r="BR14" s="640"/>
      <c r="BS14" s="641" t="s">
        <v>121</v>
      </c>
      <c r="BT14" s="641"/>
      <c r="BU14" s="641"/>
      <c r="BV14" s="641"/>
      <c r="BW14" s="641"/>
      <c r="BX14" s="641"/>
      <c r="BY14" s="641"/>
      <c r="BZ14" s="641"/>
      <c r="CA14" s="641"/>
      <c r="CB14" s="645"/>
      <c r="CD14" s="634" t="s">
        <v>246</v>
      </c>
      <c r="CE14" s="635"/>
      <c r="CF14" s="635"/>
      <c r="CG14" s="635"/>
      <c r="CH14" s="635"/>
      <c r="CI14" s="635"/>
      <c r="CJ14" s="635"/>
      <c r="CK14" s="635"/>
      <c r="CL14" s="635"/>
      <c r="CM14" s="635"/>
      <c r="CN14" s="635"/>
      <c r="CO14" s="635"/>
      <c r="CP14" s="635"/>
      <c r="CQ14" s="636"/>
      <c r="CR14" s="637">
        <v>1210576</v>
      </c>
      <c r="CS14" s="638"/>
      <c r="CT14" s="638"/>
      <c r="CU14" s="638"/>
      <c r="CV14" s="638"/>
      <c r="CW14" s="638"/>
      <c r="CX14" s="638"/>
      <c r="CY14" s="639"/>
      <c r="CZ14" s="640">
        <v>2.9</v>
      </c>
      <c r="DA14" s="640"/>
      <c r="DB14" s="640"/>
      <c r="DC14" s="640"/>
      <c r="DD14" s="646">
        <v>46866</v>
      </c>
      <c r="DE14" s="638"/>
      <c r="DF14" s="638"/>
      <c r="DG14" s="638"/>
      <c r="DH14" s="638"/>
      <c r="DI14" s="638"/>
      <c r="DJ14" s="638"/>
      <c r="DK14" s="638"/>
      <c r="DL14" s="638"/>
      <c r="DM14" s="638"/>
      <c r="DN14" s="638"/>
      <c r="DO14" s="638"/>
      <c r="DP14" s="639"/>
      <c r="DQ14" s="646">
        <v>1178786</v>
      </c>
      <c r="DR14" s="638"/>
      <c r="DS14" s="638"/>
      <c r="DT14" s="638"/>
      <c r="DU14" s="638"/>
      <c r="DV14" s="638"/>
      <c r="DW14" s="638"/>
      <c r="DX14" s="638"/>
      <c r="DY14" s="638"/>
      <c r="DZ14" s="638"/>
      <c r="EA14" s="638"/>
      <c r="EB14" s="638"/>
      <c r="EC14" s="647"/>
    </row>
    <row r="15" spans="2:143" ht="11.25" customHeight="1" x14ac:dyDescent="0.15">
      <c r="B15" s="634" t="s">
        <v>247</v>
      </c>
      <c r="C15" s="635"/>
      <c r="D15" s="635"/>
      <c r="E15" s="635"/>
      <c r="F15" s="635"/>
      <c r="G15" s="635"/>
      <c r="H15" s="635"/>
      <c r="I15" s="635"/>
      <c r="J15" s="635"/>
      <c r="K15" s="635"/>
      <c r="L15" s="635"/>
      <c r="M15" s="635"/>
      <c r="N15" s="635"/>
      <c r="O15" s="635"/>
      <c r="P15" s="635"/>
      <c r="Q15" s="636"/>
      <c r="R15" s="637">
        <v>48469</v>
      </c>
      <c r="S15" s="638"/>
      <c r="T15" s="638"/>
      <c r="U15" s="638"/>
      <c r="V15" s="638"/>
      <c r="W15" s="638"/>
      <c r="X15" s="638"/>
      <c r="Y15" s="639"/>
      <c r="Z15" s="640">
        <v>0.1</v>
      </c>
      <c r="AA15" s="640"/>
      <c r="AB15" s="640"/>
      <c r="AC15" s="640"/>
      <c r="AD15" s="641">
        <v>48469</v>
      </c>
      <c r="AE15" s="641"/>
      <c r="AF15" s="641"/>
      <c r="AG15" s="641"/>
      <c r="AH15" s="641"/>
      <c r="AI15" s="641"/>
      <c r="AJ15" s="641"/>
      <c r="AK15" s="641"/>
      <c r="AL15" s="642">
        <v>0.2</v>
      </c>
      <c r="AM15" s="643"/>
      <c r="AN15" s="643"/>
      <c r="AO15" s="644"/>
      <c r="AP15" s="634" t="s">
        <v>248</v>
      </c>
      <c r="AQ15" s="635"/>
      <c r="AR15" s="635"/>
      <c r="AS15" s="635"/>
      <c r="AT15" s="635"/>
      <c r="AU15" s="635"/>
      <c r="AV15" s="635"/>
      <c r="AW15" s="635"/>
      <c r="AX15" s="635"/>
      <c r="AY15" s="635"/>
      <c r="AZ15" s="635"/>
      <c r="BA15" s="635"/>
      <c r="BB15" s="635"/>
      <c r="BC15" s="635"/>
      <c r="BD15" s="635"/>
      <c r="BE15" s="635"/>
      <c r="BF15" s="636"/>
      <c r="BG15" s="637">
        <v>657155</v>
      </c>
      <c r="BH15" s="638"/>
      <c r="BI15" s="638"/>
      <c r="BJ15" s="638"/>
      <c r="BK15" s="638"/>
      <c r="BL15" s="638"/>
      <c r="BM15" s="638"/>
      <c r="BN15" s="639"/>
      <c r="BO15" s="640">
        <v>4.5</v>
      </c>
      <c r="BP15" s="640"/>
      <c r="BQ15" s="640"/>
      <c r="BR15" s="640"/>
      <c r="BS15" s="641" t="s">
        <v>121</v>
      </c>
      <c r="BT15" s="641"/>
      <c r="BU15" s="641"/>
      <c r="BV15" s="641"/>
      <c r="BW15" s="641"/>
      <c r="BX15" s="641"/>
      <c r="BY15" s="641"/>
      <c r="BZ15" s="641"/>
      <c r="CA15" s="641"/>
      <c r="CB15" s="645"/>
      <c r="CD15" s="634" t="s">
        <v>249</v>
      </c>
      <c r="CE15" s="635"/>
      <c r="CF15" s="635"/>
      <c r="CG15" s="635"/>
      <c r="CH15" s="635"/>
      <c r="CI15" s="635"/>
      <c r="CJ15" s="635"/>
      <c r="CK15" s="635"/>
      <c r="CL15" s="635"/>
      <c r="CM15" s="635"/>
      <c r="CN15" s="635"/>
      <c r="CO15" s="635"/>
      <c r="CP15" s="635"/>
      <c r="CQ15" s="636"/>
      <c r="CR15" s="637">
        <v>4484817</v>
      </c>
      <c r="CS15" s="638"/>
      <c r="CT15" s="638"/>
      <c r="CU15" s="638"/>
      <c r="CV15" s="638"/>
      <c r="CW15" s="638"/>
      <c r="CX15" s="638"/>
      <c r="CY15" s="639"/>
      <c r="CZ15" s="640">
        <v>10.7</v>
      </c>
      <c r="DA15" s="640"/>
      <c r="DB15" s="640"/>
      <c r="DC15" s="640"/>
      <c r="DD15" s="646">
        <v>951934</v>
      </c>
      <c r="DE15" s="638"/>
      <c r="DF15" s="638"/>
      <c r="DG15" s="638"/>
      <c r="DH15" s="638"/>
      <c r="DI15" s="638"/>
      <c r="DJ15" s="638"/>
      <c r="DK15" s="638"/>
      <c r="DL15" s="638"/>
      <c r="DM15" s="638"/>
      <c r="DN15" s="638"/>
      <c r="DO15" s="638"/>
      <c r="DP15" s="639"/>
      <c r="DQ15" s="646">
        <v>3869237</v>
      </c>
      <c r="DR15" s="638"/>
      <c r="DS15" s="638"/>
      <c r="DT15" s="638"/>
      <c r="DU15" s="638"/>
      <c r="DV15" s="638"/>
      <c r="DW15" s="638"/>
      <c r="DX15" s="638"/>
      <c r="DY15" s="638"/>
      <c r="DZ15" s="638"/>
      <c r="EA15" s="638"/>
      <c r="EB15" s="638"/>
      <c r="EC15" s="647"/>
    </row>
    <row r="16" spans="2:143" ht="11.25" customHeight="1" x14ac:dyDescent="0.15">
      <c r="B16" s="634" t="s">
        <v>250</v>
      </c>
      <c r="C16" s="635"/>
      <c r="D16" s="635"/>
      <c r="E16" s="635"/>
      <c r="F16" s="635"/>
      <c r="G16" s="635"/>
      <c r="H16" s="635"/>
      <c r="I16" s="635"/>
      <c r="J16" s="635"/>
      <c r="K16" s="635"/>
      <c r="L16" s="635"/>
      <c r="M16" s="635"/>
      <c r="N16" s="635"/>
      <c r="O16" s="635"/>
      <c r="P16" s="635"/>
      <c r="Q16" s="636"/>
      <c r="R16" s="637">
        <v>222339</v>
      </c>
      <c r="S16" s="638"/>
      <c r="T16" s="638"/>
      <c r="U16" s="638"/>
      <c r="V16" s="638"/>
      <c r="W16" s="638"/>
      <c r="X16" s="638"/>
      <c r="Y16" s="639"/>
      <c r="Z16" s="640">
        <v>0.5</v>
      </c>
      <c r="AA16" s="640"/>
      <c r="AB16" s="640"/>
      <c r="AC16" s="640"/>
      <c r="AD16" s="641">
        <v>222339</v>
      </c>
      <c r="AE16" s="641"/>
      <c r="AF16" s="641"/>
      <c r="AG16" s="641"/>
      <c r="AH16" s="641"/>
      <c r="AI16" s="641"/>
      <c r="AJ16" s="641"/>
      <c r="AK16" s="641"/>
      <c r="AL16" s="642">
        <v>1</v>
      </c>
      <c r="AM16" s="643"/>
      <c r="AN16" s="643"/>
      <c r="AO16" s="644"/>
      <c r="AP16" s="634" t="s">
        <v>251</v>
      </c>
      <c r="AQ16" s="635"/>
      <c r="AR16" s="635"/>
      <c r="AS16" s="635"/>
      <c r="AT16" s="635"/>
      <c r="AU16" s="635"/>
      <c r="AV16" s="635"/>
      <c r="AW16" s="635"/>
      <c r="AX16" s="635"/>
      <c r="AY16" s="635"/>
      <c r="AZ16" s="635"/>
      <c r="BA16" s="635"/>
      <c r="BB16" s="635"/>
      <c r="BC16" s="635"/>
      <c r="BD16" s="635"/>
      <c r="BE16" s="635"/>
      <c r="BF16" s="636"/>
      <c r="BG16" s="637" t="s">
        <v>121</v>
      </c>
      <c r="BH16" s="638"/>
      <c r="BI16" s="638"/>
      <c r="BJ16" s="638"/>
      <c r="BK16" s="638"/>
      <c r="BL16" s="638"/>
      <c r="BM16" s="638"/>
      <c r="BN16" s="639"/>
      <c r="BO16" s="640" t="s">
        <v>121</v>
      </c>
      <c r="BP16" s="640"/>
      <c r="BQ16" s="640"/>
      <c r="BR16" s="640"/>
      <c r="BS16" s="641" t="s">
        <v>121</v>
      </c>
      <c r="BT16" s="641"/>
      <c r="BU16" s="641"/>
      <c r="BV16" s="641"/>
      <c r="BW16" s="641"/>
      <c r="BX16" s="641"/>
      <c r="BY16" s="641"/>
      <c r="BZ16" s="641"/>
      <c r="CA16" s="641"/>
      <c r="CB16" s="645"/>
      <c r="CD16" s="634" t="s">
        <v>252</v>
      </c>
      <c r="CE16" s="635"/>
      <c r="CF16" s="635"/>
      <c r="CG16" s="635"/>
      <c r="CH16" s="635"/>
      <c r="CI16" s="635"/>
      <c r="CJ16" s="635"/>
      <c r="CK16" s="635"/>
      <c r="CL16" s="635"/>
      <c r="CM16" s="635"/>
      <c r="CN16" s="635"/>
      <c r="CO16" s="635"/>
      <c r="CP16" s="635"/>
      <c r="CQ16" s="636"/>
      <c r="CR16" s="637">
        <v>92331</v>
      </c>
      <c r="CS16" s="638"/>
      <c r="CT16" s="638"/>
      <c r="CU16" s="638"/>
      <c r="CV16" s="638"/>
      <c r="CW16" s="638"/>
      <c r="CX16" s="638"/>
      <c r="CY16" s="639"/>
      <c r="CZ16" s="640">
        <v>0.2</v>
      </c>
      <c r="DA16" s="640"/>
      <c r="DB16" s="640"/>
      <c r="DC16" s="640"/>
      <c r="DD16" s="646" t="s">
        <v>121</v>
      </c>
      <c r="DE16" s="638"/>
      <c r="DF16" s="638"/>
      <c r="DG16" s="638"/>
      <c r="DH16" s="638"/>
      <c r="DI16" s="638"/>
      <c r="DJ16" s="638"/>
      <c r="DK16" s="638"/>
      <c r="DL16" s="638"/>
      <c r="DM16" s="638"/>
      <c r="DN16" s="638"/>
      <c r="DO16" s="638"/>
      <c r="DP16" s="639"/>
      <c r="DQ16" s="646">
        <v>22320</v>
      </c>
      <c r="DR16" s="638"/>
      <c r="DS16" s="638"/>
      <c r="DT16" s="638"/>
      <c r="DU16" s="638"/>
      <c r="DV16" s="638"/>
      <c r="DW16" s="638"/>
      <c r="DX16" s="638"/>
      <c r="DY16" s="638"/>
      <c r="DZ16" s="638"/>
      <c r="EA16" s="638"/>
      <c r="EB16" s="638"/>
      <c r="EC16" s="647"/>
    </row>
    <row r="17" spans="2:133" ht="11.25" customHeight="1" x14ac:dyDescent="0.15">
      <c r="B17" s="634" t="s">
        <v>253</v>
      </c>
      <c r="C17" s="635"/>
      <c r="D17" s="635"/>
      <c r="E17" s="635"/>
      <c r="F17" s="635"/>
      <c r="G17" s="635"/>
      <c r="H17" s="635"/>
      <c r="I17" s="635"/>
      <c r="J17" s="635"/>
      <c r="K17" s="635"/>
      <c r="L17" s="635"/>
      <c r="M17" s="635"/>
      <c r="N17" s="635"/>
      <c r="O17" s="635"/>
      <c r="P17" s="635"/>
      <c r="Q17" s="636"/>
      <c r="R17" s="637">
        <v>649369</v>
      </c>
      <c r="S17" s="638"/>
      <c r="T17" s="638"/>
      <c r="U17" s="638"/>
      <c r="V17" s="638"/>
      <c r="W17" s="638"/>
      <c r="X17" s="638"/>
      <c r="Y17" s="639"/>
      <c r="Z17" s="640">
        <v>1.5</v>
      </c>
      <c r="AA17" s="640"/>
      <c r="AB17" s="640"/>
      <c r="AC17" s="640"/>
      <c r="AD17" s="641">
        <v>649369</v>
      </c>
      <c r="AE17" s="641"/>
      <c r="AF17" s="641"/>
      <c r="AG17" s="641"/>
      <c r="AH17" s="641"/>
      <c r="AI17" s="641"/>
      <c r="AJ17" s="641"/>
      <c r="AK17" s="641"/>
      <c r="AL17" s="642">
        <v>2.9</v>
      </c>
      <c r="AM17" s="643"/>
      <c r="AN17" s="643"/>
      <c r="AO17" s="644"/>
      <c r="AP17" s="634" t="s">
        <v>254</v>
      </c>
      <c r="AQ17" s="635"/>
      <c r="AR17" s="635"/>
      <c r="AS17" s="635"/>
      <c r="AT17" s="635"/>
      <c r="AU17" s="635"/>
      <c r="AV17" s="635"/>
      <c r="AW17" s="635"/>
      <c r="AX17" s="635"/>
      <c r="AY17" s="635"/>
      <c r="AZ17" s="635"/>
      <c r="BA17" s="635"/>
      <c r="BB17" s="635"/>
      <c r="BC17" s="635"/>
      <c r="BD17" s="635"/>
      <c r="BE17" s="635"/>
      <c r="BF17" s="636"/>
      <c r="BG17" s="637" t="s">
        <v>121</v>
      </c>
      <c r="BH17" s="638"/>
      <c r="BI17" s="638"/>
      <c r="BJ17" s="638"/>
      <c r="BK17" s="638"/>
      <c r="BL17" s="638"/>
      <c r="BM17" s="638"/>
      <c r="BN17" s="639"/>
      <c r="BO17" s="640" t="s">
        <v>121</v>
      </c>
      <c r="BP17" s="640"/>
      <c r="BQ17" s="640"/>
      <c r="BR17" s="640"/>
      <c r="BS17" s="641" t="s">
        <v>121</v>
      </c>
      <c r="BT17" s="641"/>
      <c r="BU17" s="641"/>
      <c r="BV17" s="641"/>
      <c r="BW17" s="641"/>
      <c r="BX17" s="641"/>
      <c r="BY17" s="641"/>
      <c r="BZ17" s="641"/>
      <c r="CA17" s="641"/>
      <c r="CB17" s="645"/>
      <c r="CD17" s="634" t="s">
        <v>255</v>
      </c>
      <c r="CE17" s="635"/>
      <c r="CF17" s="635"/>
      <c r="CG17" s="635"/>
      <c r="CH17" s="635"/>
      <c r="CI17" s="635"/>
      <c r="CJ17" s="635"/>
      <c r="CK17" s="635"/>
      <c r="CL17" s="635"/>
      <c r="CM17" s="635"/>
      <c r="CN17" s="635"/>
      <c r="CO17" s="635"/>
      <c r="CP17" s="635"/>
      <c r="CQ17" s="636"/>
      <c r="CR17" s="637">
        <v>2715130</v>
      </c>
      <c r="CS17" s="638"/>
      <c r="CT17" s="638"/>
      <c r="CU17" s="638"/>
      <c r="CV17" s="638"/>
      <c r="CW17" s="638"/>
      <c r="CX17" s="638"/>
      <c r="CY17" s="639"/>
      <c r="CZ17" s="640">
        <v>6.5</v>
      </c>
      <c r="DA17" s="640"/>
      <c r="DB17" s="640"/>
      <c r="DC17" s="640"/>
      <c r="DD17" s="646" t="s">
        <v>121</v>
      </c>
      <c r="DE17" s="638"/>
      <c r="DF17" s="638"/>
      <c r="DG17" s="638"/>
      <c r="DH17" s="638"/>
      <c r="DI17" s="638"/>
      <c r="DJ17" s="638"/>
      <c r="DK17" s="638"/>
      <c r="DL17" s="638"/>
      <c r="DM17" s="638"/>
      <c r="DN17" s="638"/>
      <c r="DO17" s="638"/>
      <c r="DP17" s="639"/>
      <c r="DQ17" s="646">
        <v>2687195</v>
      </c>
      <c r="DR17" s="638"/>
      <c r="DS17" s="638"/>
      <c r="DT17" s="638"/>
      <c r="DU17" s="638"/>
      <c r="DV17" s="638"/>
      <c r="DW17" s="638"/>
      <c r="DX17" s="638"/>
      <c r="DY17" s="638"/>
      <c r="DZ17" s="638"/>
      <c r="EA17" s="638"/>
      <c r="EB17" s="638"/>
      <c r="EC17" s="647"/>
    </row>
    <row r="18" spans="2:133" ht="11.25" customHeight="1" x14ac:dyDescent="0.15">
      <c r="B18" s="634" t="s">
        <v>256</v>
      </c>
      <c r="C18" s="635"/>
      <c r="D18" s="635"/>
      <c r="E18" s="635"/>
      <c r="F18" s="635"/>
      <c r="G18" s="635"/>
      <c r="H18" s="635"/>
      <c r="I18" s="635"/>
      <c r="J18" s="635"/>
      <c r="K18" s="635"/>
      <c r="L18" s="635"/>
      <c r="M18" s="635"/>
      <c r="N18" s="635"/>
      <c r="O18" s="635"/>
      <c r="P18" s="635"/>
      <c r="Q18" s="636"/>
      <c r="R18" s="637">
        <v>150096</v>
      </c>
      <c r="S18" s="638"/>
      <c r="T18" s="638"/>
      <c r="U18" s="638"/>
      <c r="V18" s="638"/>
      <c r="W18" s="638"/>
      <c r="X18" s="638"/>
      <c r="Y18" s="639"/>
      <c r="Z18" s="640">
        <v>0.4</v>
      </c>
      <c r="AA18" s="640"/>
      <c r="AB18" s="640"/>
      <c r="AC18" s="640"/>
      <c r="AD18" s="641">
        <v>150096</v>
      </c>
      <c r="AE18" s="641"/>
      <c r="AF18" s="641"/>
      <c r="AG18" s="641"/>
      <c r="AH18" s="641"/>
      <c r="AI18" s="641"/>
      <c r="AJ18" s="641"/>
      <c r="AK18" s="641"/>
      <c r="AL18" s="642">
        <v>0.7</v>
      </c>
      <c r="AM18" s="643"/>
      <c r="AN18" s="643"/>
      <c r="AO18" s="644"/>
      <c r="AP18" s="634" t="s">
        <v>257</v>
      </c>
      <c r="AQ18" s="635"/>
      <c r="AR18" s="635"/>
      <c r="AS18" s="635"/>
      <c r="AT18" s="635"/>
      <c r="AU18" s="635"/>
      <c r="AV18" s="635"/>
      <c r="AW18" s="635"/>
      <c r="AX18" s="635"/>
      <c r="AY18" s="635"/>
      <c r="AZ18" s="635"/>
      <c r="BA18" s="635"/>
      <c r="BB18" s="635"/>
      <c r="BC18" s="635"/>
      <c r="BD18" s="635"/>
      <c r="BE18" s="635"/>
      <c r="BF18" s="636"/>
      <c r="BG18" s="637" t="s">
        <v>121</v>
      </c>
      <c r="BH18" s="638"/>
      <c r="BI18" s="638"/>
      <c r="BJ18" s="638"/>
      <c r="BK18" s="638"/>
      <c r="BL18" s="638"/>
      <c r="BM18" s="638"/>
      <c r="BN18" s="639"/>
      <c r="BO18" s="640" t="s">
        <v>121</v>
      </c>
      <c r="BP18" s="640"/>
      <c r="BQ18" s="640"/>
      <c r="BR18" s="640"/>
      <c r="BS18" s="641" t="s">
        <v>121</v>
      </c>
      <c r="BT18" s="641"/>
      <c r="BU18" s="641"/>
      <c r="BV18" s="641"/>
      <c r="BW18" s="641"/>
      <c r="BX18" s="641"/>
      <c r="BY18" s="641"/>
      <c r="BZ18" s="641"/>
      <c r="CA18" s="641"/>
      <c r="CB18" s="645"/>
      <c r="CD18" s="634" t="s">
        <v>258</v>
      </c>
      <c r="CE18" s="635"/>
      <c r="CF18" s="635"/>
      <c r="CG18" s="635"/>
      <c r="CH18" s="635"/>
      <c r="CI18" s="635"/>
      <c r="CJ18" s="635"/>
      <c r="CK18" s="635"/>
      <c r="CL18" s="635"/>
      <c r="CM18" s="635"/>
      <c r="CN18" s="635"/>
      <c r="CO18" s="635"/>
      <c r="CP18" s="635"/>
      <c r="CQ18" s="636"/>
      <c r="CR18" s="637" t="s">
        <v>121</v>
      </c>
      <c r="CS18" s="638"/>
      <c r="CT18" s="638"/>
      <c r="CU18" s="638"/>
      <c r="CV18" s="638"/>
      <c r="CW18" s="638"/>
      <c r="CX18" s="638"/>
      <c r="CY18" s="639"/>
      <c r="CZ18" s="640" t="s">
        <v>121</v>
      </c>
      <c r="DA18" s="640"/>
      <c r="DB18" s="640"/>
      <c r="DC18" s="640"/>
      <c r="DD18" s="646" t="s">
        <v>121</v>
      </c>
      <c r="DE18" s="638"/>
      <c r="DF18" s="638"/>
      <c r="DG18" s="638"/>
      <c r="DH18" s="638"/>
      <c r="DI18" s="638"/>
      <c r="DJ18" s="638"/>
      <c r="DK18" s="638"/>
      <c r="DL18" s="638"/>
      <c r="DM18" s="638"/>
      <c r="DN18" s="638"/>
      <c r="DO18" s="638"/>
      <c r="DP18" s="639"/>
      <c r="DQ18" s="646" t="s">
        <v>121</v>
      </c>
      <c r="DR18" s="638"/>
      <c r="DS18" s="638"/>
      <c r="DT18" s="638"/>
      <c r="DU18" s="638"/>
      <c r="DV18" s="638"/>
      <c r="DW18" s="638"/>
      <c r="DX18" s="638"/>
      <c r="DY18" s="638"/>
      <c r="DZ18" s="638"/>
      <c r="EA18" s="638"/>
      <c r="EB18" s="638"/>
      <c r="EC18" s="647"/>
    </row>
    <row r="19" spans="2:133" ht="11.25" customHeight="1" x14ac:dyDescent="0.15">
      <c r="B19" s="634" t="s">
        <v>259</v>
      </c>
      <c r="C19" s="635"/>
      <c r="D19" s="635"/>
      <c r="E19" s="635"/>
      <c r="F19" s="635"/>
      <c r="G19" s="635"/>
      <c r="H19" s="635"/>
      <c r="I19" s="635"/>
      <c r="J19" s="635"/>
      <c r="K19" s="635"/>
      <c r="L19" s="635"/>
      <c r="M19" s="635"/>
      <c r="N19" s="635"/>
      <c r="O19" s="635"/>
      <c r="P19" s="635"/>
      <c r="Q19" s="636"/>
      <c r="R19" s="637">
        <v>498493</v>
      </c>
      <c r="S19" s="638"/>
      <c r="T19" s="638"/>
      <c r="U19" s="638"/>
      <c r="V19" s="638"/>
      <c r="W19" s="638"/>
      <c r="X19" s="638"/>
      <c r="Y19" s="639"/>
      <c r="Z19" s="640">
        <v>1.2</v>
      </c>
      <c r="AA19" s="640"/>
      <c r="AB19" s="640"/>
      <c r="AC19" s="640"/>
      <c r="AD19" s="641">
        <v>498493</v>
      </c>
      <c r="AE19" s="641"/>
      <c r="AF19" s="641"/>
      <c r="AG19" s="641"/>
      <c r="AH19" s="641"/>
      <c r="AI19" s="641"/>
      <c r="AJ19" s="641"/>
      <c r="AK19" s="641"/>
      <c r="AL19" s="642">
        <v>2.2000000000000002</v>
      </c>
      <c r="AM19" s="643"/>
      <c r="AN19" s="643"/>
      <c r="AO19" s="644"/>
      <c r="AP19" s="634" t="s">
        <v>260</v>
      </c>
      <c r="AQ19" s="635"/>
      <c r="AR19" s="635"/>
      <c r="AS19" s="635"/>
      <c r="AT19" s="635"/>
      <c r="AU19" s="635"/>
      <c r="AV19" s="635"/>
      <c r="AW19" s="635"/>
      <c r="AX19" s="635"/>
      <c r="AY19" s="635"/>
      <c r="AZ19" s="635"/>
      <c r="BA19" s="635"/>
      <c r="BB19" s="635"/>
      <c r="BC19" s="635"/>
      <c r="BD19" s="635"/>
      <c r="BE19" s="635"/>
      <c r="BF19" s="636"/>
      <c r="BG19" s="637">
        <v>1068781</v>
      </c>
      <c r="BH19" s="638"/>
      <c r="BI19" s="638"/>
      <c r="BJ19" s="638"/>
      <c r="BK19" s="638"/>
      <c r="BL19" s="638"/>
      <c r="BM19" s="638"/>
      <c r="BN19" s="639"/>
      <c r="BO19" s="640">
        <v>7.4</v>
      </c>
      <c r="BP19" s="640"/>
      <c r="BQ19" s="640"/>
      <c r="BR19" s="640"/>
      <c r="BS19" s="641" t="s">
        <v>121</v>
      </c>
      <c r="BT19" s="641"/>
      <c r="BU19" s="641"/>
      <c r="BV19" s="641"/>
      <c r="BW19" s="641"/>
      <c r="BX19" s="641"/>
      <c r="BY19" s="641"/>
      <c r="BZ19" s="641"/>
      <c r="CA19" s="641"/>
      <c r="CB19" s="645"/>
      <c r="CD19" s="634" t="s">
        <v>261</v>
      </c>
      <c r="CE19" s="635"/>
      <c r="CF19" s="635"/>
      <c r="CG19" s="635"/>
      <c r="CH19" s="635"/>
      <c r="CI19" s="635"/>
      <c r="CJ19" s="635"/>
      <c r="CK19" s="635"/>
      <c r="CL19" s="635"/>
      <c r="CM19" s="635"/>
      <c r="CN19" s="635"/>
      <c r="CO19" s="635"/>
      <c r="CP19" s="635"/>
      <c r="CQ19" s="636"/>
      <c r="CR19" s="637" t="s">
        <v>121</v>
      </c>
      <c r="CS19" s="638"/>
      <c r="CT19" s="638"/>
      <c r="CU19" s="638"/>
      <c r="CV19" s="638"/>
      <c r="CW19" s="638"/>
      <c r="CX19" s="638"/>
      <c r="CY19" s="639"/>
      <c r="CZ19" s="640" t="s">
        <v>121</v>
      </c>
      <c r="DA19" s="640"/>
      <c r="DB19" s="640"/>
      <c r="DC19" s="640"/>
      <c r="DD19" s="646" t="s">
        <v>121</v>
      </c>
      <c r="DE19" s="638"/>
      <c r="DF19" s="638"/>
      <c r="DG19" s="638"/>
      <c r="DH19" s="638"/>
      <c r="DI19" s="638"/>
      <c r="DJ19" s="638"/>
      <c r="DK19" s="638"/>
      <c r="DL19" s="638"/>
      <c r="DM19" s="638"/>
      <c r="DN19" s="638"/>
      <c r="DO19" s="638"/>
      <c r="DP19" s="639"/>
      <c r="DQ19" s="646" t="s">
        <v>121</v>
      </c>
      <c r="DR19" s="638"/>
      <c r="DS19" s="638"/>
      <c r="DT19" s="638"/>
      <c r="DU19" s="638"/>
      <c r="DV19" s="638"/>
      <c r="DW19" s="638"/>
      <c r="DX19" s="638"/>
      <c r="DY19" s="638"/>
      <c r="DZ19" s="638"/>
      <c r="EA19" s="638"/>
      <c r="EB19" s="638"/>
      <c r="EC19" s="647"/>
    </row>
    <row r="20" spans="2:133" ht="11.25" customHeight="1" x14ac:dyDescent="0.15">
      <c r="B20" s="650" t="s">
        <v>262</v>
      </c>
      <c r="C20" s="651"/>
      <c r="D20" s="651"/>
      <c r="E20" s="651"/>
      <c r="F20" s="651"/>
      <c r="G20" s="651"/>
      <c r="H20" s="651"/>
      <c r="I20" s="651"/>
      <c r="J20" s="651"/>
      <c r="K20" s="651"/>
      <c r="L20" s="651"/>
      <c r="M20" s="651"/>
      <c r="N20" s="651"/>
      <c r="O20" s="651"/>
      <c r="P20" s="651"/>
      <c r="Q20" s="652"/>
      <c r="R20" s="637">
        <v>780</v>
      </c>
      <c r="S20" s="638"/>
      <c r="T20" s="638"/>
      <c r="U20" s="638"/>
      <c r="V20" s="638"/>
      <c r="W20" s="638"/>
      <c r="X20" s="638"/>
      <c r="Y20" s="639"/>
      <c r="Z20" s="640">
        <v>0</v>
      </c>
      <c r="AA20" s="640"/>
      <c r="AB20" s="640"/>
      <c r="AC20" s="640"/>
      <c r="AD20" s="641">
        <v>780</v>
      </c>
      <c r="AE20" s="641"/>
      <c r="AF20" s="641"/>
      <c r="AG20" s="641"/>
      <c r="AH20" s="641"/>
      <c r="AI20" s="641"/>
      <c r="AJ20" s="641"/>
      <c r="AK20" s="641"/>
      <c r="AL20" s="642">
        <v>0</v>
      </c>
      <c r="AM20" s="643"/>
      <c r="AN20" s="643"/>
      <c r="AO20" s="644"/>
      <c r="AP20" s="634" t="s">
        <v>263</v>
      </c>
      <c r="AQ20" s="635"/>
      <c r="AR20" s="635"/>
      <c r="AS20" s="635"/>
      <c r="AT20" s="635"/>
      <c r="AU20" s="635"/>
      <c r="AV20" s="635"/>
      <c r="AW20" s="635"/>
      <c r="AX20" s="635"/>
      <c r="AY20" s="635"/>
      <c r="AZ20" s="635"/>
      <c r="BA20" s="635"/>
      <c r="BB20" s="635"/>
      <c r="BC20" s="635"/>
      <c r="BD20" s="635"/>
      <c r="BE20" s="635"/>
      <c r="BF20" s="636"/>
      <c r="BG20" s="637">
        <v>1068781</v>
      </c>
      <c r="BH20" s="638"/>
      <c r="BI20" s="638"/>
      <c r="BJ20" s="638"/>
      <c r="BK20" s="638"/>
      <c r="BL20" s="638"/>
      <c r="BM20" s="638"/>
      <c r="BN20" s="639"/>
      <c r="BO20" s="640">
        <v>7.4</v>
      </c>
      <c r="BP20" s="640"/>
      <c r="BQ20" s="640"/>
      <c r="BR20" s="640"/>
      <c r="BS20" s="641" t="s">
        <v>121</v>
      </c>
      <c r="BT20" s="641"/>
      <c r="BU20" s="641"/>
      <c r="BV20" s="641"/>
      <c r="BW20" s="641"/>
      <c r="BX20" s="641"/>
      <c r="BY20" s="641"/>
      <c r="BZ20" s="641"/>
      <c r="CA20" s="641"/>
      <c r="CB20" s="645"/>
      <c r="CD20" s="634" t="s">
        <v>264</v>
      </c>
      <c r="CE20" s="635"/>
      <c r="CF20" s="635"/>
      <c r="CG20" s="635"/>
      <c r="CH20" s="635"/>
      <c r="CI20" s="635"/>
      <c r="CJ20" s="635"/>
      <c r="CK20" s="635"/>
      <c r="CL20" s="635"/>
      <c r="CM20" s="635"/>
      <c r="CN20" s="635"/>
      <c r="CO20" s="635"/>
      <c r="CP20" s="635"/>
      <c r="CQ20" s="636"/>
      <c r="CR20" s="637">
        <v>41735997</v>
      </c>
      <c r="CS20" s="638"/>
      <c r="CT20" s="638"/>
      <c r="CU20" s="638"/>
      <c r="CV20" s="638"/>
      <c r="CW20" s="638"/>
      <c r="CX20" s="638"/>
      <c r="CY20" s="639"/>
      <c r="CZ20" s="640">
        <v>100</v>
      </c>
      <c r="DA20" s="640"/>
      <c r="DB20" s="640"/>
      <c r="DC20" s="640"/>
      <c r="DD20" s="646">
        <v>2441293</v>
      </c>
      <c r="DE20" s="638"/>
      <c r="DF20" s="638"/>
      <c r="DG20" s="638"/>
      <c r="DH20" s="638"/>
      <c r="DI20" s="638"/>
      <c r="DJ20" s="638"/>
      <c r="DK20" s="638"/>
      <c r="DL20" s="638"/>
      <c r="DM20" s="638"/>
      <c r="DN20" s="638"/>
      <c r="DO20" s="638"/>
      <c r="DP20" s="639"/>
      <c r="DQ20" s="646">
        <v>28051581</v>
      </c>
      <c r="DR20" s="638"/>
      <c r="DS20" s="638"/>
      <c r="DT20" s="638"/>
      <c r="DU20" s="638"/>
      <c r="DV20" s="638"/>
      <c r="DW20" s="638"/>
      <c r="DX20" s="638"/>
      <c r="DY20" s="638"/>
      <c r="DZ20" s="638"/>
      <c r="EA20" s="638"/>
      <c r="EB20" s="638"/>
      <c r="EC20" s="647"/>
    </row>
    <row r="21" spans="2:133" ht="11.25" customHeight="1" x14ac:dyDescent="0.15">
      <c r="B21" s="634" t="s">
        <v>265</v>
      </c>
      <c r="C21" s="635"/>
      <c r="D21" s="635"/>
      <c r="E21" s="635"/>
      <c r="F21" s="635"/>
      <c r="G21" s="635"/>
      <c r="H21" s="635"/>
      <c r="I21" s="635"/>
      <c r="J21" s="635"/>
      <c r="K21" s="635"/>
      <c r="L21" s="635"/>
      <c r="M21" s="635"/>
      <c r="N21" s="635"/>
      <c r="O21" s="635"/>
      <c r="P21" s="635"/>
      <c r="Q21" s="636"/>
      <c r="R21" s="637">
        <v>5219422</v>
      </c>
      <c r="S21" s="638"/>
      <c r="T21" s="638"/>
      <c r="U21" s="638"/>
      <c r="V21" s="638"/>
      <c r="W21" s="638"/>
      <c r="X21" s="638"/>
      <c r="Y21" s="639"/>
      <c r="Z21" s="640">
        <v>12.2</v>
      </c>
      <c r="AA21" s="640"/>
      <c r="AB21" s="640"/>
      <c r="AC21" s="640"/>
      <c r="AD21" s="641">
        <v>4875161</v>
      </c>
      <c r="AE21" s="641"/>
      <c r="AF21" s="641"/>
      <c r="AG21" s="641"/>
      <c r="AH21" s="641"/>
      <c r="AI21" s="641"/>
      <c r="AJ21" s="641"/>
      <c r="AK21" s="641"/>
      <c r="AL21" s="642">
        <v>21.7</v>
      </c>
      <c r="AM21" s="643"/>
      <c r="AN21" s="643"/>
      <c r="AO21" s="644"/>
      <c r="AP21" s="634" t="s">
        <v>266</v>
      </c>
      <c r="AQ21" s="653"/>
      <c r="AR21" s="653"/>
      <c r="AS21" s="653"/>
      <c r="AT21" s="653"/>
      <c r="AU21" s="653"/>
      <c r="AV21" s="653"/>
      <c r="AW21" s="653"/>
      <c r="AX21" s="653"/>
      <c r="AY21" s="653"/>
      <c r="AZ21" s="653"/>
      <c r="BA21" s="653"/>
      <c r="BB21" s="653"/>
      <c r="BC21" s="653"/>
      <c r="BD21" s="653"/>
      <c r="BE21" s="653"/>
      <c r="BF21" s="654"/>
      <c r="BG21" s="637">
        <v>9957</v>
      </c>
      <c r="BH21" s="638"/>
      <c r="BI21" s="638"/>
      <c r="BJ21" s="638"/>
      <c r="BK21" s="638"/>
      <c r="BL21" s="638"/>
      <c r="BM21" s="638"/>
      <c r="BN21" s="639"/>
      <c r="BO21" s="640">
        <v>0.1</v>
      </c>
      <c r="BP21" s="640"/>
      <c r="BQ21" s="640"/>
      <c r="BR21" s="640"/>
      <c r="BS21" s="641" t="s">
        <v>121</v>
      </c>
      <c r="BT21" s="641"/>
      <c r="BU21" s="641"/>
      <c r="BV21" s="641"/>
      <c r="BW21" s="641"/>
      <c r="BX21" s="641"/>
      <c r="BY21" s="641"/>
      <c r="BZ21" s="641"/>
      <c r="CA21" s="641"/>
      <c r="CB21" s="645"/>
      <c r="CD21" s="658"/>
      <c r="CE21" s="659"/>
      <c r="CF21" s="659"/>
      <c r="CG21" s="659"/>
      <c r="CH21" s="659"/>
      <c r="CI21" s="659"/>
      <c r="CJ21" s="659"/>
      <c r="CK21" s="659"/>
      <c r="CL21" s="659"/>
      <c r="CM21" s="659"/>
      <c r="CN21" s="659"/>
      <c r="CO21" s="659"/>
      <c r="CP21" s="659"/>
      <c r="CQ21" s="660"/>
      <c r="CR21" s="661"/>
      <c r="CS21" s="656"/>
      <c r="CT21" s="656"/>
      <c r="CU21" s="656"/>
      <c r="CV21" s="656"/>
      <c r="CW21" s="656"/>
      <c r="CX21" s="656"/>
      <c r="CY21" s="662"/>
      <c r="CZ21" s="663"/>
      <c r="DA21" s="663"/>
      <c r="DB21" s="663"/>
      <c r="DC21" s="663"/>
      <c r="DD21" s="655"/>
      <c r="DE21" s="656"/>
      <c r="DF21" s="656"/>
      <c r="DG21" s="656"/>
      <c r="DH21" s="656"/>
      <c r="DI21" s="656"/>
      <c r="DJ21" s="656"/>
      <c r="DK21" s="656"/>
      <c r="DL21" s="656"/>
      <c r="DM21" s="656"/>
      <c r="DN21" s="656"/>
      <c r="DO21" s="656"/>
      <c r="DP21" s="662"/>
      <c r="DQ21" s="655"/>
      <c r="DR21" s="656"/>
      <c r="DS21" s="656"/>
      <c r="DT21" s="656"/>
      <c r="DU21" s="656"/>
      <c r="DV21" s="656"/>
      <c r="DW21" s="656"/>
      <c r="DX21" s="656"/>
      <c r="DY21" s="656"/>
      <c r="DZ21" s="656"/>
      <c r="EA21" s="656"/>
      <c r="EB21" s="656"/>
      <c r="EC21" s="657"/>
    </row>
    <row r="22" spans="2:133" ht="11.25" customHeight="1" x14ac:dyDescent="0.15">
      <c r="B22" s="634" t="s">
        <v>267</v>
      </c>
      <c r="C22" s="635"/>
      <c r="D22" s="635"/>
      <c r="E22" s="635"/>
      <c r="F22" s="635"/>
      <c r="G22" s="635"/>
      <c r="H22" s="635"/>
      <c r="I22" s="635"/>
      <c r="J22" s="635"/>
      <c r="K22" s="635"/>
      <c r="L22" s="635"/>
      <c r="M22" s="635"/>
      <c r="N22" s="635"/>
      <c r="O22" s="635"/>
      <c r="P22" s="635"/>
      <c r="Q22" s="636"/>
      <c r="R22" s="637">
        <v>4875161</v>
      </c>
      <c r="S22" s="638"/>
      <c r="T22" s="638"/>
      <c r="U22" s="638"/>
      <c r="V22" s="638"/>
      <c r="W22" s="638"/>
      <c r="X22" s="638"/>
      <c r="Y22" s="639"/>
      <c r="Z22" s="640">
        <v>11.4</v>
      </c>
      <c r="AA22" s="640"/>
      <c r="AB22" s="640"/>
      <c r="AC22" s="640"/>
      <c r="AD22" s="641">
        <v>4875161</v>
      </c>
      <c r="AE22" s="641"/>
      <c r="AF22" s="641"/>
      <c r="AG22" s="641"/>
      <c r="AH22" s="641"/>
      <c r="AI22" s="641"/>
      <c r="AJ22" s="641"/>
      <c r="AK22" s="641"/>
      <c r="AL22" s="642">
        <v>21.7</v>
      </c>
      <c r="AM22" s="643"/>
      <c r="AN22" s="643"/>
      <c r="AO22" s="644"/>
      <c r="AP22" s="634" t="s">
        <v>268</v>
      </c>
      <c r="AQ22" s="653"/>
      <c r="AR22" s="653"/>
      <c r="AS22" s="653"/>
      <c r="AT22" s="653"/>
      <c r="AU22" s="653"/>
      <c r="AV22" s="653"/>
      <c r="AW22" s="653"/>
      <c r="AX22" s="653"/>
      <c r="AY22" s="653"/>
      <c r="AZ22" s="653"/>
      <c r="BA22" s="653"/>
      <c r="BB22" s="653"/>
      <c r="BC22" s="653"/>
      <c r="BD22" s="653"/>
      <c r="BE22" s="653"/>
      <c r="BF22" s="654"/>
      <c r="BG22" s="637" t="s">
        <v>121</v>
      </c>
      <c r="BH22" s="638"/>
      <c r="BI22" s="638"/>
      <c r="BJ22" s="638"/>
      <c r="BK22" s="638"/>
      <c r="BL22" s="638"/>
      <c r="BM22" s="638"/>
      <c r="BN22" s="639"/>
      <c r="BO22" s="640" t="s">
        <v>121</v>
      </c>
      <c r="BP22" s="640"/>
      <c r="BQ22" s="640"/>
      <c r="BR22" s="640"/>
      <c r="BS22" s="641" t="s">
        <v>121</v>
      </c>
      <c r="BT22" s="641"/>
      <c r="BU22" s="641"/>
      <c r="BV22" s="641"/>
      <c r="BW22" s="641"/>
      <c r="BX22" s="641"/>
      <c r="BY22" s="641"/>
      <c r="BZ22" s="641"/>
      <c r="CA22" s="641"/>
      <c r="CB22" s="645"/>
      <c r="CD22" s="619" t="s">
        <v>269</v>
      </c>
      <c r="CE22" s="620"/>
      <c r="CF22" s="620"/>
      <c r="CG22" s="620"/>
      <c r="CH22" s="620"/>
      <c r="CI22" s="620"/>
      <c r="CJ22" s="620"/>
      <c r="CK22" s="620"/>
      <c r="CL22" s="620"/>
      <c r="CM22" s="620"/>
      <c r="CN22" s="620"/>
      <c r="CO22" s="620"/>
      <c r="CP22" s="620"/>
      <c r="CQ22" s="620"/>
      <c r="CR22" s="620"/>
      <c r="CS22" s="620"/>
      <c r="CT22" s="620"/>
      <c r="CU22" s="620"/>
      <c r="CV22" s="620"/>
      <c r="CW22" s="620"/>
      <c r="CX22" s="620"/>
      <c r="CY22" s="620"/>
      <c r="CZ22" s="620"/>
      <c r="DA22" s="620"/>
      <c r="DB22" s="620"/>
      <c r="DC22" s="620"/>
      <c r="DD22" s="620"/>
      <c r="DE22" s="620"/>
      <c r="DF22" s="620"/>
      <c r="DG22" s="620"/>
      <c r="DH22" s="620"/>
      <c r="DI22" s="620"/>
      <c r="DJ22" s="620"/>
      <c r="DK22" s="620"/>
      <c r="DL22" s="620"/>
      <c r="DM22" s="620"/>
      <c r="DN22" s="620"/>
      <c r="DO22" s="620"/>
      <c r="DP22" s="620"/>
      <c r="DQ22" s="620"/>
      <c r="DR22" s="620"/>
      <c r="DS22" s="620"/>
      <c r="DT22" s="620"/>
      <c r="DU22" s="620"/>
      <c r="DV22" s="620"/>
      <c r="DW22" s="620"/>
      <c r="DX22" s="620"/>
      <c r="DY22" s="620"/>
      <c r="DZ22" s="620"/>
      <c r="EA22" s="620"/>
      <c r="EB22" s="620"/>
      <c r="EC22" s="621"/>
    </row>
    <row r="23" spans="2:133" ht="11.25" customHeight="1" x14ac:dyDescent="0.15">
      <c r="B23" s="634" t="s">
        <v>270</v>
      </c>
      <c r="C23" s="635"/>
      <c r="D23" s="635"/>
      <c r="E23" s="635"/>
      <c r="F23" s="635"/>
      <c r="G23" s="635"/>
      <c r="H23" s="635"/>
      <c r="I23" s="635"/>
      <c r="J23" s="635"/>
      <c r="K23" s="635"/>
      <c r="L23" s="635"/>
      <c r="M23" s="635"/>
      <c r="N23" s="635"/>
      <c r="O23" s="635"/>
      <c r="P23" s="635"/>
      <c r="Q23" s="636"/>
      <c r="R23" s="637">
        <v>344261</v>
      </c>
      <c r="S23" s="638"/>
      <c r="T23" s="638"/>
      <c r="U23" s="638"/>
      <c r="V23" s="638"/>
      <c r="W23" s="638"/>
      <c r="X23" s="638"/>
      <c r="Y23" s="639"/>
      <c r="Z23" s="640">
        <v>0.8</v>
      </c>
      <c r="AA23" s="640"/>
      <c r="AB23" s="640"/>
      <c r="AC23" s="640"/>
      <c r="AD23" s="641" t="s">
        <v>121</v>
      </c>
      <c r="AE23" s="641"/>
      <c r="AF23" s="641"/>
      <c r="AG23" s="641"/>
      <c r="AH23" s="641"/>
      <c r="AI23" s="641"/>
      <c r="AJ23" s="641"/>
      <c r="AK23" s="641"/>
      <c r="AL23" s="642" t="s">
        <v>121</v>
      </c>
      <c r="AM23" s="643"/>
      <c r="AN23" s="643"/>
      <c r="AO23" s="644"/>
      <c r="AP23" s="634" t="s">
        <v>271</v>
      </c>
      <c r="AQ23" s="653"/>
      <c r="AR23" s="653"/>
      <c r="AS23" s="653"/>
      <c r="AT23" s="653"/>
      <c r="AU23" s="653"/>
      <c r="AV23" s="653"/>
      <c r="AW23" s="653"/>
      <c r="AX23" s="653"/>
      <c r="AY23" s="653"/>
      <c r="AZ23" s="653"/>
      <c r="BA23" s="653"/>
      <c r="BB23" s="653"/>
      <c r="BC23" s="653"/>
      <c r="BD23" s="653"/>
      <c r="BE23" s="653"/>
      <c r="BF23" s="654"/>
      <c r="BG23" s="637">
        <v>1058824</v>
      </c>
      <c r="BH23" s="638"/>
      <c r="BI23" s="638"/>
      <c r="BJ23" s="638"/>
      <c r="BK23" s="638"/>
      <c r="BL23" s="638"/>
      <c r="BM23" s="638"/>
      <c r="BN23" s="639"/>
      <c r="BO23" s="640">
        <v>7.3</v>
      </c>
      <c r="BP23" s="640"/>
      <c r="BQ23" s="640"/>
      <c r="BR23" s="640"/>
      <c r="BS23" s="641" t="s">
        <v>121</v>
      </c>
      <c r="BT23" s="641"/>
      <c r="BU23" s="641"/>
      <c r="BV23" s="641"/>
      <c r="BW23" s="641"/>
      <c r="BX23" s="641"/>
      <c r="BY23" s="641"/>
      <c r="BZ23" s="641"/>
      <c r="CA23" s="641"/>
      <c r="CB23" s="645"/>
      <c r="CD23" s="619" t="s">
        <v>211</v>
      </c>
      <c r="CE23" s="620"/>
      <c r="CF23" s="620"/>
      <c r="CG23" s="620"/>
      <c r="CH23" s="620"/>
      <c r="CI23" s="620"/>
      <c r="CJ23" s="620"/>
      <c r="CK23" s="620"/>
      <c r="CL23" s="620"/>
      <c r="CM23" s="620"/>
      <c r="CN23" s="620"/>
      <c r="CO23" s="620"/>
      <c r="CP23" s="620"/>
      <c r="CQ23" s="621"/>
      <c r="CR23" s="619" t="s">
        <v>272</v>
      </c>
      <c r="CS23" s="620"/>
      <c r="CT23" s="620"/>
      <c r="CU23" s="620"/>
      <c r="CV23" s="620"/>
      <c r="CW23" s="620"/>
      <c r="CX23" s="620"/>
      <c r="CY23" s="621"/>
      <c r="CZ23" s="619" t="s">
        <v>273</v>
      </c>
      <c r="DA23" s="620"/>
      <c r="DB23" s="620"/>
      <c r="DC23" s="621"/>
      <c r="DD23" s="619" t="s">
        <v>274</v>
      </c>
      <c r="DE23" s="620"/>
      <c r="DF23" s="620"/>
      <c r="DG23" s="620"/>
      <c r="DH23" s="620"/>
      <c r="DI23" s="620"/>
      <c r="DJ23" s="620"/>
      <c r="DK23" s="621"/>
      <c r="DL23" s="664" t="s">
        <v>275</v>
      </c>
      <c r="DM23" s="665"/>
      <c r="DN23" s="665"/>
      <c r="DO23" s="665"/>
      <c r="DP23" s="665"/>
      <c r="DQ23" s="665"/>
      <c r="DR23" s="665"/>
      <c r="DS23" s="665"/>
      <c r="DT23" s="665"/>
      <c r="DU23" s="665"/>
      <c r="DV23" s="666"/>
      <c r="DW23" s="619" t="s">
        <v>276</v>
      </c>
      <c r="DX23" s="620"/>
      <c r="DY23" s="620"/>
      <c r="DZ23" s="620"/>
      <c r="EA23" s="620"/>
      <c r="EB23" s="620"/>
      <c r="EC23" s="621"/>
    </row>
    <row r="24" spans="2:133" ht="11.25" customHeight="1" x14ac:dyDescent="0.15">
      <c r="B24" s="634" t="s">
        <v>277</v>
      </c>
      <c r="C24" s="635"/>
      <c r="D24" s="635"/>
      <c r="E24" s="635"/>
      <c r="F24" s="635"/>
      <c r="G24" s="635"/>
      <c r="H24" s="635"/>
      <c r="I24" s="635"/>
      <c r="J24" s="635"/>
      <c r="K24" s="635"/>
      <c r="L24" s="635"/>
      <c r="M24" s="635"/>
      <c r="N24" s="635"/>
      <c r="O24" s="635"/>
      <c r="P24" s="635"/>
      <c r="Q24" s="636"/>
      <c r="R24" s="637" t="s">
        <v>121</v>
      </c>
      <c r="S24" s="638"/>
      <c r="T24" s="638"/>
      <c r="U24" s="638"/>
      <c r="V24" s="638"/>
      <c r="W24" s="638"/>
      <c r="X24" s="638"/>
      <c r="Y24" s="639"/>
      <c r="Z24" s="640" t="s">
        <v>121</v>
      </c>
      <c r="AA24" s="640"/>
      <c r="AB24" s="640"/>
      <c r="AC24" s="640"/>
      <c r="AD24" s="641" t="s">
        <v>121</v>
      </c>
      <c r="AE24" s="641"/>
      <c r="AF24" s="641"/>
      <c r="AG24" s="641"/>
      <c r="AH24" s="641"/>
      <c r="AI24" s="641"/>
      <c r="AJ24" s="641"/>
      <c r="AK24" s="641"/>
      <c r="AL24" s="642" t="s">
        <v>121</v>
      </c>
      <c r="AM24" s="643"/>
      <c r="AN24" s="643"/>
      <c r="AO24" s="644"/>
      <c r="AP24" s="634" t="s">
        <v>278</v>
      </c>
      <c r="AQ24" s="653"/>
      <c r="AR24" s="653"/>
      <c r="AS24" s="653"/>
      <c r="AT24" s="653"/>
      <c r="AU24" s="653"/>
      <c r="AV24" s="653"/>
      <c r="AW24" s="653"/>
      <c r="AX24" s="653"/>
      <c r="AY24" s="653"/>
      <c r="AZ24" s="653"/>
      <c r="BA24" s="653"/>
      <c r="BB24" s="653"/>
      <c r="BC24" s="653"/>
      <c r="BD24" s="653"/>
      <c r="BE24" s="653"/>
      <c r="BF24" s="654"/>
      <c r="BG24" s="637" t="s">
        <v>121</v>
      </c>
      <c r="BH24" s="638"/>
      <c r="BI24" s="638"/>
      <c r="BJ24" s="638"/>
      <c r="BK24" s="638"/>
      <c r="BL24" s="638"/>
      <c r="BM24" s="638"/>
      <c r="BN24" s="639"/>
      <c r="BO24" s="640" t="s">
        <v>121</v>
      </c>
      <c r="BP24" s="640"/>
      <c r="BQ24" s="640"/>
      <c r="BR24" s="640"/>
      <c r="BS24" s="641" t="s">
        <v>121</v>
      </c>
      <c r="BT24" s="641"/>
      <c r="BU24" s="641"/>
      <c r="BV24" s="641"/>
      <c r="BW24" s="641"/>
      <c r="BX24" s="641"/>
      <c r="BY24" s="641"/>
      <c r="BZ24" s="641"/>
      <c r="CA24" s="641"/>
      <c r="CB24" s="645"/>
      <c r="CD24" s="623" t="s">
        <v>279</v>
      </c>
      <c r="CE24" s="624"/>
      <c r="CF24" s="624"/>
      <c r="CG24" s="624"/>
      <c r="CH24" s="624"/>
      <c r="CI24" s="624"/>
      <c r="CJ24" s="624"/>
      <c r="CK24" s="624"/>
      <c r="CL24" s="624"/>
      <c r="CM24" s="624"/>
      <c r="CN24" s="624"/>
      <c r="CO24" s="624"/>
      <c r="CP24" s="624"/>
      <c r="CQ24" s="625"/>
      <c r="CR24" s="626">
        <v>22181233</v>
      </c>
      <c r="CS24" s="627"/>
      <c r="CT24" s="627"/>
      <c r="CU24" s="627"/>
      <c r="CV24" s="627"/>
      <c r="CW24" s="627"/>
      <c r="CX24" s="627"/>
      <c r="CY24" s="628"/>
      <c r="CZ24" s="631">
        <v>53.1</v>
      </c>
      <c r="DA24" s="632"/>
      <c r="DB24" s="632"/>
      <c r="DC24" s="648"/>
      <c r="DD24" s="672">
        <v>11690229</v>
      </c>
      <c r="DE24" s="627"/>
      <c r="DF24" s="627"/>
      <c r="DG24" s="627"/>
      <c r="DH24" s="627"/>
      <c r="DI24" s="627"/>
      <c r="DJ24" s="627"/>
      <c r="DK24" s="628"/>
      <c r="DL24" s="672">
        <v>10656637</v>
      </c>
      <c r="DM24" s="627"/>
      <c r="DN24" s="627"/>
      <c r="DO24" s="627"/>
      <c r="DP24" s="627"/>
      <c r="DQ24" s="627"/>
      <c r="DR24" s="627"/>
      <c r="DS24" s="627"/>
      <c r="DT24" s="627"/>
      <c r="DU24" s="627"/>
      <c r="DV24" s="628"/>
      <c r="DW24" s="631">
        <v>47.4</v>
      </c>
      <c r="DX24" s="632"/>
      <c r="DY24" s="632"/>
      <c r="DZ24" s="632"/>
      <c r="EA24" s="632"/>
      <c r="EB24" s="632"/>
      <c r="EC24" s="633"/>
    </row>
    <row r="25" spans="2:133" ht="11.25" customHeight="1" x14ac:dyDescent="0.15">
      <c r="B25" s="634" t="s">
        <v>280</v>
      </c>
      <c r="C25" s="635"/>
      <c r="D25" s="635"/>
      <c r="E25" s="635"/>
      <c r="F25" s="635"/>
      <c r="G25" s="635"/>
      <c r="H25" s="635"/>
      <c r="I25" s="635"/>
      <c r="J25" s="635"/>
      <c r="K25" s="635"/>
      <c r="L25" s="635"/>
      <c r="M25" s="635"/>
      <c r="N25" s="635"/>
      <c r="O25" s="635"/>
      <c r="P25" s="635"/>
      <c r="Q25" s="636"/>
      <c r="R25" s="637">
        <v>23764694</v>
      </c>
      <c r="S25" s="638"/>
      <c r="T25" s="638"/>
      <c r="U25" s="638"/>
      <c r="V25" s="638"/>
      <c r="W25" s="638"/>
      <c r="X25" s="638"/>
      <c r="Y25" s="639"/>
      <c r="Z25" s="640">
        <v>55.6</v>
      </c>
      <c r="AA25" s="640"/>
      <c r="AB25" s="640"/>
      <c r="AC25" s="640"/>
      <c r="AD25" s="641">
        <v>22361609</v>
      </c>
      <c r="AE25" s="641"/>
      <c r="AF25" s="641"/>
      <c r="AG25" s="641"/>
      <c r="AH25" s="641"/>
      <c r="AI25" s="641"/>
      <c r="AJ25" s="641"/>
      <c r="AK25" s="641"/>
      <c r="AL25" s="642">
        <v>99.5</v>
      </c>
      <c r="AM25" s="643"/>
      <c r="AN25" s="643"/>
      <c r="AO25" s="644"/>
      <c r="AP25" s="634" t="s">
        <v>281</v>
      </c>
      <c r="AQ25" s="653"/>
      <c r="AR25" s="653"/>
      <c r="AS25" s="653"/>
      <c r="AT25" s="653"/>
      <c r="AU25" s="653"/>
      <c r="AV25" s="653"/>
      <c r="AW25" s="653"/>
      <c r="AX25" s="653"/>
      <c r="AY25" s="653"/>
      <c r="AZ25" s="653"/>
      <c r="BA25" s="653"/>
      <c r="BB25" s="653"/>
      <c r="BC25" s="653"/>
      <c r="BD25" s="653"/>
      <c r="BE25" s="653"/>
      <c r="BF25" s="654"/>
      <c r="BG25" s="637" t="s">
        <v>121</v>
      </c>
      <c r="BH25" s="638"/>
      <c r="BI25" s="638"/>
      <c r="BJ25" s="638"/>
      <c r="BK25" s="638"/>
      <c r="BL25" s="638"/>
      <c r="BM25" s="638"/>
      <c r="BN25" s="639"/>
      <c r="BO25" s="640" t="s">
        <v>121</v>
      </c>
      <c r="BP25" s="640"/>
      <c r="BQ25" s="640"/>
      <c r="BR25" s="640"/>
      <c r="BS25" s="641" t="s">
        <v>121</v>
      </c>
      <c r="BT25" s="641"/>
      <c r="BU25" s="641"/>
      <c r="BV25" s="641"/>
      <c r="BW25" s="641"/>
      <c r="BX25" s="641"/>
      <c r="BY25" s="641"/>
      <c r="BZ25" s="641"/>
      <c r="CA25" s="641"/>
      <c r="CB25" s="645"/>
      <c r="CD25" s="634" t="s">
        <v>282</v>
      </c>
      <c r="CE25" s="635"/>
      <c r="CF25" s="635"/>
      <c r="CG25" s="635"/>
      <c r="CH25" s="635"/>
      <c r="CI25" s="635"/>
      <c r="CJ25" s="635"/>
      <c r="CK25" s="635"/>
      <c r="CL25" s="635"/>
      <c r="CM25" s="635"/>
      <c r="CN25" s="635"/>
      <c r="CO25" s="635"/>
      <c r="CP25" s="635"/>
      <c r="CQ25" s="636"/>
      <c r="CR25" s="637">
        <v>5441894</v>
      </c>
      <c r="CS25" s="669"/>
      <c r="CT25" s="669"/>
      <c r="CU25" s="669"/>
      <c r="CV25" s="669"/>
      <c r="CW25" s="669"/>
      <c r="CX25" s="669"/>
      <c r="CY25" s="670"/>
      <c r="CZ25" s="642">
        <v>13</v>
      </c>
      <c r="DA25" s="667"/>
      <c r="DB25" s="667"/>
      <c r="DC25" s="671"/>
      <c r="DD25" s="646">
        <v>4833150</v>
      </c>
      <c r="DE25" s="669"/>
      <c r="DF25" s="669"/>
      <c r="DG25" s="669"/>
      <c r="DH25" s="669"/>
      <c r="DI25" s="669"/>
      <c r="DJ25" s="669"/>
      <c r="DK25" s="670"/>
      <c r="DL25" s="646">
        <v>4822760</v>
      </c>
      <c r="DM25" s="669"/>
      <c r="DN25" s="669"/>
      <c r="DO25" s="669"/>
      <c r="DP25" s="669"/>
      <c r="DQ25" s="669"/>
      <c r="DR25" s="669"/>
      <c r="DS25" s="669"/>
      <c r="DT25" s="669"/>
      <c r="DU25" s="669"/>
      <c r="DV25" s="670"/>
      <c r="DW25" s="642">
        <v>21.5</v>
      </c>
      <c r="DX25" s="667"/>
      <c r="DY25" s="667"/>
      <c r="DZ25" s="667"/>
      <c r="EA25" s="667"/>
      <c r="EB25" s="667"/>
      <c r="EC25" s="668"/>
    </row>
    <row r="26" spans="2:133" ht="11.25" customHeight="1" x14ac:dyDescent="0.15">
      <c r="B26" s="634" t="s">
        <v>283</v>
      </c>
      <c r="C26" s="635"/>
      <c r="D26" s="635"/>
      <c r="E26" s="635"/>
      <c r="F26" s="635"/>
      <c r="G26" s="635"/>
      <c r="H26" s="635"/>
      <c r="I26" s="635"/>
      <c r="J26" s="635"/>
      <c r="K26" s="635"/>
      <c r="L26" s="635"/>
      <c r="M26" s="635"/>
      <c r="N26" s="635"/>
      <c r="O26" s="635"/>
      <c r="P26" s="635"/>
      <c r="Q26" s="636"/>
      <c r="R26" s="637">
        <v>14354</v>
      </c>
      <c r="S26" s="638"/>
      <c r="T26" s="638"/>
      <c r="U26" s="638"/>
      <c r="V26" s="638"/>
      <c r="W26" s="638"/>
      <c r="X26" s="638"/>
      <c r="Y26" s="639"/>
      <c r="Z26" s="640">
        <v>0</v>
      </c>
      <c r="AA26" s="640"/>
      <c r="AB26" s="640"/>
      <c r="AC26" s="640"/>
      <c r="AD26" s="641">
        <v>14354</v>
      </c>
      <c r="AE26" s="641"/>
      <c r="AF26" s="641"/>
      <c r="AG26" s="641"/>
      <c r="AH26" s="641"/>
      <c r="AI26" s="641"/>
      <c r="AJ26" s="641"/>
      <c r="AK26" s="641"/>
      <c r="AL26" s="642">
        <v>0.1</v>
      </c>
      <c r="AM26" s="643"/>
      <c r="AN26" s="643"/>
      <c r="AO26" s="644"/>
      <c r="AP26" s="634" t="s">
        <v>284</v>
      </c>
      <c r="AQ26" s="653"/>
      <c r="AR26" s="653"/>
      <c r="AS26" s="653"/>
      <c r="AT26" s="653"/>
      <c r="AU26" s="653"/>
      <c r="AV26" s="653"/>
      <c r="AW26" s="653"/>
      <c r="AX26" s="653"/>
      <c r="AY26" s="653"/>
      <c r="AZ26" s="653"/>
      <c r="BA26" s="653"/>
      <c r="BB26" s="653"/>
      <c r="BC26" s="653"/>
      <c r="BD26" s="653"/>
      <c r="BE26" s="653"/>
      <c r="BF26" s="654"/>
      <c r="BG26" s="637" t="s">
        <v>121</v>
      </c>
      <c r="BH26" s="638"/>
      <c r="BI26" s="638"/>
      <c r="BJ26" s="638"/>
      <c r="BK26" s="638"/>
      <c r="BL26" s="638"/>
      <c r="BM26" s="638"/>
      <c r="BN26" s="639"/>
      <c r="BO26" s="640" t="s">
        <v>121</v>
      </c>
      <c r="BP26" s="640"/>
      <c r="BQ26" s="640"/>
      <c r="BR26" s="640"/>
      <c r="BS26" s="641" t="s">
        <v>121</v>
      </c>
      <c r="BT26" s="641"/>
      <c r="BU26" s="641"/>
      <c r="BV26" s="641"/>
      <c r="BW26" s="641"/>
      <c r="BX26" s="641"/>
      <c r="BY26" s="641"/>
      <c r="BZ26" s="641"/>
      <c r="CA26" s="641"/>
      <c r="CB26" s="645"/>
      <c r="CD26" s="634" t="s">
        <v>285</v>
      </c>
      <c r="CE26" s="635"/>
      <c r="CF26" s="635"/>
      <c r="CG26" s="635"/>
      <c r="CH26" s="635"/>
      <c r="CI26" s="635"/>
      <c r="CJ26" s="635"/>
      <c r="CK26" s="635"/>
      <c r="CL26" s="635"/>
      <c r="CM26" s="635"/>
      <c r="CN26" s="635"/>
      <c r="CO26" s="635"/>
      <c r="CP26" s="635"/>
      <c r="CQ26" s="636"/>
      <c r="CR26" s="637">
        <v>3344861</v>
      </c>
      <c r="CS26" s="638"/>
      <c r="CT26" s="638"/>
      <c r="CU26" s="638"/>
      <c r="CV26" s="638"/>
      <c r="CW26" s="638"/>
      <c r="CX26" s="638"/>
      <c r="CY26" s="639"/>
      <c r="CZ26" s="642">
        <v>8</v>
      </c>
      <c r="DA26" s="667"/>
      <c r="DB26" s="667"/>
      <c r="DC26" s="671"/>
      <c r="DD26" s="646">
        <v>3024512</v>
      </c>
      <c r="DE26" s="638"/>
      <c r="DF26" s="638"/>
      <c r="DG26" s="638"/>
      <c r="DH26" s="638"/>
      <c r="DI26" s="638"/>
      <c r="DJ26" s="638"/>
      <c r="DK26" s="639"/>
      <c r="DL26" s="646" t="s">
        <v>121</v>
      </c>
      <c r="DM26" s="638"/>
      <c r="DN26" s="638"/>
      <c r="DO26" s="638"/>
      <c r="DP26" s="638"/>
      <c r="DQ26" s="638"/>
      <c r="DR26" s="638"/>
      <c r="DS26" s="638"/>
      <c r="DT26" s="638"/>
      <c r="DU26" s="638"/>
      <c r="DV26" s="639"/>
      <c r="DW26" s="642" t="s">
        <v>121</v>
      </c>
      <c r="DX26" s="667"/>
      <c r="DY26" s="667"/>
      <c r="DZ26" s="667"/>
      <c r="EA26" s="667"/>
      <c r="EB26" s="667"/>
      <c r="EC26" s="668"/>
    </row>
    <row r="27" spans="2:133" ht="11.25" customHeight="1" x14ac:dyDescent="0.15">
      <c r="B27" s="634" t="s">
        <v>286</v>
      </c>
      <c r="C27" s="635"/>
      <c r="D27" s="635"/>
      <c r="E27" s="635"/>
      <c r="F27" s="635"/>
      <c r="G27" s="635"/>
      <c r="H27" s="635"/>
      <c r="I27" s="635"/>
      <c r="J27" s="635"/>
      <c r="K27" s="635"/>
      <c r="L27" s="635"/>
      <c r="M27" s="635"/>
      <c r="N27" s="635"/>
      <c r="O27" s="635"/>
      <c r="P27" s="635"/>
      <c r="Q27" s="636"/>
      <c r="R27" s="637">
        <v>334820</v>
      </c>
      <c r="S27" s="638"/>
      <c r="T27" s="638"/>
      <c r="U27" s="638"/>
      <c r="V27" s="638"/>
      <c r="W27" s="638"/>
      <c r="X27" s="638"/>
      <c r="Y27" s="639"/>
      <c r="Z27" s="640">
        <v>0.8</v>
      </c>
      <c r="AA27" s="640"/>
      <c r="AB27" s="640"/>
      <c r="AC27" s="640"/>
      <c r="AD27" s="641" t="s">
        <v>121</v>
      </c>
      <c r="AE27" s="641"/>
      <c r="AF27" s="641"/>
      <c r="AG27" s="641"/>
      <c r="AH27" s="641"/>
      <c r="AI27" s="641"/>
      <c r="AJ27" s="641"/>
      <c r="AK27" s="641"/>
      <c r="AL27" s="642" t="s">
        <v>121</v>
      </c>
      <c r="AM27" s="643"/>
      <c r="AN27" s="643"/>
      <c r="AO27" s="644"/>
      <c r="AP27" s="634" t="s">
        <v>287</v>
      </c>
      <c r="AQ27" s="635"/>
      <c r="AR27" s="635"/>
      <c r="AS27" s="635"/>
      <c r="AT27" s="635"/>
      <c r="AU27" s="635"/>
      <c r="AV27" s="635"/>
      <c r="AW27" s="635"/>
      <c r="AX27" s="635"/>
      <c r="AY27" s="635"/>
      <c r="AZ27" s="635"/>
      <c r="BA27" s="635"/>
      <c r="BB27" s="635"/>
      <c r="BC27" s="635"/>
      <c r="BD27" s="635"/>
      <c r="BE27" s="635"/>
      <c r="BF27" s="636"/>
      <c r="BG27" s="637">
        <v>14522690</v>
      </c>
      <c r="BH27" s="638"/>
      <c r="BI27" s="638"/>
      <c r="BJ27" s="638"/>
      <c r="BK27" s="638"/>
      <c r="BL27" s="638"/>
      <c r="BM27" s="638"/>
      <c r="BN27" s="639"/>
      <c r="BO27" s="640">
        <v>100</v>
      </c>
      <c r="BP27" s="640"/>
      <c r="BQ27" s="640"/>
      <c r="BR27" s="640"/>
      <c r="BS27" s="641">
        <v>195540</v>
      </c>
      <c r="BT27" s="641"/>
      <c r="BU27" s="641"/>
      <c r="BV27" s="641"/>
      <c r="BW27" s="641"/>
      <c r="BX27" s="641"/>
      <c r="BY27" s="641"/>
      <c r="BZ27" s="641"/>
      <c r="CA27" s="641"/>
      <c r="CB27" s="645"/>
      <c r="CD27" s="634" t="s">
        <v>288</v>
      </c>
      <c r="CE27" s="635"/>
      <c r="CF27" s="635"/>
      <c r="CG27" s="635"/>
      <c r="CH27" s="635"/>
      <c r="CI27" s="635"/>
      <c r="CJ27" s="635"/>
      <c r="CK27" s="635"/>
      <c r="CL27" s="635"/>
      <c r="CM27" s="635"/>
      <c r="CN27" s="635"/>
      <c r="CO27" s="635"/>
      <c r="CP27" s="635"/>
      <c r="CQ27" s="636"/>
      <c r="CR27" s="637">
        <v>14024209</v>
      </c>
      <c r="CS27" s="669"/>
      <c r="CT27" s="669"/>
      <c r="CU27" s="669"/>
      <c r="CV27" s="669"/>
      <c r="CW27" s="669"/>
      <c r="CX27" s="669"/>
      <c r="CY27" s="670"/>
      <c r="CZ27" s="642">
        <v>33.6</v>
      </c>
      <c r="DA27" s="667"/>
      <c r="DB27" s="667"/>
      <c r="DC27" s="671"/>
      <c r="DD27" s="646">
        <v>4169884</v>
      </c>
      <c r="DE27" s="669"/>
      <c r="DF27" s="669"/>
      <c r="DG27" s="669"/>
      <c r="DH27" s="669"/>
      <c r="DI27" s="669"/>
      <c r="DJ27" s="669"/>
      <c r="DK27" s="670"/>
      <c r="DL27" s="646">
        <v>3577278</v>
      </c>
      <c r="DM27" s="669"/>
      <c r="DN27" s="669"/>
      <c r="DO27" s="669"/>
      <c r="DP27" s="669"/>
      <c r="DQ27" s="669"/>
      <c r="DR27" s="669"/>
      <c r="DS27" s="669"/>
      <c r="DT27" s="669"/>
      <c r="DU27" s="669"/>
      <c r="DV27" s="670"/>
      <c r="DW27" s="642">
        <v>15.9</v>
      </c>
      <c r="DX27" s="667"/>
      <c r="DY27" s="667"/>
      <c r="DZ27" s="667"/>
      <c r="EA27" s="667"/>
      <c r="EB27" s="667"/>
      <c r="EC27" s="668"/>
    </row>
    <row r="28" spans="2:133" ht="11.25" customHeight="1" x14ac:dyDescent="0.15">
      <c r="B28" s="634" t="s">
        <v>289</v>
      </c>
      <c r="C28" s="635"/>
      <c r="D28" s="635"/>
      <c r="E28" s="635"/>
      <c r="F28" s="635"/>
      <c r="G28" s="635"/>
      <c r="H28" s="635"/>
      <c r="I28" s="635"/>
      <c r="J28" s="635"/>
      <c r="K28" s="635"/>
      <c r="L28" s="635"/>
      <c r="M28" s="635"/>
      <c r="N28" s="635"/>
      <c r="O28" s="635"/>
      <c r="P28" s="635"/>
      <c r="Q28" s="636"/>
      <c r="R28" s="637">
        <v>267915</v>
      </c>
      <c r="S28" s="638"/>
      <c r="T28" s="638"/>
      <c r="U28" s="638"/>
      <c r="V28" s="638"/>
      <c r="W28" s="638"/>
      <c r="X28" s="638"/>
      <c r="Y28" s="639"/>
      <c r="Z28" s="640">
        <v>0.6</v>
      </c>
      <c r="AA28" s="640"/>
      <c r="AB28" s="640"/>
      <c r="AC28" s="640"/>
      <c r="AD28" s="641">
        <v>50139</v>
      </c>
      <c r="AE28" s="641"/>
      <c r="AF28" s="641"/>
      <c r="AG28" s="641"/>
      <c r="AH28" s="641"/>
      <c r="AI28" s="641"/>
      <c r="AJ28" s="641"/>
      <c r="AK28" s="641"/>
      <c r="AL28" s="642">
        <v>0.2</v>
      </c>
      <c r="AM28" s="643"/>
      <c r="AN28" s="643"/>
      <c r="AO28" s="644"/>
      <c r="AP28" s="634"/>
      <c r="AQ28" s="635"/>
      <c r="AR28" s="635"/>
      <c r="AS28" s="635"/>
      <c r="AT28" s="635"/>
      <c r="AU28" s="635"/>
      <c r="AV28" s="635"/>
      <c r="AW28" s="635"/>
      <c r="AX28" s="635"/>
      <c r="AY28" s="635"/>
      <c r="AZ28" s="635"/>
      <c r="BA28" s="635"/>
      <c r="BB28" s="635"/>
      <c r="BC28" s="635"/>
      <c r="BD28" s="635"/>
      <c r="BE28" s="635"/>
      <c r="BF28" s="636"/>
      <c r="BG28" s="637"/>
      <c r="BH28" s="638"/>
      <c r="BI28" s="638"/>
      <c r="BJ28" s="638"/>
      <c r="BK28" s="638"/>
      <c r="BL28" s="638"/>
      <c r="BM28" s="638"/>
      <c r="BN28" s="639"/>
      <c r="BO28" s="640"/>
      <c r="BP28" s="640"/>
      <c r="BQ28" s="640"/>
      <c r="BR28" s="640"/>
      <c r="BS28" s="646"/>
      <c r="BT28" s="638"/>
      <c r="BU28" s="638"/>
      <c r="BV28" s="638"/>
      <c r="BW28" s="638"/>
      <c r="BX28" s="638"/>
      <c r="BY28" s="638"/>
      <c r="BZ28" s="638"/>
      <c r="CA28" s="638"/>
      <c r="CB28" s="647"/>
      <c r="CD28" s="634" t="s">
        <v>290</v>
      </c>
      <c r="CE28" s="635"/>
      <c r="CF28" s="635"/>
      <c r="CG28" s="635"/>
      <c r="CH28" s="635"/>
      <c r="CI28" s="635"/>
      <c r="CJ28" s="635"/>
      <c r="CK28" s="635"/>
      <c r="CL28" s="635"/>
      <c r="CM28" s="635"/>
      <c r="CN28" s="635"/>
      <c r="CO28" s="635"/>
      <c r="CP28" s="635"/>
      <c r="CQ28" s="636"/>
      <c r="CR28" s="637">
        <v>2715130</v>
      </c>
      <c r="CS28" s="638"/>
      <c r="CT28" s="638"/>
      <c r="CU28" s="638"/>
      <c r="CV28" s="638"/>
      <c r="CW28" s="638"/>
      <c r="CX28" s="638"/>
      <c r="CY28" s="639"/>
      <c r="CZ28" s="642">
        <v>6.5</v>
      </c>
      <c r="DA28" s="667"/>
      <c r="DB28" s="667"/>
      <c r="DC28" s="671"/>
      <c r="DD28" s="646">
        <v>2687195</v>
      </c>
      <c r="DE28" s="638"/>
      <c r="DF28" s="638"/>
      <c r="DG28" s="638"/>
      <c r="DH28" s="638"/>
      <c r="DI28" s="638"/>
      <c r="DJ28" s="638"/>
      <c r="DK28" s="639"/>
      <c r="DL28" s="646">
        <v>2256599</v>
      </c>
      <c r="DM28" s="638"/>
      <c r="DN28" s="638"/>
      <c r="DO28" s="638"/>
      <c r="DP28" s="638"/>
      <c r="DQ28" s="638"/>
      <c r="DR28" s="638"/>
      <c r="DS28" s="638"/>
      <c r="DT28" s="638"/>
      <c r="DU28" s="638"/>
      <c r="DV28" s="639"/>
      <c r="DW28" s="642">
        <v>10</v>
      </c>
      <c r="DX28" s="667"/>
      <c r="DY28" s="667"/>
      <c r="DZ28" s="667"/>
      <c r="EA28" s="667"/>
      <c r="EB28" s="667"/>
      <c r="EC28" s="668"/>
    </row>
    <row r="29" spans="2:133" ht="11.25" customHeight="1" x14ac:dyDescent="0.15">
      <c r="B29" s="634" t="s">
        <v>291</v>
      </c>
      <c r="C29" s="635"/>
      <c r="D29" s="635"/>
      <c r="E29" s="635"/>
      <c r="F29" s="635"/>
      <c r="G29" s="635"/>
      <c r="H29" s="635"/>
      <c r="I29" s="635"/>
      <c r="J29" s="635"/>
      <c r="K29" s="635"/>
      <c r="L29" s="635"/>
      <c r="M29" s="635"/>
      <c r="N29" s="635"/>
      <c r="O29" s="635"/>
      <c r="P29" s="635"/>
      <c r="Q29" s="636"/>
      <c r="R29" s="637">
        <v>332274</v>
      </c>
      <c r="S29" s="638"/>
      <c r="T29" s="638"/>
      <c r="U29" s="638"/>
      <c r="V29" s="638"/>
      <c r="W29" s="638"/>
      <c r="X29" s="638"/>
      <c r="Y29" s="639"/>
      <c r="Z29" s="640">
        <v>0.8</v>
      </c>
      <c r="AA29" s="640"/>
      <c r="AB29" s="640"/>
      <c r="AC29" s="640"/>
      <c r="AD29" s="641" t="s">
        <v>121</v>
      </c>
      <c r="AE29" s="641"/>
      <c r="AF29" s="641"/>
      <c r="AG29" s="641"/>
      <c r="AH29" s="641"/>
      <c r="AI29" s="641"/>
      <c r="AJ29" s="641"/>
      <c r="AK29" s="641"/>
      <c r="AL29" s="642" t="s">
        <v>121</v>
      </c>
      <c r="AM29" s="643"/>
      <c r="AN29" s="643"/>
      <c r="AO29" s="644"/>
      <c r="AP29" s="658"/>
      <c r="AQ29" s="659"/>
      <c r="AR29" s="659"/>
      <c r="AS29" s="659"/>
      <c r="AT29" s="659"/>
      <c r="AU29" s="659"/>
      <c r="AV29" s="659"/>
      <c r="AW29" s="659"/>
      <c r="AX29" s="659"/>
      <c r="AY29" s="659"/>
      <c r="AZ29" s="659"/>
      <c r="BA29" s="659"/>
      <c r="BB29" s="659"/>
      <c r="BC29" s="659"/>
      <c r="BD29" s="659"/>
      <c r="BE29" s="659"/>
      <c r="BF29" s="660"/>
      <c r="BG29" s="637"/>
      <c r="BH29" s="638"/>
      <c r="BI29" s="638"/>
      <c r="BJ29" s="638"/>
      <c r="BK29" s="638"/>
      <c r="BL29" s="638"/>
      <c r="BM29" s="638"/>
      <c r="BN29" s="639"/>
      <c r="BO29" s="640"/>
      <c r="BP29" s="640"/>
      <c r="BQ29" s="640"/>
      <c r="BR29" s="640"/>
      <c r="BS29" s="641"/>
      <c r="BT29" s="641"/>
      <c r="BU29" s="641"/>
      <c r="BV29" s="641"/>
      <c r="BW29" s="641"/>
      <c r="BX29" s="641"/>
      <c r="BY29" s="641"/>
      <c r="BZ29" s="641"/>
      <c r="CA29" s="641"/>
      <c r="CB29" s="645"/>
      <c r="CD29" s="673" t="s">
        <v>292</v>
      </c>
      <c r="CE29" s="674"/>
      <c r="CF29" s="634" t="s">
        <v>66</v>
      </c>
      <c r="CG29" s="635"/>
      <c r="CH29" s="635"/>
      <c r="CI29" s="635"/>
      <c r="CJ29" s="635"/>
      <c r="CK29" s="635"/>
      <c r="CL29" s="635"/>
      <c r="CM29" s="635"/>
      <c r="CN29" s="635"/>
      <c r="CO29" s="635"/>
      <c r="CP29" s="635"/>
      <c r="CQ29" s="636"/>
      <c r="CR29" s="637">
        <v>2715130</v>
      </c>
      <c r="CS29" s="669"/>
      <c r="CT29" s="669"/>
      <c r="CU29" s="669"/>
      <c r="CV29" s="669"/>
      <c r="CW29" s="669"/>
      <c r="CX29" s="669"/>
      <c r="CY29" s="670"/>
      <c r="CZ29" s="642">
        <v>6.5</v>
      </c>
      <c r="DA29" s="667"/>
      <c r="DB29" s="667"/>
      <c r="DC29" s="671"/>
      <c r="DD29" s="646">
        <v>2687195</v>
      </c>
      <c r="DE29" s="669"/>
      <c r="DF29" s="669"/>
      <c r="DG29" s="669"/>
      <c r="DH29" s="669"/>
      <c r="DI29" s="669"/>
      <c r="DJ29" s="669"/>
      <c r="DK29" s="670"/>
      <c r="DL29" s="646">
        <v>2256599</v>
      </c>
      <c r="DM29" s="669"/>
      <c r="DN29" s="669"/>
      <c r="DO29" s="669"/>
      <c r="DP29" s="669"/>
      <c r="DQ29" s="669"/>
      <c r="DR29" s="669"/>
      <c r="DS29" s="669"/>
      <c r="DT29" s="669"/>
      <c r="DU29" s="669"/>
      <c r="DV29" s="670"/>
      <c r="DW29" s="642">
        <v>10</v>
      </c>
      <c r="DX29" s="667"/>
      <c r="DY29" s="667"/>
      <c r="DZ29" s="667"/>
      <c r="EA29" s="667"/>
      <c r="EB29" s="667"/>
      <c r="EC29" s="668"/>
    </row>
    <row r="30" spans="2:133" ht="11.25" customHeight="1" x14ac:dyDescent="0.15">
      <c r="B30" s="634" t="s">
        <v>293</v>
      </c>
      <c r="C30" s="635"/>
      <c r="D30" s="635"/>
      <c r="E30" s="635"/>
      <c r="F30" s="635"/>
      <c r="G30" s="635"/>
      <c r="H30" s="635"/>
      <c r="I30" s="635"/>
      <c r="J30" s="635"/>
      <c r="K30" s="635"/>
      <c r="L30" s="635"/>
      <c r="M30" s="635"/>
      <c r="N30" s="635"/>
      <c r="O30" s="635"/>
      <c r="P30" s="635"/>
      <c r="Q30" s="636"/>
      <c r="R30" s="637">
        <v>9990944</v>
      </c>
      <c r="S30" s="638"/>
      <c r="T30" s="638"/>
      <c r="U30" s="638"/>
      <c r="V30" s="638"/>
      <c r="W30" s="638"/>
      <c r="X30" s="638"/>
      <c r="Y30" s="639"/>
      <c r="Z30" s="640">
        <v>23.4</v>
      </c>
      <c r="AA30" s="640"/>
      <c r="AB30" s="640"/>
      <c r="AC30" s="640"/>
      <c r="AD30" s="641" t="s">
        <v>121</v>
      </c>
      <c r="AE30" s="641"/>
      <c r="AF30" s="641"/>
      <c r="AG30" s="641"/>
      <c r="AH30" s="641"/>
      <c r="AI30" s="641"/>
      <c r="AJ30" s="641"/>
      <c r="AK30" s="641"/>
      <c r="AL30" s="642" t="s">
        <v>121</v>
      </c>
      <c r="AM30" s="643"/>
      <c r="AN30" s="643"/>
      <c r="AO30" s="644"/>
      <c r="AP30" s="619" t="s">
        <v>211</v>
      </c>
      <c r="AQ30" s="620"/>
      <c r="AR30" s="620"/>
      <c r="AS30" s="620"/>
      <c r="AT30" s="620"/>
      <c r="AU30" s="620"/>
      <c r="AV30" s="620"/>
      <c r="AW30" s="620"/>
      <c r="AX30" s="620"/>
      <c r="AY30" s="620"/>
      <c r="AZ30" s="620"/>
      <c r="BA30" s="620"/>
      <c r="BB30" s="620"/>
      <c r="BC30" s="620"/>
      <c r="BD30" s="620"/>
      <c r="BE30" s="620"/>
      <c r="BF30" s="621"/>
      <c r="BG30" s="619" t="s">
        <v>294</v>
      </c>
      <c r="BH30" s="679"/>
      <c r="BI30" s="679"/>
      <c r="BJ30" s="679"/>
      <c r="BK30" s="679"/>
      <c r="BL30" s="679"/>
      <c r="BM30" s="679"/>
      <c r="BN30" s="679"/>
      <c r="BO30" s="679"/>
      <c r="BP30" s="679"/>
      <c r="BQ30" s="680"/>
      <c r="BR30" s="619" t="s">
        <v>295</v>
      </c>
      <c r="BS30" s="679"/>
      <c r="BT30" s="679"/>
      <c r="BU30" s="679"/>
      <c r="BV30" s="679"/>
      <c r="BW30" s="679"/>
      <c r="BX30" s="679"/>
      <c r="BY30" s="679"/>
      <c r="BZ30" s="679"/>
      <c r="CA30" s="679"/>
      <c r="CB30" s="680"/>
      <c r="CD30" s="675"/>
      <c r="CE30" s="676"/>
      <c r="CF30" s="634" t="s">
        <v>296</v>
      </c>
      <c r="CG30" s="635"/>
      <c r="CH30" s="635"/>
      <c r="CI30" s="635"/>
      <c r="CJ30" s="635"/>
      <c r="CK30" s="635"/>
      <c r="CL30" s="635"/>
      <c r="CM30" s="635"/>
      <c r="CN30" s="635"/>
      <c r="CO30" s="635"/>
      <c r="CP30" s="635"/>
      <c r="CQ30" s="636"/>
      <c r="CR30" s="637">
        <v>2639378</v>
      </c>
      <c r="CS30" s="638"/>
      <c r="CT30" s="638"/>
      <c r="CU30" s="638"/>
      <c r="CV30" s="638"/>
      <c r="CW30" s="638"/>
      <c r="CX30" s="638"/>
      <c r="CY30" s="639"/>
      <c r="CZ30" s="642">
        <v>6.3</v>
      </c>
      <c r="DA30" s="667"/>
      <c r="DB30" s="667"/>
      <c r="DC30" s="671"/>
      <c r="DD30" s="646">
        <v>2611443</v>
      </c>
      <c r="DE30" s="638"/>
      <c r="DF30" s="638"/>
      <c r="DG30" s="638"/>
      <c r="DH30" s="638"/>
      <c r="DI30" s="638"/>
      <c r="DJ30" s="638"/>
      <c r="DK30" s="639"/>
      <c r="DL30" s="646">
        <v>2180847</v>
      </c>
      <c r="DM30" s="638"/>
      <c r="DN30" s="638"/>
      <c r="DO30" s="638"/>
      <c r="DP30" s="638"/>
      <c r="DQ30" s="638"/>
      <c r="DR30" s="638"/>
      <c r="DS30" s="638"/>
      <c r="DT30" s="638"/>
      <c r="DU30" s="638"/>
      <c r="DV30" s="639"/>
      <c r="DW30" s="642">
        <v>9.6999999999999993</v>
      </c>
      <c r="DX30" s="667"/>
      <c r="DY30" s="667"/>
      <c r="DZ30" s="667"/>
      <c r="EA30" s="667"/>
      <c r="EB30" s="667"/>
      <c r="EC30" s="668"/>
    </row>
    <row r="31" spans="2:133" ht="11.25" customHeight="1" x14ac:dyDescent="0.15">
      <c r="B31" s="650" t="s">
        <v>297</v>
      </c>
      <c r="C31" s="651"/>
      <c r="D31" s="651"/>
      <c r="E31" s="651"/>
      <c r="F31" s="651"/>
      <c r="G31" s="651"/>
      <c r="H31" s="651"/>
      <c r="I31" s="651"/>
      <c r="J31" s="651"/>
      <c r="K31" s="651"/>
      <c r="L31" s="651"/>
      <c r="M31" s="651"/>
      <c r="N31" s="651"/>
      <c r="O31" s="651"/>
      <c r="P31" s="651"/>
      <c r="Q31" s="652"/>
      <c r="R31" s="637">
        <v>1542</v>
      </c>
      <c r="S31" s="638"/>
      <c r="T31" s="638"/>
      <c r="U31" s="638"/>
      <c r="V31" s="638"/>
      <c r="W31" s="638"/>
      <c r="X31" s="638"/>
      <c r="Y31" s="639"/>
      <c r="Z31" s="640">
        <v>0</v>
      </c>
      <c r="AA31" s="640"/>
      <c r="AB31" s="640"/>
      <c r="AC31" s="640"/>
      <c r="AD31" s="641">
        <v>1542</v>
      </c>
      <c r="AE31" s="641"/>
      <c r="AF31" s="641"/>
      <c r="AG31" s="641"/>
      <c r="AH31" s="641"/>
      <c r="AI31" s="641"/>
      <c r="AJ31" s="641"/>
      <c r="AK31" s="641"/>
      <c r="AL31" s="642">
        <v>0</v>
      </c>
      <c r="AM31" s="643"/>
      <c r="AN31" s="643"/>
      <c r="AO31" s="644"/>
      <c r="AP31" s="683" t="s">
        <v>298</v>
      </c>
      <c r="AQ31" s="684"/>
      <c r="AR31" s="684"/>
      <c r="AS31" s="684"/>
      <c r="AT31" s="689" t="s">
        <v>299</v>
      </c>
      <c r="AU31" s="200"/>
      <c r="AV31" s="200"/>
      <c r="AW31" s="200"/>
      <c r="AX31" s="623" t="s">
        <v>177</v>
      </c>
      <c r="AY31" s="624"/>
      <c r="AZ31" s="624"/>
      <c r="BA31" s="624"/>
      <c r="BB31" s="624"/>
      <c r="BC31" s="624"/>
      <c r="BD31" s="624"/>
      <c r="BE31" s="624"/>
      <c r="BF31" s="625"/>
      <c r="BG31" s="693">
        <v>99.3</v>
      </c>
      <c r="BH31" s="681"/>
      <c r="BI31" s="681"/>
      <c r="BJ31" s="681"/>
      <c r="BK31" s="681"/>
      <c r="BL31" s="681"/>
      <c r="BM31" s="632">
        <v>97.2</v>
      </c>
      <c r="BN31" s="681"/>
      <c r="BO31" s="681"/>
      <c r="BP31" s="681"/>
      <c r="BQ31" s="682"/>
      <c r="BR31" s="693">
        <v>99.2</v>
      </c>
      <c r="BS31" s="681"/>
      <c r="BT31" s="681"/>
      <c r="BU31" s="681"/>
      <c r="BV31" s="681"/>
      <c r="BW31" s="681"/>
      <c r="BX31" s="632">
        <v>96.7</v>
      </c>
      <c r="BY31" s="681"/>
      <c r="BZ31" s="681"/>
      <c r="CA31" s="681"/>
      <c r="CB31" s="682"/>
      <c r="CD31" s="675"/>
      <c r="CE31" s="676"/>
      <c r="CF31" s="634" t="s">
        <v>300</v>
      </c>
      <c r="CG31" s="635"/>
      <c r="CH31" s="635"/>
      <c r="CI31" s="635"/>
      <c r="CJ31" s="635"/>
      <c r="CK31" s="635"/>
      <c r="CL31" s="635"/>
      <c r="CM31" s="635"/>
      <c r="CN31" s="635"/>
      <c r="CO31" s="635"/>
      <c r="CP31" s="635"/>
      <c r="CQ31" s="636"/>
      <c r="CR31" s="637">
        <v>75752</v>
      </c>
      <c r="CS31" s="669"/>
      <c r="CT31" s="669"/>
      <c r="CU31" s="669"/>
      <c r="CV31" s="669"/>
      <c r="CW31" s="669"/>
      <c r="CX31" s="669"/>
      <c r="CY31" s="670"/>
      <c r="CZ31" s="642">
        <v>0.2</v>
      </c>
      <c r="DA31" s="667"/>
      <c r="DB31" s="667"/>
      <c r="DC31" s="671"/>
      <c r="DD31" s="646">
        <v>75752</v>
      </c>
      <c r="DE31" s="669"/>
      <c r="DF31" s="669"/>
      <c r="DG31" s="669"/>
      <c r="DH31" s="669"/>
      <c r="DI31" s="669"/>
      <c r="DJ31" s="669"/>
      <c r="DK31" s="670"/>
      <c r="DL31" s="646">
        <v>75752</v>
      </c>
      <c r="DM31" s="669"/>
      <c r="DN31" s="669"/>
      <c r="DO31" s="669"/>
      <c r="DP31" s="669"/>
      <c r="DQ31" s="669"/>
      <c r="DR31" s="669"/>
      <c r="DS31" s="669"/>
      <c r="DT31" s="669"/>
      <c r="DU31" s="669"/>
      <c r="DV31" s="670"/>
      <c r="DW31" s="642">
        <v>0.3</v>
      </c>
      <c r="DX31" s="667"/>
      <c r="DY31" s="667"/>
      <c r="DZ31" s="667"/>
      <c r="EA31" s="667"/>
      <c r="EB31" s="667"/>
      <c r="EC31" s="668"/>
    </row>
    <row r="32" spans="2:133" ht="11.25" customHeight="1" x14ac:dyDescent="0.15">
      <c r="B32" s="634" t="s">
        <v>301</v>
      </c>
      <c r="C32" s="635"/>
      <c r="D32" s="635"/>
      <c r="E32" s="635"/>
      <c r="F32" s="635"/>
      <c r="G32" s="635"/>
      <c r="H32" s="635"/>
      <c r="I32" s="635"/>
      <c r="J32" s="635"/>
      <c r="K32" s="635"/>
      <c r="L32" s="635"/>
      <c r="M32" s="635"/>
      <c r="N32" s="635"/>
      <c r="O32" s="635"/>
      <c r="P32" s="635"/>
      <c r="Q32" s="636"/>
      <c r="R32" s="637">
        <v>3587038</v>
      </c>
      <c r="S32" s="638"/>
      <c r="T32" s="638"/>
      <c r="U32" s="638"/>
      <c r="V32" s="638"/>
      <c r="W32" s="638"/>
      <c r="X32" s="638"/>
      <c r="Y32" s="639"/>
      <c r="Z32" s="640">
        <v>8.4</v>
      </c>
      <c r="AA32" s="640"/>
      <c r="AB32" s="640"/>
      <c r="AC32" s="640"/>
      <c r="AD32" s="641" t="s">
        <v>121</v>
      </c>
      <c r="AE32" s="641"/>
      <c r="AF32" s="641"/>
      <c r="AG32" s="641"/>
      <c r="AH32" s="641"/>
      <c r="AI32" s="641"/>
      <c r="AJ32" s="641"/>
      <c r="AK32" s="641"/>
      <c r="AL32" s="642" t="s">
        <v>121</v>
      </c>
      <c r="AM32" s="643"/>
      <c r="AN32" s="643"/>
      <c r="AO32" s="644"/>
      <c r="AP32" s="685"/>
      <c r="AQ32" s="686"/>
      <c r="AR32" s="686"/>
      <c r="AS32" s="686"/>
      <c r="AT32" s="690"/>
      <c r="AU32" s="196" t="s">
        <v>302</v>
      </c>
      <c r="AX32" s="634" t="s">
        <v>303</v>
      </c>
      <c r="AY32" s="635"/>
      <c r="AZ32" s="635"/>
      <c r="BA32" s="635"/>
      <c r="BB32" s="635"/>
      <c r="BC32" s="635"/>
      <c r="BD32" s="635"/>
      <c r="BE32" s="635"/>
      <c r="BF32" s="636"/>
      <c r="BG32" s="694">
        <v>99.2</v>
      </c>
      <c r="BH32" s="669"/>
      <c r="BI32" s="669"/>
      <c r="BJ32" s="669"/>
      <c r="BK32" s="669"/>
      <c r="BL32" s="669"/>
      <c r="BM32" s="643">
        <v>96.6</v>
      </c>
      <c r="BN32" s="669"/>
      <c r="BO32" s="669"/>
      <c r="BP32" s="669"/>
      <c r="BQ32" s="692"/>
      <c r="BR32" s="694">
        <v>99</v>
      </c>
      <c r="BS32" s="669"/>
      <c r="BT32" s="669"/>
      <c r="BU32" s="669"/>
      <c r="BV32" s="669"/>
      <c r="BW32" s="669"/>
      <c r="BX32" s="643">
        <v>96.2</v>
      </c>
      <c r="BY32" s="669"/>
      <c r="BZ32" s="669"/>
      <c r="CA32" s="669"/>
      <c r="CB32" s="692"/>
      <c r="CD32" s="677"/>
      <c r="CE32" s="678"/>
      <c r="CF32" s="634" t="s">
        <v>304</v>
      </c>
      <c r="CG32" s="635"/>
      <c r="CH32" s="635"/>
      <c r="CI32" s="635"/>
      <c r="CJ32" s="635"/>
      <c r="CK32" s="635"/>
      <c r="CL32" s="635"/>
      <c r="CM32" s="635"/>
      <c r="CN32" s="635"/>
      <c r="CO32" s="635"/>
      <c r="CP32" s="635"/>
      <c r="CQ32" s="636"/>
      <c r="CR32" s="637" t="s">
        <v>121</v>
      </c>
      <c r="CS32" s="638"/>
      <c r="CT32" s="638"/>
      <c r="CU32" s="638"/>
      <c r="CV32" s="638"/>
      <c r="CW32" s="638"/>
      <c r="CX32" s="638"/>
      <c r="CY32" s="639"/>
      <c r="CZ32" s="642" t="s">
        <v>121</v>
      </c>
      <c r="DA32" s="667"/>
      <c r="DB32" s="667"/>
      <c r="DC32" s="671"/>
      <c r="DD32" s="646" t="s">
        <v>121</v>
      </c>
      <c r="DE32" s="638"/>
      <c r="DF32" s="638"/>
      <c r="DG32" s="638"/>
      <c r="DH32" s="638"/>
      <c r="DI32" s="638"/>
      <c r="DJ32" s="638"/>
      <c r="DK32" s="639"/>
      <c r="DL32" s="646" t="s">
        <v>121</v>
      </c>
      <c r="DM32" s="638"/>
      <c r="DN32" s="638"/>
      <c r="DO32" s="638"/>
      <c r="DP32" s="638"/>
      <c r="DQ32" s="638"/>
      <c r="DR32" s="638"/>
      <c r="DS32" s="638"/>
      <c r="DT32" s="638"/>
      <c r="DU32" s="638"/>
      <c r="DV32" s="639"/>
      <c r="DW32" s="642" t="s">
        <v>121</v>
      </c>
      <c r="DX32" s="667"/>
      <c r="DY32" s="667"/>
      <c r="DZ32" s="667"/>
      <c r="EA32" s="667"/>
      <c r="EB32" s="667"/>
      <c r="EC32" s="668"/>
    </row>
    <row r="33" spans="2:133" ht="11.25" customHeight="1" x14ac:dyDescent="0.15">
      <c r="B33" s="634" t="s">
        <v>305</v>
      </c>
      <c r="C33" s="635"/>
      <c r="D33" s="635"/>
      <c r="E33" s="635"/>
      <c r="F33" s="635"/>
      <c r="G33" s="635"/>
      <c r="H33" s="635"/>
      <c r="I33" s="635"/>
      <c r="J33" s="635"/>
      <c r="K33" s="635"/>
      <c r="L33" s="635"/>
      <c r="M33" s="635"/>
      <c r="N33" s="635"/>
      <c r="O33" s="635"/>
      <c r="P33" s="635"/>
      <c r="Q33" s="636"/>
      <c r="R33" s="637">
        <v>168578</v>
      </c>
      <c r="S33" s="638"/>
      <c r="T33" s="638"/>
      <c r="U33" s="638"/>
      <c r="V33" s="638"/>
      <c r="W33" s="638"/>
      <c r="X33" s="638"/>
      <c r="Y33" s="639"/>
      <c r="Z33" s="640">
        <v>0.4</v>
      </c>
      <c r="AA33" s="640"/>
      <c r="AB33" s="640"/>
      <c r="AC33" s="640"/>
      <c r="AD33" s="641">
        <v>41240</v>
      </c>
      <c r="AE33" s="641"/>
      <c r="AF33" s="641"/>
      <c r="AG33" s="641"/>
      <c r="AH33" s="641"/>
      <c r="AI33" s="641"/>
      <c r="AJ33" s="641"/>
      <c r="AK33" s="641"/>
      <c r="AL33" s="642">
        <v>0.2</v>
      </c>
      <c r="AM33" s="643"/>
      <c r="AN33" s="643"/>
      <c r="AO33" s="644"/>
      <c r="AP33" s="687"/>
      <c r="AQ33" s="688"/>
      <c r="AR33" s="688"/>
      <c r="AS33" s="688"/>
      <c r="AT33" s="691"/>
      <c r="AU33" s="201"/>
      <c r="AV33" s="201"/>
      <c r="AW33" s="201"/>
      <c r="AX33" s="658" t="s">
        <v>306</v>
      </c>
      <c r="AY33" s="659"/>
      <c r="AZ33" s="659"/>
      <c r="BA33" s="659"/>
      <c r="BB33" s="659"/>
      <c r="BC33" s="659"/>
      <c r="BD33" s="659"/>
      <c r="BE33" s="659"/>
      <c r="BF33" s="660"/>
      <c r="BG33" s="695">
        <v>99.4</v>
      </c>
      <c r="BH33" s="696"/>
      <c r="BI33" s="696"/>
      <c r="BJ33" s="696"/>
      <c r="BK33" s="696"/>
      <c r="BL33" s="696"/>
      <c r="BM33" s="697">
        <v>97.5</v>
      </c>
      <c r="BN33" s="696"/>
      <c r="BO33" s="696"/>
      <c r="BP33" s="696"/>
      <c r="BQ33" s="698"/>
      <c r="BR33" s="695">
        <v>99.4</v>
      </c>
      <c r="BS33" s="696"/>
      <c r="BT33" s="696"/>
      <c r="BU33" s="696"/>
      <c r="BV33" s="696"/>
      <c r="BW33" s="696"/>
      <c r="BX33" s="697">
        <v>97</v>
      </c>
      <c r="BY33" s="696"/>
      <c r="BZ33" s="696"/>
      <c r="CA33" s="696"/>
      <c r="CB33" s="698"/>
      <c r="CD33" s="634" t="s">
        <v>307</v>
      </c>
      <c r="CE33" s="635"/>
      <c r="CF33" s="635"/>
      <c r="CG33" s="635"/>
      <c r="CH33" s="635"/>
      <c r="CI33" s="635"/>
      <c r="CJ33" s="635"/>
      <c r="CK33" s="635"/>
      <c r="CL33" s="635"/>
      <c r="CM33" s="635"/>
      <c r="CN33" s="635"/>
      <c r="CO33" s="635"/>
      <c r="CP33" s="635"/>
      <c r="CQ33" s="636"/>
      <c r="CR33" s="637">
        <v>17021140</v>
      </c>
      <c r="CS33" s="669"/>
      <c r="CT33" s="669"/>
      <c r="CU33" s="669"/>
      <c r="CV33" s="669"/>
      <c r="CW33" s="669"/>
      <c r="CX33" s="669"/>
      <c r="CY33" s="670"/>
      <c r="CZ33" s="642">
        <v>40.799999999999997</v>
      </c>
      <c r="DA33" s="667"/>
      <c r="DB33" s="667"/>
      <c r="DC33" s="671"/>
      <c r="DD33" s="646">
        <v>14666835</v>
      </c>
      <c r="DE33" s="669"/>
      <c r="DF33" s="669"/>
      <c r="DG33" s="669"/>
      <c r="DH33" s="669"/>
      <c r="DI33" s="669"/>
      <c r="DJ33" s="669"/>
      <c r="DK33" s="670"/>
      <c r="DL33" s="646">
        <v>9132385</v>
      </c>
      <c r="DM33" s="669"/>
      <c r="DN33" s="669"/>
      <c r="DO33" s="669"/>
      <c r="DP33" s="669"/>
      <c r="DQ33" s="669"/>
      <c r="DR33" s="669"/>
      <c r="DS33" s="669"/>
      <c r="DT33" s="669"/>
      <c r="DU33" s="669"/>
      <c r="DV33" s="670"/>
      <c r="DW33" s="642">
        <v>40.6</v>
      </c>
      <c r="DX33" s="667"/>
      <c r="DY33" s="667"/>
      <c r="DZ33" s="667"/>
      <c r="EA33" s="667"/>
      <c r="EB33" s="667"/>
      <c r="EC33" s="668"/>
    </row>
    <row r="34" spans="2:133" ht="11.25" customHeight="1" x14ac:dyDescent="0.15">
      <c r="B34" s="634" t="s">
        <v>308</v>
      </c>
      <c r="C34" s="635"/>
      <c r="D34" s="635"/>
      <c r="E34" s="635"/>
      <c r="F34" s="635"/>
      <c r="G34" s="635"/>
      <c r="H34" s="635"/>
      <c r="I34" s="635"/>
      <c r="J34" s="635"/>
      <c r="K34" s="635"/>
      <c r="L34" s="635"/>
      <c r="M34" s="635"/>
      <c r="N34" s="635"/>
      <c r="O34" s="635"/>
      <c r="P34" s="635"/>
      <c r="Q34" s="636"/>
      <c r="R34" s="637">
        <v>963356</v>
      </c>
      <c r="S34" s="638"/>
      <c r="T34" s="638"/>
      <c r="U34" s="638"/>
      <c r="V34" s="638"/>
      <c r="W34" s="638"/>
      <c r="X34" s="638"/>
      <c r="Y34" s="639"/>
      <c r="Z34" s="640">
        <v>2.2999999999999998</v>
      </c>
      <c r="AA34" s="640"/>
      <c r="AB34" s="640"/>
      <c r="AC34" s="640"/>
      <c r="AD34" s="641" t="s">
        <v>121</v>
      </c>
      <c r="AE34" s="641"/>
      <c r="AF34" s="641"/>
      <c r="AG34" s="641"/>
      <c r="AH34" s="641"/>
      <c r="AI34" s="641"/>
      <c r="AJ34" s="641"/>
      <c r="AK34" s="641"/>
      <c r="AL34" s="642" t="s">
        <v>121</v>
      </c>
      <c r="AM34" s="643"/>
      <c r="AN34" s="643"/>
      <c r="AO34" s="64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4" t="s">
        <v>309</v>
      </c>
      <c r="CE34" s="635"/>
      <c r="CF34" s="635"/>
      <c r="CG34" s="635"/>
      <c r="CH34" s="635"/>
      <c r="CI34" s="635"/>
      <c r="CJ34" s="635"/>
      <c r="CK34" s="635"/>
      <c r="CL34" s="635"/>
      <c r="CM34" s="635"/>
      <c r="CN34" s="635"/>
      <c r="CO34" s="635"/>
      <c r="CP34" s="635"/>
      <c r="CQ34" s="636"/>
      <c r="CR34" s="637">
        <v>5400382</v>
      </c>
      <c r="CS34" s="638"/>
      <c r="CT34" s="638"/>
      <c r="CU34" s="638"/>
      <c r="CV34" s="638"/>
      <c r="CW34" s="638"/>
      <c r="CX34" s="638"/>
      <c r="CY34" s="639"/>
      <c r="CZ34" s="642">
        <v>12.9</v>
      </c>
      <c r="DA34" s="667"/>
      <c r="DB34" s="667"/>
      <c r="DC34" s="671"/>
      <c r="DD34" s="646">
        <v>4432629</v>
      </c>
      <c r="DE34" s="638"/>
      <c r="DF34" s="638"/>
      <c r="DG34" s="638"/>
      <c r="DH34" s="638"/>
      <c r="DI34" s="638"/>
      <c r="DJ34" s="638"/>
      <c r="DK34" s="639"/>
      <c r="DL34" s="646">
        <v>3341104</v>
      </c>
      <c r="DM34" s="638"/>
      <c r="DN34" s="638"/>
      <c r="DO34" s="638"/>
      <c r="DP34" s="638"/>
      <c r="DQ34" s="638"/>
      <c r="DR34" s="638"/>
      <c r="DS34" s="638"/>
      <c r="DT34" s="638"/>
      <c r="DU34" s="638"/>
      <c r="DV34" s="639"/>
      <c r="DW34" s="642">
        <v>14.9</v>
      </c>
      <c r="DX34" s="667"/>
      <c r="DY34" s="667"/>
      <c r="DZ34" s="667"/>
      <c r="EA34" s="667"/>
      <c r="EB34" s="667"/>
      <c r="EC34" s="668"/>
    </row>
    <row r="35" spans="2:133" ht="11.25" customHeight="1" x14ac:dyDescent="0.15">
      <c r="B35" s="634" t="s">
        <v>310</v>
      </c>
      <c r="C35" s="635"/>
      <c r="D35" s="635"/>
      <c r="E35" s="635"/>
      <c r="F35" s="635"/>
      <c r="G35" s="635"/>
      <c r="H35" s="635"/>
      <c r="I35" s="635"/>
      <c r="J35" s="635"/>
      <c r="K35" s="635"/>
      <c r="L35" s="635"/>
      <c r="M35" s="635"/>
      <c r="N35" s="635"/>
      <c r="O35" s="635"/>
      <c r="P35" s="635"/>
      <c r="Q35" s="636"/>
      <c r="R35" s="637">
        <v>939749</v>
      </c>
      <c r="S35" s="638"/>
      <c r="T35" s="638"/>
      <c r="U35" s="638"/>
      <c r="V35" s="638"/>
      <c r="W35" s="638"/>
      <c r="X35" s="638"/>
      <c r="Y35" s="639"/>
      <c r="Z35" s="640">
        <v>2.2000000000000002</v>
      </c>
      <c r="AA35" s="640"/>
      <c r="AB35" s="640"/>
      <c r="AC35" s="640"/>
      <c r="AD35" s="641" t="s">
        <v>121</v>
      </c>
      <c r="AE35" s="641"/>
      <c r="AF35" s="641"/>
      <c r="AG35" s="641"/>
      <c r="AH35" s="641"/>
      <c r="AI35" s="641"/>
      <c r="AJ35" s="641"/>
      <c r="AK35" s="641"/>
      <c r="AL35" s="642" t="s">
        <v>121</v>
      </c>
      <c r="AM35" s="643"/>
      <c r="AN35" s="643"/>
      <c r="AO35" s="644"/>
      <c r="AP35" s="204"/>
      <c r="AQ35" s="619" t="s">
        <v>311</v>
      </c>
      <c r="AR35" s="620"/>
      <c r="AS35" s="620"/>
      <c r="AT35" s="620"/>
      <c r="AU35" s="620"/>
      <c r="AV35" s="620"/>
      <c r="AW35" s="620"/>
      <c r="AX35" s="620"/>
      <c r="AY35" s="620"/>
      <c r="AZ35" s="620"/>
      <c r="BA35" s="620"/>
      <c r="BB35" s="620"/>
      <c r="BC35" s="620"/>
      <c r="BD35" s="620"/>
      <c r="BE35" s="620"/>
      <c r="BF35" s="621"/>
      <c r="BG35" s="619" t="s">
        <v>312</v>
      </c>
      <c r="BH35" s="620"/>
      <c r="BI35" s="620"/>
      <c r="BJ35" s="620"/>
      <c r="BK35" s="620"/>
      <c r="BL35" s="620"/>
      <c r="BM35" s="620"/>
      <c r="BN35" s="620"/>
      <c r="BO35" s="620"/>
      <c r="BP35" s="620"/>
      <c r="BQ35" s="620"/>
      <c r="BR35" s="620"/>
      <c r="BS35" s="620"/>
      <c r="BT35" s="620"/>
      <c r="BU35" s="620"/>
      <c r="BV35" s="620"/>
      <c r="BW35" s="620"/>
      <c r="BX35" s="620"/>
      <c r="BY35" s="620"/>
      <c r="BZ35" s="620"/>
      <c r="CA35" s="620"/>
      <c r="CB35" s="621"/>
      <c r="CD35" s="634" t="s">
        <v>313</v>
      </c>
      <c r="CE35" s="635"/>
      <c r="CF35" s="635"/>
      <c r="CG35" s="635"/>
      <c r="CH35" s="635"/>
      <c r="CI35" s="635"/>
      <c r="CJ35" s="635"/>
      <c r="CK35" s="635"/>
      <c r="CL35" s="635"/>
      <c r="CM35" s="635"/>
      <c r="CN35" s="635"/>
      <c r="CO35" s="635"/>
      <c r="CP35" s="635"/>
      <c r="CQ35" s="636"/>
      <c r="CR35" s="637">
        <v>133861</v>
      </c>
      <c r="CS35" s="669"/>
      <c r="CT35" s="669"/>
      <c r="CU35" s="669"/>
      <c r="CV35" s="669"/>
      <c r="CW35" s="669"/>
      <c r="CX35" s="669"/>
      <c r="CY35" s="670"/>
      <c r="CZ35" s="642">
        <v>0.3</v>
      </c>
      <c r="DA35" s="667"/>
      <c r="DB35" s="667"/>
      <c r="DC35" s="671"/>
      <c r="DD35" s="646">
        <v>127681</v>
      </c>
      <c r="DE35" s="669"/>
      <c r="DF35" s="669"/>
      <c r="DG35" s="669"/>
      <c r="DH35" s="669"/>
      <c r="DI35" s="669"/>
      <c r="DJ35" s="669"/>
      <c r="DK35" s="670"/>
      <c r="DL35" s="646">
        <v>127681</v>
      </c>
      <c r="DM35" s="669"/>
      <c r="DN35" s="669"/>
      <c r="DO35" s="669"/>
      <c r="DP35" s="669"/>
      <c r="DQ35" s="669"/>
      <c r="DR35" s="669"/>
      <c r="DS35" s="669"/>
      <c r="DT35" s="669"/>
      <c r="DU35" s="669"/>
      <c r="DV35" s="670"/>
      <c r="DW35" s="642">
        <v>0.6</v>
      </c>
      <c r="DX35" s="667"/>
      <c r="DY35" s="667"/>
      <c r="DZ35" s="667"/>
      <c r="EA35" s="667"/>
      <c r="EB35" s="667"/>
      <c r="EC35" s="668"/>
    </row>
    <row r="36" spans="2:133" ht="11.25" customHeight="1" x14ac:dyDescent="0.15">
      <c r="B36" s="634" t="s">
        <v>314</v>
      </c>
      <c r="C36" s="635"/>
      <c r="D36" s="635"/>
      <c r="E36" s="635"/>
      <c r="F36" s="635"/>
      <c r="G36" s="635"/>
      <c r="H36" s="635"/>
      <c r="I36" s="635"/>
      <c r="J36" s="635"/>
      <c r="K36" s="635"/>
      <c r="L36" s="635"/>
      <c r="M36" s="635"/>
      <c r="N36" s="635"/>
      <c r="O36" s="635"/>
      <c r="P36" s="635"/>
      <c r="Q36" s="636"/>
      <c r="R36" s="637">
        <v>1478735</v>
      </c>
      <c r="S36" s="638"/>
      <c r="T36" s="638"/>
      <c r="U36" s="638"/>
      <c r="V36" s="638"/>
      <c r="W36" s="638"/>
      <c r="X36" s="638"/>
      <c r="Y36" s="639"/>
      <c r="Z36" s="640">
        <v>3.5</v>
      </c>
      <c r="AA36" s="640"/>
      <c r="AB36" s="640"/>
      <c r="AC36" s="640"/>
      <c r="AD36" s="641" t="s">
        <v>121</v>
      </c>
      <c r="AE36" s="641"/>
      <c r="AF36" s="641"/>
      <c r="AG36" s="641"/>
      <c r="AH36" s="641"/>
      <c r="AI36" s="641"/>
      <c r="AJ36" s="641"/>
      <c r="AK36" s="641"/>
      <c r="AL36" s="642" t="s">
        <v>121</v>
      </c>
      <c r="AM36" s="643"/>
      <c r="AN36" s="643"/>
      <c r="AO36" s="644"/>
      <c r="AP36" s="204"/>
      <c r="AQ36" s="703" t="s">
        <v>315</v>
      </c>
      <c r="AR36" s="704"/>
      <c r="AS36" s="704"/>
      <c r="AT36" s="704"/>
      <c r="AU36" s="704"/>
      <c r="AV36" s="704"/>
      <c r="AW36" s="704"/>
      <c r="AX36" s="704"/>
      <c r="AY36" s="705"/>
      <c r="AZ36" s="626">
        <v>4122745</v>
      </c>
      <c r="BA36" s="627"/>
      <c r="BB36" s="627"/>
      <c r="BC36" s="627"/>
      <c r="BD36" s="627"/>
      <c r="BE36" s="627"/>
      <c r="BF36" s="699"/>
      <c r="BG36" s="623" t="s">
        <v>316</v>
      </c>
      <c r="BH36" s="624"/>
      <c r="BI36" s="624"/>
      <c r="BJ36" s="624"/>
      <c r="BK36" s="624"/>
      <c r="BL36" s="624"/>
      <c r="BM36" s="624"/>
      <c r="BN36" s="624"/>
      <c r="BO36" s="624"/>
      <c r="BP36" s="624"/>
      <c r="BQ36" s="624"/>
      <c r="BR36" s="624"/>
      <c r="BS36" s="624"/>
      <c r="BT36" s="624"/>
      <c r="BU36" s="625"/>
      <c r="BV36" s="626">
        <v>124450</v>
      </c>
      <c r="BW36" s="627"/>
      <c r="BX36" s="627"/>
      <c r="BY36" s="627"/>
      <c r="BZ36" s="627"/>
      <c r="CA36" s="627"/>
      <c r="CB36" s="699"/>
      <c r="CD36" s="634" t="s">
        <v>317</v>
      </c>
      <c r="CE36" s="635"/>
      <c r="CF36" s="635"/>
      <c r="CG36" s="635"/>
      <c r="CH36" s="635"/>
      <c r="CI36" s="635"/>
      <c r="CJ36" s="635"/>
      <c r="CK36" s="635"/>
      <c r="CL36" s="635"/>
      <c r="CM36" s="635"/>
      <c r="CN36" s="635"/>
      <c r="CO36" s="635"/>
      <c r="CP36" s="635"/>
      <c r="CQ36" s="636"/>
      <c r="CR36" s="637">
        <v>4772080</v>
      </c>
      <c r="CS36" s="638"/>
      <c r="CT36" s="638"/>
      <c r="CU36" s="638"/>
      <c r="CV36" s="638"/>
      <c r="CW36" s="638"/>
      <c r="CX36" s="638"/>
      <c r="CY36" s="639"/>
      <c r="CZ36" s="642">
        <v>11.4</v>
      </c>
      <c r="DA36" s="667"/>
      <c r="DB36" s="667"/>
      <c r="DC36" s="671"/>
      <c r="DD36" s="646">
        <v>4496355</v>
      </c>
      <c r="DE36" s="638"/>
      <c r="DF36" s="638"/>
      <c r="DG36" s="638"/>
      <c r="DH36" s="638"/>
      <c r="DI36" s="638"/>
      <c r="DJ36" s="638"/>
      <c r="DK36" s="639"/>
      <c r="DL36" s="646">
        <v>2852255</v>
      </c>
      <c r="DM36" s="638"/>
      <c r="DN36" s="638"/>
      <c r="DO36" s="638"/>
      <c r="DP36" s="638"/>
      <c r="DQ36" s="638"/>
      <c r="DR36" s="638"/>
      <c r="DS36" s="638"/>
      <c r="DT36" s="638"/>
      <c r="DU36" s="638"/>
      <c r="DV36" s="639"/>
      <c r="DW36" s="642">
        <v>12.7</v>
      </c>
      <c r="DX36" s="667"/>
      <c r="DY36" s="667"/>
      <c r="DZ36" s="667"/>
      <c r="EA36" s="667"/>
      <c r="EB36" s="667"/>
      <c r="EC36" s="668"/>
    </row>
    <row r="37" spans="2:133" ht="11.25" customHeight="1" x14ac:dyDescent="0.15">
      <c r="B37" s="634" t="s">
        <v>318</v>
      </c>
      <c r="C37" s="635"/>
      <c r="D37" s="635"/>
      <c r="E37" s="635"/>
      <c r="F37" s="635"/>
      <c r="G37" s="635"/>
      <c r="H37" s="635"/>
      <c r="I37" s="635"/>
      <c r="J37" s="635"/>
      <c r="K37" s="635"/>
      <c r="L37" s="635"/>
      <c r="M37" s="635"/>
      <c r="N37" s="635"/>
      <c r="O37" s="635"/>
      <c r="P37" s="635"/>
      <c r="Q37" s="636"/>
      <c r="R37" s="637">
        <v>828995</v>
      </c>
      <c r="S37" s="638"/>
      <c r="T37" s="638"/>
      <c r="U37" s="638"/>
      <c r="V37" s="638"/>
      <c r="W37" s="638"/>
      <c r="X37" s="638"/>
      <c r="Y37" s="639"/>
      <c r="Z37" s="640">
        <v>1.9</v>
      </c>
      <c r="AA37" s="640"/>
      <c r="AB37" s="640"/>
      <c r="AC37" s="640"/>
      <c r="AD37" s="641" t="s">
        <v>121</v>
      </c>
      <c r="AE37" s="641"/>
      <c r="AF37" s="641"/>
      <c r="AG37" s="641"/>
      <c r="AH37" s="641"/>
      <c r="AI37" s="641"/>
      <c r="AJ37" s="641"/>
      <c r="AK37" s="641"/>
      <c r="AL37" s="642" t="s">
        <v>121</v>
      </c>
      <c r="AM37" s="643"/>
      <c r="AN37" s="643"/>
      <c r="AO37" s="644"/>
      <c r="AQ37" s="700" t="s">
        <v>319</v>
      </c>
      <c r="AR37" s="701"/>
      <c r="AS37" s="701"/>
      <c r="AT37" s="701"/>
      <c r="AU37" s="701"/>
      <c r="AV37" s="701"/>
      <c r="AW37" s="701"/>
      <c r="AX37" s="701"/>
      <c r="AY37" s="702"/>
      <c r="AZ37" s="637">
        <v>524653</v>
      </c>
      <c r="BA37" s="638"/>
      <c r="BB37" s="638"/>
      <c r="BC37" s="638"/>
      <c r="BD37" s="669"/>
      <c r="BE37" s="669"/>
      <c r="BF37" s="692"/>
      <c r="BG37" s="634" t="s">
        <v>320</v>
      </c>
      <c r="BH37" s="635"/>
      <c r="BI37" s="635"/>
      <c r="BJ37" s="635"/>
      <c r="BK37" s="635"/>
      <c r="BL37" s="635"/>
      <c r="BM37" s="635"/>
      <c r="BN37" s="635"/>
      <c r="BO37" s="635"/>
      <c r="BP37" s="635"/>
      <c r="BQ37" s="635"/>
      <c r="BR37" s="635"/>
      <c r="BS37" s="635"/>
      <c r="BT37" s="635"/>
      <c r="BU37" s="636"/>
      <c r="BV37" s="637">
        <v>37897</v>
      </c>
      <c r="BW37" s="638"/>
      <c r="BX37" s="638"/>
      <c r="BY37" s="638"/>
      <c r="BZ37" s="638"/>
      <c r="CA37" s="638"/>
      <c r="CB37" s="647"/>
      <c r="CD37" s="634" t="s">
        <v>321</v>
      </c>
      <c r="CE37" s="635"/>
      <c r="CF37" s="635"/>
      <c r="CG37" s="635"/>
      <c r="CH37" s="635"/>
      <c r="CI37" s="635"/>
      <c r="CJ37" s="635"/>
      <c r="CK37" s="635"/>
      <c r="CL37" s="635"/>
      <c r="CM37" s="635"/>
      <c r="CN37" s="635"/>
      <c r="CO37" s="635"/>
      <c r="CP37" s="635"/>
      <c r="CQ37" s="636"/>
      <c r="CR37" s="637">
        <v>1940804</v>
      </c>
      <c r="CS37" s="669"/>
      <c r="CT37" s="669"/>
      <c r="CU37" s="669"/>
      <c r="CV37" s="669"/>
      <c r="CW37" s="669"/>
      <c r="CX37" s="669"/>
      <c r="CY37" s="670"/>
      <c r="CZ37" s="642">
        <v>4.7</v>
      </c>
      <c r="DA37" s="667"/>
      <c r="DB37" s="667"/>
      <c r="DC37" s="671"/>
      <c r="DD37" s="646">
        <v>1940804</v>
      </c>
      <c r="DE37" s="669"/>
      <c r="DF37" s="669"/>
      <c r="DG37" s="669"/>
      <c r="DH37" s="669"/>
      <c r="DI37" s="669"/>
      <c r="DJ37" s="669"/>
      <c r="DK37" s="670"/>
      <c r="DL37" s="646">
        <v>1919805</v>
      </c>
      <c r="DM37" s="669"/>
      <c r="DN37" s="669"/>
      <c r="DO37" s="669"/>
      <c r="DP37" s="669"/>
      <c r="DQ37" s="669"/>
      <c r="DR37" s="669"/>
      <c r="DS37" s="669"/>
      <c r="DT37" s="669"/>
      <c r="DU37" s="669"/>
      <c r="DV37" s="670"/>
      <c r="DW37" s="642">
        <v>8.5</v>
      </c>
      <c r="DX37" s="667"/>
      <c r="DY37" s="667"/>
      <c r="DZ37" s="667"/>
      <c r="EA37" s="667"/>
      <c r="EB37" s="667"/>
      <c r="EC37" s="668"/>
    </row>
    <row r="38" spans="2:133" ht="11.25" customHeight="1" x14ac:dyDescent="0.15">
      <c r="B38" s="634" t="s">
        <v>322</v>
      </c>
      <c r="C38" s="635"/>
      <c r="D38" s="635"/>
      <c r="E38" s="635"/>
      <c r="F38" s="635"/>
      <c r="G38" s="635"/>
      <c r="H38" s="635"/>
      <c r="I38" s="635"/>
      <c r="J38" s="635"/>
      <c r="K38" s="635"/>
      <c r="L38" s="635"/>
      <c r="M38" s="635"/>
      <c r="N38" s="635"/>
      <c r="O38" s="635"/>
      <c r="P38" s="635"/>
      <c r="Q38" s="636"/>
      <c r="R38" s="637">
        <v>84500</v>
      </c>
      <c r="S38" s="638"/>
      <c r="T38" s="638"/>
      <c r="U38" s="638"/>
      <c r="V38" s="638"/>
      <c r="W38" s="638"/>
      <c r="X38" s="638"/>
      <c r="Y38" s="639"/>
      <c r="Z38" s="640">
        <v>0.2</v>
      </c>
      <c r="AA38" s="640"/>
      <c r="AB38" s="640"/>
      <c r="AC38" s="640"/>
      <c r="AD38" s="641" t="s">
        <v>121</v>
      </c>
      <c r="AE38" s="641"/>
      <c r="AF38" s="641"/>
      <c r="AG38" s="641"/>
      <c r="AH38" s="641"/>
      <c r="AI38" s="641"/>
      <c r="AJ38" s="641"/>
      <c r="AK38" s="641"/>
      <c r="AL38" s="642" t="s">
        <v>121</v>
      </c>
      <c r="AM38" s="643"/>
      <c r="AN38" s="643"/>
      <c r="AO38" s="644"/>
      <c r="AQ38" s="700" t="s">
        <v>323</v>
      </c>
      <c r="AR38" s="701"/>
      <c r="AS38" s="701"/>
      <c r="AT38" s="701"/>
      <c r="AU38" s="701"/>
      <c r="AV38" s="701"/>
      <c r="AW38" s="701"/>
      <c r="AX38" s="701"/>
      <c r="AY38" s="702"/>
      <c r="AZ38" s="637">
        <v>70583</v>
      </c>
      <c r="BA38" s="638"/>
      <c r="BB38" s="638"/>
      <c r="BC38" s="638"/>
      <c r="BD38" s="669"/>
      <c r="BE38" s="669"/>
      <c r="BF38" s="692"/>
      <c r="BG38" s="634" t="s">
        <v>324</v>
      </c>
      <c r="BH38" s="635"/>
      <c r="BI38" s="635"/>
      <c r="BJ38" s="635"/>
      <c r="BK38" s="635"/>
      <c r="BL38" s="635"/>
      <c r="BM38" s="635"/>
      <c r="BN38" s="635"/>
      <c r="BO38" s="635"/>
      <c r="BP38" s="635"/>
      <c r="BQ38" s="635"/>
      <c r="BR38" s="635"/>
      <c r="BS38" s="635"/>
      <c r="BT38" s="635"/>
      <c r="BU38" s="636"/>
      <c r="BV38" s="637">
        <v>11767</v>
      </c>
      <c r="BW38" s="638"/>
      <c r="BX38" s="638"/>
      <c r="BY38" s="638"/>
      <c r="BZ38" s="638"/>
      <c r="CA38" s="638"/>
      <c r="CB38" s="647"/>
      <c r="CD38" s="634" t="s">
        <v>325</v>
      </c>
      <c r="CE38" s="635"/>
      <c r="CF38" s="635"/>
      <c r="CG38" s="635"/>
      <c r="CH38" s="635"/>
      <c r="CI38" s="635"/>
      <c r="CJ38" s="635"/>
      <c r="CK38" s="635"/>
      <c r="CL38" s="635"/>
      <c r="CM38" s="635"/>
      <c r="CN38" s="635"/>
      <c r="CO38" s="635"/>
      <c r="CP38" s="635"/>
      <c r="CQ38" s="636"/>
      <c r="CR38" s="637">
        <v>3667406</v>
      </c>
      <c r="CS38" s="638"/>
      <c r="CT38" s="638"/>
      <c r="CU38" s="638"/>
      <c r="CV38" s="638"/>
      <c r="CW38" s="638"/>
      <c r="CX38" s="638"/>
      <c r="CY38" s="639"/>
      <c r="CZ38" s="642">
        <v>8.8000000000000007</v>
      </c>
      <c r="DA38" s="667"/>
      <c r="DB38" s="667"/>
      <c r="DC38" s="671"/>
      <c r="DD38" s="646">
        <v>2951242</v>
      </c>
      <c r="DE38" s="638"/>
      <c r="DF38" s="638"/>
      <c r="DG38" s="638"/>
      <c r="DH38" s="638"/>
      <c r="DI38" s="638"/>
      <c r="DJ38" s="638"/>
      <c r="DK38" s="639"/>
      <c r="DL38" s="646">
        <v>2811345</v>
      </c>
      <c r="DM38" s="638"/>
      <c r="DN38" s="638"/>
      <c r="DO38" s="638"/>
      <c r="DP38" s="638"/>
      <c r="DQ38" s="638"/>
      <c r="DR38" s="638"/>
      <c r="DS38" s="638"/>
      <c r="DT38" s="638"/>
      <c r="DU38" s="638"/>
      <c r="DV38" s="639"/>
      <c r="DW38" s="642">
        <v>12.5</v>
      </c>
      <c r="DX38" s="667"/>
      <c r="DY38" s="667"/>
      <c r="DZ38" s="667"/>
      <c r="EA38" s="667"/>
      <c r="EB38" s="667"/>
      <c r="EC38" s="668"/>
    </row>
    <row r="39" spans="2:133" ht="11.25" customHeight="1" x14ac:dyDescent="0.15">
      <c r="B39" s="634" t="s">
        <v>326</v>
      </c>
      <c r="C39" s="635"/>
      <c r="D39" s="635"/>
      <c r="E39" s="635"/>
      <c r="F39" s="635"/>
      <c r="G39" s="635"/>
      <c r="H39" s="635"/>
      <c r="I39" s="635"/>
      <c r="J39" s="635"/>
      <c r="K39" s="635"/>
      <c r="L39" s="635"/>
      <c r="M39" s="635"/>
      <c r="N39" s="635"/>
      <c r="O39" s="635"/>
      <c r="P39" s="635"/>
      <c r="Q39" s="636"/>
      <c r="R39" s="637" t="s">
        <v>121</v>
      </c>
      <c r="S39" s="638"/>
      <c r="T39" s="638"/>
      <c r="U39" s="638"/>
      <c r="V39" s="638"/>
      <c r="W39" s="638"/>
      <c r="X39" s="638"/>
      <c r="Y39" s="639"/>
      <c r="Z39" s="640" t="s">
        <v>121</v>
      </c>
      <c r="AA39" s="640"/>
      <c r="AB39" s="640"/>
      <c r="AC39" s="640"/>
      <c r="AD39" s="641" t="s">
        <v>121</v>
      </c>
      <c r="AE39" s="641"/>
      <c r="AF39" s="641"/>
      <c r="AG39" s="641"/>
      <c r="AH39" s="641"/>
      <c r="AI39" s="641"/>
      <c r="AJ39" s="641"/>
      <c r="AK39" s="641"/>
      <c r="AL39" s="642" t="s">
        <v>121</v>
      </c>
      <c r="AM39" s="643"/>
      <c r="AN39" s="643"/>
      <c r="AO39" s="644"/>
      <c r="AQ39" s="700" t="s">
        <v>327</v>
      </c>
      <c r="AR39" s="701"/>
      <c r="AS39" s="701"/>
      <c r="AT39" s="701"/>
      <c r="AU39" s="701"/>
      <c r="AV39" s="701"/>
      <c r="AW39" s="701"/>
      <c r="AX39" s="701"/>
      <c r="AY39" s="702"/>
      <c r="AZ39" s="637" t="s">
        <v>121</v>
      </c>
      <c r="BA39" s="638"/>
      <c r="BB39" s="638"/>
      <c r="BC39" s="638"/>
      <c r="BD39" s="669"/>
      <c r="BE39" s="669"/>
      <c r="BF39" s="692"/>
      <c r="BG39" s="634" t="s">
        <v>328</v>
      </c>
      <c r="BH39" s="635"/>
      <c r="BI39" s="635"/>
      <c r="BJ39" s="635"/>
      <c r="BK39" s="635"/>
      <c r="BL39" s="635"/>
      <c r="BM39" s="635"/>
      <c r="BN39" s="635"/>
      <c r="BO39" s="635"/>
      <c r="BP39" s="635"/>
      <c r="BQ39" s="635"/>
      <c r="BR39" s="635"/>
      <c r="BS39" s="635"/>
      <c r="BT39" s="635"/>
      <c r="BU39" s="636"/>
      <c r="BV39" s="637">
        <v>17270</v>
      </c>
      <c r="BW39" s="638"/>
      <c r="BX39" s="638"/>
      <c r="BY39" s="638"/>
      <c r="BZ39" s="638"/>
      <c r="CA39" s="638"/>
      <c r="CB39" s="647"/>
      <c r="CD39" s="634" t="s">
        <v>329</v>
      </c>
      <c r="CE39" s="635"/>
      <c r="CF39" s="635"/>
      <c r="CG39" s="635"/>
      <c r="CH39" s="635"/>
      <c r="CI39" s="635"/>
      <c r="CJ39" s="635"/>
      <c r="CK39" s="635"/>
      <c r="CL39" s="635"/>
      <c r="CM39" s="635"/>
      <c r="CN39" s="635"/>
      <c r="CO39" s="635"/>
      <c r="CP39" s="635"/>
      <c r="CQ39" s="636"/>
      <c r="CR39" s="637">
        <v>2690135</v>
      </c>
      <c r="CS39" s="669"/>
      <c r="CT39" s="669"/>
      <c r="CU39" s="669"/>
      <c r="CV39" s="669"/>
      <c r="CW39" s="669"/>
      <c r="CX39" s="669"/>
      <c r="CY39" s="670"/>
      <c r="CZ39" s="642">
        <v>6.4</v>
      </c>
      <c r="DA39" s="667"/>
      <c r="DB39" s="667"/>
      <c r="DC39" s="671"/>
      <c r="DD39" s="646">
        <v>2648611</v>
      </c>
      <c r="DE39" s="669"/>
      <c r="DF39" s="669"/>
      <c r="DG39" s="669"/>
      <c r="DH39" s="669"/>
      <c r="DI39" s="669"/>
      <c r="DJ39" s="669"/>
      <c r="DK39" s="670"/>
      <c r="DL39" s="646" t="s">
        <v>121</v>
      </c>
      <c r="DM39" s="669"/>
      <c r="DN39" s="669"/>
      <c r="DO39" s="669"/>
      <c r="DP39" s="669"/>
      <c r="DQ39" s="669"/>
      <c r="DR39" s="669"/>
      <c r="DS39" s="669"/>
      <c r="DT39" s="669"/>
      <c r="DU39" s="669"/>
      <c r="DV39" s="670"/>
      <c r="DW39" s="642" t="s">
        <v>121</v>
      </c>
      <c r="DX39" s="667"/>
      <c r="DY39" s="667"/>
      <c r="DZ39" s="667"/>
      <c r="EA39" s="667"/>
      <c r="EB39" s="667"/>
      <c r="EC39" s="668"/>
    </row>
    <row r="40" spans="2:133" ht="11.25" customHeight="1" x14ac:dyDescent="0.15">
      <c r="B40" s="634" t="s">
        <v>330</v>
      </c>
      <c r="C40" s="635"/>
      <c r="D40" s="635"/>
      <c r="E40" s="635"/>
      <c r="F40" s="635"/>
      <c r="G40" s="635"/>
      <c r="H40" s="635"/>
      <c r="I40" s="635"/>
      <c r="J40" s="635"/>
      <c r="K40" s="635"/>
      <c r="L40" s="635"/>
      <c r="M40" s="635"/>
      <c r="N40" s="635"/>
      <c r="O40" s="635"/>
      <c r="P40" s="635"/>
      <c r="Q40" s="636"/>
      <c r="R40" s="637" t="s">
        <v>121</v>
      </c>
      <c r="S40" s="638"/>
      <c r="T40" s="638"/>
      <c r="U40" s="638"/>
      <c r="V40" s="638"/>
      <c r="W40" s="638"/>
      <c r="X40" s="638"/>
      <c r="Y40" s="639"/>
      <c r="Z40" s="640" t="s">
        <v>121</v>
      </c>
      <c r="AA40" s="640"/>
      <c r="AB40" s="640"/>
      <c r="AC40" s="640"/>
      <c r="AD40" s="641" t="s">
        <v>121</v>
      </c>
      <c r="AE40" s="641"/>
      <c r="AF40" s="641"/>
      <c r="AG40" s="641"/>
      <c r="AH40" s="641"/>
      <c r="AI40" s="641"/>
      <c r="AJ40" s="641"/>
      <c r="AK40" s="641"/>
      <c r="AL40" s="642" t="s">
        <v>121</v>
      </c>
      <c r="AM40" s="643"/>
      <c r="AN40" s="643"/>
      <c r="AO40" s="644"/>
      <c r="AQ40" s="700" t="s">
        <v>331</v>
      </c>
      <c r="AR40" s="701"/>
      <c r="AS40" s="701"/>
      <c r="AT40" s="701"/>
      <c r="AU40" s="701"/>
      <c r="AV40" s="701"/>
      <c r="AW40" s="701"/>
      <c r="AX40" s="701"/>
      <c r="AY40" s="702"/>
      <c r="AZ40" s="637" t="s">
        <v>121</v>
      </c>
      <c r="BA40" s="638"/>
      <c r="BB40" s="638"/>
      <c r="BC40" s="638"/>
      <c r="BD40" s="669"/>
      <c r="BE40" s="669"/>
      <c r="BF40" s="692"/>
      <c r="BG40" s="685" t="s">
        <v>332</v>
      </c>
      <c r="BH40" s="686"/>
      <c r="BI40" s="686"/>
      <c r="BJ40" s="686"/>
      <c r="BK40" s="686"/>
      <c r="BL40" s="205"/>
      <c r="BM40" s="635" t="s">
        <v>333</v>
      </c>
      <c r="BN40" s="635"/>
      <c r="BO40" s="635"/>
      <c r="BP40" s="635"/>
      <c r="BQ40" s="635"/>
      <c r="BR40" s="635"/>
      <c r="BS40" s="635"/>
      <c r="BT40" s="635"/>
      <c r="BU40" s="636"/>
      <c r="BV40" s="637">
        <v>112</v>
      </c>
      <c r="BW40" s="638"/>
      <c r="BX40" s="638"/>
      <c r="BY40" s="638"/>
      <c r="BZ40" s="638"/>
      <c r="CA40" s="638"/>
      <c r="CB40" s="647"/>
      <c r="CD40" s="634" t="s">
        <v>334</v>
      </c>
      <c r="CE40" s="635"/>
      <c r="CF40" s="635"/>
      <c r="CG40" s="635"/>
      <c r="CH40" s="635"/>
      <c r="CI40" s="635"/>
      <c r="CJ40" s="635"/>
      <c r="CK40" s="635"/>
      <c r="CL40" s="635"/>
      <c r="CM40" s="635"/>
      <c r="CN40" s="635"/>
      <c r="CO40" s="635"/>
      <c r="CP40" s="635"/>
      <c r="CQ40" s="636"/>
      <c r="CR40" s="637">
        <v>357276</v>
      </c>
      <c r="CS40" s="638"/>
      <c r="CT40" s="638"/>
      <c r="CU40" s="638"/>
      <c r="CV40" s="638"/>
      <c r="CW40" s="638"/>
      <c r="CX40" s="638"/>
      <c r="CY40" s="639"/>
      <c r="CZ40" s="642">
        <v>0.9</v>
      </c>
      <c r="DA40" s="667"/>
      <c r="DB40" s="667"/>
      <c r="DC40" s="671"/>
      <c r="DD40" s="646">
        <v>10317</v>
      </c>
      <c r="DE40" s="638"/>
      <c r="DF40" s="638"/>
      <c r="DG40" s="638"/>
      <c r="DH40" s="638"/>
      <c r="DI40" s="638"/>
      <c r="DJ40" s="638"/>
      <c r="DK40" s="639"/>
      <c r="DL40" s="646" t="s">
        <v>121</v>
      </c>
      <c r="DM40" s="638"/>
      <c r="DN40" s="638"/>
      <c r="DO40" s="638"/>
      <c r="DP40" s="638"/>
      <c r="DQ40" s="638"/>
      <c r="DR40" s="638"/>
      <c r="DS40" s="638"/>
      <c r="DT40" s="638"/>
      <c r="DU40" s="638"/>
      <c r="DV40" s="639"/>
      <c r="DW40" s="642" t="s">
        <v>121</v>
      </c>
      <c r="DX40" s="667"/>
      <c r="DY40" s="667"/>
      <c r="DZ40" s="667"/>
      <c r="EA40" s="667"/>
      <c r="EB40" s="667"/>
      <c r="EC40" s="668"/>
    </row>
    <row r="41" spans="2:133" ht="11.25" customHeight="1" x14ac:dyDescent="0.15">
      <c r="B41" s="658" t="s">
        <v>335</v>
      </c>
      <c r="C41" s="659"/>
      <c r="D41" s="659"/>
      <c r="E41" s="659"/>
      <c r="F41" s="659"/>
      <c r="G41" s="659"/>
      <c r="H41" s="659"/>
      <c r="I41" s="659"/>
      <c r="J41" s="659"/>
      <c r="K41" s="659"/>
      <c r="L41" s="659"/>
      <c r="M41" s="659"/>
      <c r="N41" s="659"/>
      <c r="O41" s="659"/>
      <c r="P41" s="659"/>
      <c r="Q41" s="660"/>
      <c r="R41" s="709">
        <v>42757494</v>
      </c>
      <c r="S41" s="710"/>
      <c r="T41" s="710"/>
      <c r="U41" s="710"/>
      <c r="V41" s="710"/>
      <c r="W41" s="710"/>
      <c r="X41" s="710"/>
      <c r="Y41" s="714"/>
      <c r="Z41" s="715">
        <v>100</v>
      </c>
      <c r="AA41" s="715"/>
      <c r="AB41" s="715"/>
      <c r="AC41" s="715"/>
      <c r="AD41" s="716">
        <v>22468884</v>
      </c>
      <c r="AE41" s="716"/>
      <c r="AF41" s="716"/>
      <c r="AG41" s="716"/>
      <c r="AH41" s="716"/>
      <c r="AI41" s="716"/>
      <c r="AJ41" s="716"/>
      <c r="AK41" s="716"/>
      <c r="AL41" s="717">
        <v>100</v>
      </c>
      <c r="AM41" s="697"/>
      <c r="AN41" s="697"/>
      <c r="AO41" s="718"/>
      <c r="AQ41" s="700" t="s">
        <v>336</v>
      </c>
      <c r="AR41" s="701"/>
      <c r="AS41" s="701"/>
      <c r="AT41" s="701"/>
      <c r="AU41" s="701"/>
      <c r="AV41" s="701"/>
      <c r="AW41" s="701"/>
      <c r="AX41" s="701"/>
      <c r="AY41" s="702"/>
      <c r="AZ41" s="637">
        <v>797026</v>
      </c>
      <c r="BA41" s="638"/>
      <c r="BB41" s="638"/>
      <c r="BC41" s="638"/>
      <c r="BD41" s="669"/>
      <c r="BE41" s="669"/>
      <c r="BF41" s="692"/>
      <c r="BG41" s="685"/>
      <c r="BH41" s="686"/>
      <c r="BI41" s="686"/>
      <c r="BJ41" s="686"/>
      <c r="BK41" s="686"/>
      <c r="BL41" s="205"/>
      <c r="BM41" s="635" t="s">
        <v>337</v>
      </c>
      <c r="BN41" s="635"/>
      <c r="BO41" s="635"/>
      <c r="BP41" s="635"/>
      <c r="BQ41" s="635"/>
      <c r="BR41" s="635"/>
      <c r="BS41" s="635"/>
      <c r="BT41" s="635"/>
      <c r="BU41" s="636"/>
      <c r="BV41" s="637" t="s">
        <v>121</v>
      </c>
      <c r="BW41" s="638"/>
      <c r="BX41" s="638"/>
      <c r="BY41" s="638"/>
      <c r="BZ41" s="638"/>
      <c r="CA41" s="638"/>
      <c r="CB41" s="647"/>
      <c r="CD41" s="634" t="s">
        <v>338</v>
      </c>
      <c r="CE41" s="635"/>
      <c r="CF41" s="635"/>
      <c r="CG41" s="635"/>
      <c r="CH41" s="635"/>
      <c r="CI41" s="635"/>
      <c r="CJ41" s="635"/>
      <c r="CK41" s="635"/>
      <c r="CL41" s="635"/>
      <c r="CM41" s="635"/>
      <c r="CN41" s="635"/>
      <c r="CO41" s="635"/>
      <c r="CP41" s="635"/>
      <c r="CQ41" s="636"/>
      <c r="CR41" s="637" t="s">
        <v>121</v>
      </c>
      <c r="CS41" s="669"/>
      <c r="CT41" s="669"/>
      <c r="CU41" s="669"/>
      <c r="CV41" s="669"/>
      <c r="CW41" s="669"/>
      <c r="CX41" s="669"/>
      <c r="CY41" s="670"/>
      <c r="CZ41" s="642" t="s">
        <v>121</v>
      </c>
      <c r="DA41" s="667"/>
      <c r="DB41" s="667"/>
      <c r="DC41" s="671"/>
      <c r="DD41" s="646" t="s">
        <v>121</v>
      </c>
      <c r="DE41" s="669"/>
      <c r="DF41" s="669"/>
      <c r="DG41" s="669"/>
      <c r="DH41" s="669"/>
      <c r="DI41" s="669"/>
      <c r="DJ41" s="669"/>
      <c r="DK41" s="670"/>
      <c r="DL41" s="720"/>
      <c r="DM41" s="721"/>
      <c r="DN41" s="721"/>
      <c r="DO41" s="721"/>
      <c r="DP41" s="721"/>
      <c r="DQ41" s="721"/>
      <c r="DR41" s="721"/>
      <c r="DS41" s="721"/>
      <c r="DT41" s="721"/>
      <c r="DU41" s="721"/>
      <c r="DV41" s="722"/>
      <c r="DW41" s="711"/>
      <c r="DX41" s="712"/>
      <c r="DY41" s="712"/>
      <c r="DZ41" s="712"/>
      <c r="EA41" s="712"/>
      <c r="EB41" s="712"/>
      <c r="EC41" s="713"/>
    </row>
    <row r="42" spans="2:133" ht="11.25" customHeight="1" x14ac:dyDescent="0.15">
      <c r="AQ42" s="706" t="s">
        <v>339</v>
      </c>
      <c r="AR42" s="707"/>
      <c r="AS42" s="707"/>
      <c r="AT42" s="707"/>
      <c r="AU42" s="707"/>
      <c r="AV42" s="707"/>
      <c r="AW42" s="707"/>
      <c r="AX42" s="707"/>
      <c r="AY42" s="708"/>
      <c r="AZ42" s="709">
        <v>2730483</v>
      </c>
      <c r="BA42" s="710"/>
      <c r="BB42" s="710"/>
      <c r="BC42" s="710"/>
      <c r="BD42" s="696"/>
      <c r="BE42" s="696"/>
      <c r="BF42" s="698"/>
      <c r="BG42" s="687"/>
      <c r="BH42" s="688"/>
      <c r="BI42" s="688"/>
      <c r="BJ42" s="688"/>
      <c r="BK42" s="688"/>
      <c r="BL42" s="206"/>
      <c r="BM42" s="659" t="s">
        <v>340</v>
      </c>
      <c r="BN42" s="659"/>
      <c r="BO42" s="659"/>
      <c r="BP42" s="659"/>
      <c r="BQ42" s="659"/>
      <c r="BR42" s="659"/>
      <c r="BS42" s="659"/>
      <c r="BT42" s="659"/>
      <c r="BU42" s="660"/>
      <c r="BV42" s="709">
        <v>388</v>
      </c>
      <c r="BW42" s="710"/>
      <c r="BX42" s="710"/>
      <c r="BY42" s="710"/>
      <c r="BZ42" s="710"/>
      <c r="CA42" s="710"/>
      <c r="CB42" s="719"/>
      <c r="CD42" s="634" t="s">
        <v>341</v>
      </c>
      <c r="CE42" s="635"/>
      <c r="CF42" s="635"/>
      <c r="CG42" s="635"/>
      <c r="CH42" s="635"/>
      <c r="CI42" s="635"/>
      <c r="CJ42" s="635"/>
      <c r="CK42" s="635"/>
      <c r="CL42" s="635"/>
      <c r="CM42" s="635"/>
      <c r="CN42" s="635"/>
      <c r="CO42" s="635"/>
      <c r="CP42" s="635"/>
      <c r="CQ42" s="636"/>
      <c r="CR42" s="637">
        <v>2533624</v>
      </c>
      <c r="CS42" s="669"/>
      <c r="CT42" s="669"/>
      <c r="CU42" s="669"/>
      <c r="CV42" s="669"/>
      <c r="CW42" s="669"/>
      <c r="CX42" s="669"/>
      <c r="CY42" s="670"/>
      <c r="CZ42" s="642">
        <v>6.1</v>
      </c>
      <c r="DA42" s="667"/>
      <c r="DB42" s="667"/>
      <c r="DC42" s="671"/>
      <c r="DD42" s="646">
        <v>1694517</v>
      </c>
      <c r="DE42" s="669"/>
      <c r="DF42" s="669"/>
      <c r="DG42" s="669"/>
      <c r="DH42" s="669"/>
      <c r="DI42" s="669"/>
      <c r="DJ42" s="669"/>
      <c r="DK42" s="670"/>
      <c r="DL42" s="720"/>
      <c r="DM42" s="721"/>
      <c r="DN42" s="721"/>
      <c r="DO42" s="721"/>
      <c r="DP42" s="721"/>
      <c r="DQ42" s="721"/>
      <c r="DR42" s="721"/>
      <c r="DS42" s="721"/>
      <c r="DT42" s="721"/>
      <c r="DU42" s="721"/>
      <c r="DV42" s="722"/>
      <c r="DW42" s="711"/>
      <c r="DX42" s="712"/>
      <c r="DY42" s="712"/>
      <c r="DZ42" s="712"/>
      <c r="EA42" s="712"/>
      <c r="EB42" s="712"/>
      <c r="EC42" s="713"/>
    </row>
    <row r="43" spans="2:133" ht="11.25" customHeight="1" x14ac:dyDescent="0.15">
      <c r="B43" s="196" t="s">
        <v>342</v>
      </c>
      <c r="CD43" s="634" t="s">
        <v>343</v>
      </c>
      <c r="CE43" s="635"/>
      <c r="CF43" s="635"/>
      <c r="CG43" s="635"/>
      <c r="CH43" s="635"/>
      <c r="CI43" s="635"/>
      <c r="CJ43" s="635"/>
      <c r="CK43" s="635"/>
      <c r="CL43" s="635"/>
      <c r="CM43" s="635"/>
      <c r="CN43" s="635"/>
      <c r="CO43" s="635"/>
      <c r="CP43" s="635"/>
      <c r="CQ43" s="636"/>
      <c r="CR43" s="637">
        <v>53843</v>
      </c>
      <c r="CS43" s="669"/>
      <c r="CT43" s="669"/>
      <c r="CU43" s="669"/>
      <c r="CV43" s="669"/>
      <c r="CW43" s="669"/>
      <c r="CX43" s="669"/>
      <c r="CY43" s="670"/>
      <c r="CZ43" s="642">
        <v>0.1</v>
      </c>
      <c r="DA43" s="667"/>
      <c r="DB43" s="667"/>
      <c r="DC43" s="671"/>
      <c r="DD43" s="646">
        <v>53655</v>
      </c>
      <c r="DE43" s="669"/>
      <c r="DF43" s="669"/>
      <c r="DG43" s="669"/>
      <c r="DH43" s="669"/>
      <c r="DI43" s="669"/>
      <c r="DJ43" s="669"/>
      <c r="DK43" s="670"/>
      <c r="DL43" s="720"/>
      <c r="DM43" s="721"/>
      <c r="DN43" s="721"/>
      <c r="DO43" s="721"/>
      <c r="DP43" s="721"/>
      <c r="DQ43" s="721"/>
      <c r="DR43" s="721"/>
      <c r="DS43" s="721"/>
      <c r="DT43" s="721"/>
      <c r="DU43" s="721"/>
      <c r="DV43" s="722"/>
      <c r="DW43" s="711"/>
      <c r="DX43" s="712"/>
      <c r="DY43" s="712"/>
      <c r="DZ43" s="712"/>
      <c r="EA43" s="712"/>
      <c r="EB43" s="712"/>
      <c r="EC43" s="713"/>
    </row>
    <row r="44" spans="2:133" ht="11.25" customHeight="1" x14ac:dyDescent="0.15">
      <c r="B44" s="723" t="s">
        <v>344</v>
      </c>
      <c r="C44" s="723"/>
      <c r="D44" s="723"/>
      <c r="E44" s="723"/>
      <c r="F44" s="723"/>
      <c r="G44" s="723"/>
      <c r="H44" s="723"/>
      <c r="I44" s="723"/>
      <c r="J44" s="723"/>
      <c r="K44" s="723"/>
      <c r="L44" s="723"/>
      <c r="M44" s="723"/>
      <c r="N44" s="723"/>
      <c r="O44" s="723"/>
      <c r="P44" s="723"/>
      <c r="Q44" s="723"/>
      <c r="R44" s="723"/>
      <c r="S44" s="723"/>
      <c r="T44" s="723"/>
      <c r="U44" s="723"/>
      <c r="V44" s="723"/>
      <c r="W44" s="723"/>
      <c r="X44" s="723"/>
      <c r="Y44" s="723"/>
      <c r="Z44" s="723"/>
      <c r="AA44" s="723"/>
      <c r="AB44" s="723"/>
      <c r="AC44" s="723"/>
      <c r="AD44" s="723"/>
      <c r="AE44" s="723"/>
      <c r="AF44" s="723"/>
      <c r="AG44" s="723"/>
      <c r="AH44" s="723"/>
      <c r="AI44" s="723"/>
      <c r="AJ44" s="723"/>
      <c r="AK44" s="723"/>
      <c r="AL44" s="723"/>
      <c r="AM44" s="723"/>
      <c r="AN44" s="723"/>
      <c r="AO44" s="723"/>
      <c r="AP44" s="723"/>
      <c r="AQ44" s="723"/>
      <c r="AR44" s="723"/>
      <c r="AS44" s="723"/>
      <c r="AT44" s="723"/>
      <c r="AU44" s="723"/>
      <c r="AV44" s="723"/>
      <c r="AW44" s="723"/>
      <c r="AX44" s="723"/>
      <c r="AY44" s="723"/>
      <c r="AZ44" s="723"/>
      <c r="BA44" s="723"/>
      <c r="BB44" s="723"/>
      <c r="BC44" s="723"/>
      <c r="BD44" s="723"/>
      <c r="BE44" s="723"/>
      <c r="BF44" s="723"/>
      <c r="BG44" s="723"/>
      <c r="BH44" s="723"/>
      <c r="BI44" s="723"/>
      <c r="BJ44" s="723"/>
      <c r="BK44" s="723"/>
      <c r="BL44" s="723"/>
      <c r="BM44" s="723"/>
      <c r="BN44" s="723"/>
      <c r="BO44" s="723"/>
      <c r="BP44" s="723"/>
      <c r="BQ44" s="723"/>
      <c r="BR44" s="723"/>
      <c r="BS44" s="723"/>
      <c r="BT44" s="723"/>
      <c r="BU44" s="723"/>
      <c r="BV44" s="723"/>
      <c r="BW44" s="723"/>
      <c r="BX44" s="723"/>
      <c r="BY44" s="723"/>
      <c r="BZ44" s="723"/>
      <c r="CA44" s="723"/>
      <c r="CB44" s="723"/>
      <c r="CC44" s="724"/>
      <c r="CD44" s="673" t="s">
        <v>292</v>
      </c>
      <c r="CE44" s="674"/>
      <c r="CF44" s="634" t="s">
        <v>345</v>
      </c>
      <c r="CG44" s="635"/>
      <c r="CH44" s="635"/>
      <c r="CI44" s="635"/>
      <c r="CJ44" s="635"/>
      <c r="CK44" s="635"/>
      <c r="CL44" s="635"/>
      <c r="CM44" s="635"/>
      <c r="CN44" s="635"/>
      <c r="CO44" s="635"/>
      <c r="CP44" s="635"/>
      <c r="CQ44" s="636"/>
      <c r="CR44" s="637">
        <v>2441293</v>
      </c>
      <c r="CS44" s="638"/>
      <c r="CT44" s="638"/>
      <c r="CU44" s="638"/>
      <c r="CV44" s="638"/>
      <c r="CW44" s="638"/>
      <c r="CX44" s="638"/>
      <c r="CY44" s="639"/>
      <c r="CZ44" s="642">
        <v>5.8</v>
      </c>
      <c r="DA44" s="643"/>
      <c r="DB44" s="643"/>
      <c r="DC44" s="649"/>
      <c r="DD44" s="646">
        <v>1672197</v>
      </c>
      <c r="DE44" s="638"/>
      <c r="DF44" s="638"/>
      <c r="DG44" s="638"/>
      <c r="DH44" s="638"/>
      <c r="DI44" s="638"/>
      <c r="DJ44" s="638"/>
      <c r="DK44" s="639"/>
      <c r="DL44" s="720"/>
      <c r="DM44" s="721"/>
      <c r="DN44" s="721"/>
      <c r="DO44" s="721"/>
      <c r="DP44" s="721"/>
      <c r="DQ44" s="721"/>
      <c r="DR44" s="721"/>
      <c r="DS44" s="721"/>
      <c r="DT44" s="721"/>
      <c r="DU44" s="721"/>
      <c r="DV44" s="722"/>
      <c r="DW44" s="711"/>
      <c r="DX44" s="712"/>
      <c r="DY44" s="712"/>
      <c r="DZ44" s="712"/>
      <c r="EA44" s="712"/>
      <c r="EB44" s="712"/>
      <c r="EC44" s="713"/>
    </row>
    <row r="45" spans="2:133" ht="11.25" customHeight="1" x14ac:dyDescent="0.15">
      <c r="B45" s="723" t="s">
        <v>346</v>
      </c>
      <c r="C45" s="723"/>
      <c r="D45" s="723"/>
      <c r="E45" s="723"/>
      <c r="F45" s="723"/>
      <c r="G45" s="723"/>
      <c r="H45" s="723"/>
      <c r="I45" s="723"/>
      <c r="J45" s="723"/>
      <c r="K45" s="723"/>
      <c r="L45" s="723"/>
      <c r="M45" s="723"/>
      <c r="N45" s="723"/>
      <c r="O45" s="723"/>
      <c r="P45" s="723"/>
      <c r="Q45" s="723"/>
      <c r="R45" s="723"/>
      <c r="S45" s="723"/>
      <c r="T45" s="723"/>
      <c r="U45" s="723"/>
      <c r="V45" s="723"/>
      <c r="W45" s="723"/>
      <c r="X45" s="723"/>
      <c r="Y45" s="723"/>
      <c r="Z45" s="723"/>
      <c r="AA45" s="723"/>
      <c r="AB45" s="723"/>
      <c r="AC45" s="723"/>
      <c r="AD45" s="723"/>
      <c r="AE45" s="723"/>
      <c r="AF45" s="723"/>
      <c r="AG45" s="723"/>
      <c r="AH45" s="723"/>
      <c r="AI45" s="723"/>
      <c r="AJ45" s="723"/>
      <c r="AK45" s="723"/>
      <c r="AL45" s="723"/>
      <c r="AM45" s="723"/>
      <c r="AN45" s="723"/>
      <c r="AO45" s="723"/>
      <c r="AP45" s="723"/>
      <c r="AQ45" s="723"/>
      <c r="AR45" s="723"/>
      <c r="AS45" s="723"/>
      <c r="AT45" s="723"/>
      <c r="AU45" s="723"/>
      <c r="AV45" s="723"/>
      <c r="AW45" s="723"/>
      <c r="AX45" s="723"/>
      <c r="AY45" s="723"/>
      <c r="AZ45" s="723"/>
      <c r="BA45" s="723"/>
      <c r="BB45" s="723"/>
      <c r="BC45" s="723"/>
      <c r="BD45" s="723"/>
      <c r="BE45" s="723"/>
      <c r="BF45" s="723"/>
      <c r="BG45" s="723"/>
      <c r="BH45" s="723"/>
      <c r="BI45" s="723"/>
      <c r="BJ45" s="723"/>
      <c r="BK45" s="723"/>
      <c r="BL45" s="723"/>
      <c r="BM45" s="723"/>
      <c r="BN45" s="723"/>
      <c r="BO45" s="723"/>
      <c r="BP45" s="723"/>
      <c r="BQ45" s="723"/>
      <c r="BR45" s="723"/>
      <c r="BS45" s="723"/>
      <c r="BT45" s="723"/>
      <c r="BU45" s="723"/>
      <c r="BV45" s="723"/>
      <c r="BW45" s="723"/>
      <c r="BX45" s="723"/>
      <c r="BY45" s="723"/>
      <c r="BZ45" s="723"/>
      <c r="CA45" s="723"/>
      <c r="CB45" s="723"/>
      <c r="CC45" s="724"/>
      <c r="CD45" s="675"/>
      <c r="CE45" s="676"/>
      <c r="CF45" s="634" t="s">
        <v>347</v>
      </c>
      <c r="CG45" s="635"/>
      <c r="CH45" s="635"/>
      <c r="CI45" s="635"/>
      <c r="CJ45" s="635"/>
      <c r="CK45" s="635"/>
      <c r="CL45" s="635"/>
      <c r="CM45" s="635"/>
      <c r="CN45" s="635"/>
      <c r="CO45" s="635"/>
      <c r="CP45" s="635"/>
      <c r="CQ45" s="636"/>
      <c r="CR45" s="637">
        <v>831066</v>
      </c>
      <c r="CS45" s="669"/>
      <c r="CT45" s="669"/>
      <c r="CU45" s="669"/>
      <c r="CV45" s="669"/>
      <c r="CW45" s="669"/>
      <c r="CX45" s="669"/>
      <c r="CY45" s="670"/>
      <c r="CZ45" s="642">
        <v>2</v>
      </c>
      <c r="DA45" s="667"/>
      <c r="DB45" s="667"/>
      <c r="DC45" s="671"/>
      <c r="DD45" s="646">
        <v>232290</v>
      </c>
      <c r="DE45" s="669"/>
      <c r="DF45" s="669"/>
      <c r="DG45" s="669"/>
      <c r="DH45" s="669"/>
      <c r="DI45" s="669"/>
      <c r="DJ45" s="669"/>
      <c r="DK45" s="670"/>
      <c r="DL45" s="720"/>
      <c r="DM45" s="721"/>
      <c r="DN45" s="721"/>
      <c r="DO45" s="721"/>
      <c r="DP45" s="721"/>
      <c r="DQ45" s="721"/>
      <c r="DR45" s="721"/>
      <c r="DS45" s="721"/>
      <c r="DT45" s="721"/>
      <c r="DU45" s="721"/>
      <c r="DV45" s="722"/>
      <c r="DW45" s="711"/>
      <c r="DX45" s="712"/>
      <c r="DY45" s="712"/>
      <c r="DZ45" s="712"/>
      <c r="EA45" s="712"/>
      <c r="EB45" s="712"/>
      <c r="EC45" s="713"/>
    </row>
    <row r="46" spans="2:133" ht="11.25" customHeight="1" x14ac:dyDescent="0.15">
      <c r="B46" s="207"/>
      <c r="CD46" s="675"/>
      <c r="CE46" s="676"/>
      <c r="CF46" s="634" t="s">
        <v>348</v>
      </c>
      <c r="CG46" s="635"/>
      <c r="CH46" s="635"/>
      <c r="CI46" s="635"/>
      <c r="CJ46" s="635"/>
      <c r="CK46" s="635"/>
      <c r="CL46" s="635"/>
      <c r="CM46" s="635"/>
      <c r="CN46" s="635"/>
      <c r="CO46" s="635"/>
      <c r="CP46" s="635"/>
      <c r="CQ46" s="636"/>
      <c r="CR46" s="637">
        <v>1610227</v>
      </c>
      <c r="CS46" s="638"/>
      <c r="CT46" s="638"/>
      <c r="CU46" s="638"/>
      <c r="CV46" s="638"/>
      <c r="CW46" s="638"/>
      <c r="CX46" s="638"/>
      <c r="CY46" s="639"/>
      <c r="CZ46" s="642">
        <v>3.9</v>
      </c>
      <c r="DA46" s="643"/>
      <c r="DB46" s="643"/>
      <c r="DC46" s="649"/>
      <c r="DD46" s="646">
        <v>1439907</v>
      </c>
      <c r="DE46" s="638"/>
      <c r="DF46" s="638"/>
      <c r="DG46" s="638"/>
      <c r="DH46" s="638"/>
      <c r="DI46" s="638"/>
      <c r="DJ46" s="638"/>
      <c r="DK46" s="639"/>
      <c r="DL46" s="720"/>
      <c r="DM46" s="721"/>
      <c r="DN46" s="721"/>
      <c r="DO46" s="721"/>
      <c r="DP46" s="721"/>
      <c r="DQ46" s="721"/>
      <c r="DR46" s="721"/>
      <c r="DS46" s="721"/>
      <c r="DT46" s="721"/>
      <c r="DU46" s="721"/>
      <c r="DV46" s="722"/>
      <c r="DW46" s="711"/>
      <c r="DX46" s="712"/>
      <c r="DY46" s="712"/>
      <c r="DZ46" s="712"/>
      <c r="EA46" s="712"/>
      <c r="EB46" s="712"/>
      <c r="EC46" s="713"/>
    </row>
    <row r="47" spans="2:133" ht="11.25" customHeight="1" x14ac:dyDescent="0.15">
      <c r="B47" s="207"/>
      <c r="CD47" s="675"/>
      <c r="CE47" s="676"/>
      <c r="CF47" s="634" t="s">
        <v>349</v>
      </c>
      <c r="CG47" s="635"/>
      <c r="CH47" s="635"/>
      <c r="CI47" s="635"/>
      <c r="CJ47" s="635"/>
      <c r="CK47" s="635"/>
      <c r="CL47" s="635"/>
      <c r="CM47" s="635"/>
      <c r="CN47" s="635"/>
      <c r="CO47" s="635"/>
      <c r="CP47" s="635"/>
      <c r="CQ47" s="636"/>
      <c r="CR47" s="637">
        <v>92331</v>
      </c>
      <c r="CS47" s="669"/>
      <c r="CT47" s="669"/>
      <c r="CU47" s="669"/>
      <c r="CV47" s="669"/>
      <c r="CW47" s="669"/>
      <c r="CX47" s="669"/>
      <c r="CY47" s="670"/>
      <c r="CZ47" s="642">
        <v>0.2</v>
      </c>
      <c r="DA47" s="667"/>
      <c r="DB47" s="667"/>
      <c r="DC47" s="671"/>
      <c r="DD47" s="646">
        <v>22320</v>
      </c>
      <c r="DE47" s="669"/>
      <c r="DF47" s="669"/>
      <c r="DG47" s="669"/>
      <c r="DH47" s="669"/>
      <c r="DI47" s="669"/>
      <c r="DJ47" s="669"/>
      <c r="DK47" s="670"/>
      <c r="DL47" s="720"/>
      <c r="DM47" s="721"/>
      <c r="DN47" s="721"/>
      <c r="DO47" s="721"/>
      <c r="DP47" s="721"/>
      <c r="DQ47" s="721"/>
      <c r="DR47" s="721"/>
      <c r="DS47" s="721"/>
      <c r="DT47" s="721"/>
      <c r="DU47" s="721"/>
      <c r="DV47" s="722"/>
      <c r="DW47" s="711"/>
      <c r="DX47" s="712"/>
      <c r="DY47" s="712"/>
      <c r="DZ47" s="712"/>
      <c r="EA47" s="712"/>
      <c r="EB47" s="712"/>
      <c r="EC47" s="713"/>
    </row>
    <row r="48" spans="2:133" x14ac:dyDescent="0.15">
      <c r="B48" s="207"/>
      <c r="CD48" s="677"/>
      <c r="CE48" s="678"/>
      <c r="CF48" s="634" t="s">
        <v>350</v>
      </c>
      <c r="CG48" s="635"/>
      <c r="CH48" s="635"/>
      <c r="CI48" s="635"/>
      <c r="CJ48" s="635"/>
      <c r="CK48" s="635"/>
      <c r="CL48" s="635"/>
      <c r="CM48" s="635"/>
      <c r="CN48" s="635"/>
      <c r="CO48" s="635"/>
      <c r="CP48" s="635"/>
      <c r="CQ48" s="636"/>
      <c r="CR48" s="637" t="s">
        <v>121</v>
      </c>
      <c r="CS48" s="638"/>
      <c r="CT48" s="638"/>
      <c r="CU48" s="638"/>
      <c r="CV48" s="638"/>
      <c r="CW48" s="638"/>
      <c r="CX48" s="638"/>
      <c r="CY48" s="639"/>
      <c r="CZ48" s="642" t="s">
        <v>121</v>
      </c>
      <c r="DA48" s="643"/>
      <c r="DB48" s="643"/>
      <c r="DC48" s="649"/>
      <c r="DD48" s="646" t="s">
        <v>121</v>
      </c>
      <c r="DE48" s="638"/>
      <c r="DF48" s="638"/>
      <c r="DG48" s="638"/>
      <c r="DH48" s="638"/>
      <c r="DI48" s="638"/>
      <c r="DJ48" s="638"/>
      <c r="DK48" s="639"/>
      <c r="DL48" s="720"/>
      <c r="DM48" s="721"/>
      <c r="DN48" s="721"/>
      <c r="DO48" s="721"/>
      <c r="DP48" s="721"/>
      <c r="DQ48" s="721"/>
      <c r="DR48" s="721"/>
      <c r="DS48" s="721"/>
      <c r="DT48" s="721"/>
      <c r="DU48" s="721"/>
      <c r="DV48" s="722"/>
      <c r="DW48" s="711"/>
      <c r="DX48" s="712"/>
      <c r="DY48" s="712"/>
      <c r="DZ48" s="712"/>
      <c r="EA48" s="712"/>
      <c r="EB48" s="712"/>
      <c r="EC48" s="713"/>
    </row>
    <row r="49" spans="2:133" ht="11.25" customHeight="1" x14ac:dyDescent="0.15">
      <c r="B49" s="207"/>
      <c r="CD49" s="658" t="s">
        <v>351</v>
      </c>
      <c r="CE49" s="659"/>
      <c r="CF49" s="659"/>
      <c r="CG49" s="659"/>
      <c r="CH49" s="659"/>
      <c r="CI49" s="659"/>
      <c r="CJ49" s="659"/>
      <c r="CK49" s="659"/>
      <c r="CL49" s="659"/>
      <c r="CM49" s="659"/>
      <c r="CN49" s="659"/>
      <c r="CO49" s="659"/>
      <c r="CP49" s="659"/>
      <c r="CQ49" s="660"/>
      <c r="CR49" s="709">
        <v>41735997</v>
      </c>
      <c r="CS49" s="696"/>
      <c r="CT49" s="696"/>
      <c r="CU49" s="696"/>
      <c r="CV49" s="696"/>
      <c r="CW49" s="696"/>
      <c r="CX49" s="696"/>
      <c r="CY49" s="725"/>
      <c r="CZ49" s="717">
        <v>100</v>
      </c>
      <c r="DA49" s="726"/>
      <c r="DB49" s="726"/>
      <c r="DC49" s="727"/>
      <c r="DD49" s="728">
        <v>28051581</v>
      </c>
      <c r="DE49" s="696"/>
      <c r="DF49" s="696"/>
      <c r="DG49" s="696"/>
      <c r="DH49" s="696"/>
      <c r="DI49" s="696"/>
      <c r="DJ49" s="696"/>
      <c r="DK49" s="725"/>
      <c r="DL49" s="729"/>
      <c r="DM49" s="730"/>
      <c r="DN49" s="730"/>
      <c r="DO49" s="730"/>
      <c r="DP49" s="730"/>
      <c r="DQ49" s="730"/>
      <c r="DR49" s="730"/>
      <c r="DS49" s="730"/>
      <c r="DT49" s="730"/>
      <c r="DU49" s="730"/>
      <c r="DV49" s="731"/>
      <c r="DW49" s="732"/>
      <c r="DX49" s="733"/>
      <c r="DY49" s="733"/>
      <c r="DZ49" s="733"/>
      <c r="EA49" s="733"/>
      <c r="EB49" s="733"/>
      <c r="EC49" s="734"/>
    </row>
  </sheetData>
  <sheetProtection algorithmName="SHA-512" hashValue="uyiF81camasIWGDEdflRHVHOAEikPyHgZDP+8hKrZhXYYaKqU6/gPSVwhHPTLljU6e+l4fKFeOJgS/SfAB10MA==" saltValue="gDynPBCtBPvj0HqAuREr7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5" t="s">
        <v>352</v>
      </c>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c r="BH2" s="735"/>
      <c r="BI2" s="73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6" t="s">
        <v>353</v>
      </c>
      <c r="DK2" s="737"/>
      <c r="DL2" s="737"/>
      <c r="DM2" s="737"/>
      <c r="DN2" s="737"/>
      <c r="DO2" s="738"/>
      <c r="DP2" s="210"/>
      <c r="DQ2" s="736" t="s">
        <v>354</v>
      </c>
      <c r="DR2" s="737"/>
      <c r="DS2" s="737"/>
      <c r="DT2" s="737"/>
      <c r="DU2" s="737"/>
      <c r="DV2" s="737"/>
      <c r="DW2" s="737"/>
      <c r="DX2" s="737"/>
      <c r="DY2" s="737"/>
      <c r="DZ2" s="73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9" t="s">
        <v>355</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14"/>
      <c r="BA4" s="214"/>
      <c r="BB4" s="214"/>
      <c r="BC4" s="214"/>
      <c r="BD4" s="214"/>
      <c r="BE4" s="215"/>
      <c r="BF4" s="215"/>
      <c r="BG4" s="215"/>
      <c r="BH4" s="215"/>
      <c r="BI4" s="215"/>
      <c r="BJ4" s="215"/>
      <c r="BK4" s="215"/>
      <c r="BL4" s="215"/>
      <c r="BM4" s="215"/>
      <c r="BN4" s="215"/>
      <c r="BO4" s="215"/>
      <c r="BP4" s="215"/>
      <c r="BQ4" s="740" t="s">
        <v>356</v>
      </c>
      <c r="BR4" s="740"/>
      <c r="BS4" s="740"/>
      <c r="BT4" s="740"/>
      <c r="BU4" s="740"/>
      <c r="BV4" s="740"/>
      <c r="BW4" s="740"/>
      <c r="BX4" s="740"/>
      <c r="BY4" s="740"/>
      <c r="BZ4" s="740"/>
      <c r="CA4" s="740"/>
      <c r="CB4" s="740"/>
      <c r="CC4" s="740"/>
      <c r="CD4" s="740"/>
      <c r="CE4" s="740"/>
      <c r="CF4" s="740"/>
      <c r="CG4" s="740"/>
      <c r="CH4" s="740"/>
      <c r="CI4" s="740"/>
      <c r="CJ4" s="740"/>
      <c r="CK4" s="740"/>
      <c r="CL4" s="740"/>
      <c r="CM4" s="740"/>
      <c r="CN4" s="740"/>
      <c r="CO4" s="740"/>
      <c r="CP4" s="740"/>
      <c r="CQ4" s="740"/>
      <c r="CR4" s="740"/>
      <c r="CS4" s="740"/>
      <c r="CT4" s="740"/>
      <c r="CU4" s="740"/>
      <c r="CV4" s="740"/>
      <c r="CW4" s="740"/>
      <c r="CX4" s="740"/>
      <c r="CY4" s="740"/>
      <c r="CZ4" s="740"/>
      <c r="DA4" s="740"/>
      <c r="DB4" s="740"/>
      <c r="DC4" s="740"/>
      <c r="DD4" s="740"/>
      <c r="DE4" s="740"/>
      <c r="DF4" s="740"/>
      <c r="DG4" s="740"/>
      <c r="DH4" s="740"/>
      <c r="DI4" s="740"/>
      <c r="DJ4" s="740"/>
      <c r="DK4" s="740"/>
      <c r="DL4" s="740"/>
      <c r="DM4" s="740"/>
      <c r="DN4" s="740"/>
      <c r="DO4" s="740"/>
      <c r="DP4" s="740"/>
      <c r="DQ4" s="740"/>
      <c r="DR4" s="740"/>
      <c r="DS4" s="740"/>
      <c r="DT4" s="740"/>
      <c r="DU4" s="740"/>
      <c r="DV4" s="740"/>
      <c r="DW4" s="740"/>
      <c r="DX4" s="740"/>
      <c r="DY4" s="740"/>
      <c r="DZ4" s="740"/>
      <c r="EA4" s="216"/>
    </row>
    <row r="5" spans="1:131" s="217" customFormat="1" ht="26.25" customHeight="1" x14ac:dyDescent="0.15">
      <c r="A5" s="741" t="s">
        <v>357</v>
      </c>
      <c r="B5" s="742"/>
      <c r="C5" s="742"/>
      <c r="D5" s="742"/>
      <c r="E5" s="742"/>
      <c r="F5" s="742"/>
      <c r="G5" s="742"/>
      <c r="H5" s="742"/>
      <c r="I5" s="742"/>
      <c r="J5" s="742"/>
      <c r="K5" s="742"/>
      <c r="L5" s="742"/>
      <c r="M5" s="742"/>
      <c r="N5" s="742"/>
      <c r="O5" s="742"/>
      <c r="P5" s="743"/>
      <c r="Q5" s="747" t="s">
        <v>358</v>
      </c>
      <c r="R5" s="748"/>
      <c r="S5" s="748"/>
      <c r="T5" s="748"/>
      <c r="U5" s="749"/>
      <c r="V5" s="747" t="s">
        <v>359</v>
      </c>
      <c r="W5" s="748"/>
      <c r="X5" s="748"/>
      <c r="Y5" s="748"/>
      <c r="Z5" s="749"/>
      <c r="AA5" s="747" t="s">
        <v>360</v>
      </c>
      <c r="AB5" s="748"/>
      <c r="AC5" s="748"/>
      <c r="AD5" s="748"/>
      <c r="AE5" s="748"/>
      <c r="AF5" s="753" t="s">
        <v>361</v>
      </c>
      <c r="AG5" s="748"/>
      <c r="AH5" s="748"/>
      <c r="AI5" s="748"/>
      <c r="AJ5" s="754"/>
      <c r="AK5" s="748" t="s">
        <v>362</v>
      </c>
      <c r="AL5" s="748"/>
      <c r="AM5" s="748"/>
      <c r="AN5" s="748"/>
      <c r="AO5" s="749"/>
      <c r="AP5" s="747" t="s">
        <v>363</v>
      </c>
      <c r="AQ5" s="748"/>
      <c r="AR5" s="748"/>
      <c r="AS5" s="748"/>
      <c r="AT5" s="749"/>
      <c r="AU5" s="747" t="s">
        <v>364</v>
      </c>
      <c r="AV5" s="748"/>
      <c r="AW5" s="748"/>
      <c r="AX5" s="748"/>
      <c r="AY5" s="754"/>
      <c r="AZ5" s="214"/>
      <c r="BA5" s="214"/>
      <c r="BB5" s="214"/>
      <c r="BC5" s="214"/>
      <c r="BD5" s="214"/>
      <c r="BE5" s="215"/>
      <c r="BF5" s="215"/>
      <c r="BG5" s="215"/>
      <c r="BH5" s="215"/>
      <c r="BI5" s="215"/>
      <c r="BJ5" s="215"/>
      <c r="BK5" s="215"/>
      <c r="BL5" s="215"/>
      <c r="BM5" s="215"/>
      <c r="BN5" s="215"/>
      <c r="BO5" s="215"/>
      <c r="BP5" s="215"/>
      <c r="BQ5" s="741" t="s">
        <v>365</v>
      </c>
      <c r="BR5" s="742"/>
      <c r="BS5" s="742"/>
      <c r="BT5" s="742"/>
      <c r="BU5" s="742"/>
      <c r="BV5" s="742"/>
      <c r="BW5" s="742"/>
      <c r="BX5" s="742"/>
      <c r="BY5" s="742"/>
      <c r="BZ5" s="742"/>
      <c r="CA5" s="742"/>
      <c r="CB5" s="742"/>
      <c r="CC5" s="742"/>
      <c r="CD5" s="742"/>
      <c r="CE5" s="742"/>
      <c r="CF5" s="742"/>
      <c r="CG5" s="743"/>
      <c r="CH5" s="747" t="s">
        <v>366</v>
      </c>
      <c r="CI5" s="748"/>
      <c r="CJ5" s="748"/>
      <c r="CK5" s="748"/>
      <c r="CL5" s="749"/>
      <c r="CM5" s="747" t="s">
        <v>367</v>
      </c>
      <c r="CN5" s="748"/>
      <c r="CO5" s="748"/>
      <c r="CP5" s="748"/>
      <c r="CQ5" s="749"/>
      <c r="CR5" s="747" t="s">
        <v>368</v>
      </c>
      <c r="CS5" s="748"/>
      <c r="CT5" s="748"/>
      <c r="CU5" s="748"/>
      <c r="CV5" s="749"/>
      <c r="CW5" s="747" t="s">
        <v>369</v>
      </c>
      <c r="CX5" s="748"/>
      <c r="CY5" s="748"/>
      <c r="CZ5" s="748"/>
      <c r="DA5" s="749"/>
      <c r="DB5" s="747" t="s">
        <v>370</v>
      </c>
      <c r="DC5" s="748"/>
      <c r="DD5" s="748"/>
      <c r="DE5" s="748"/>
      <c r="DF5" s="749"/>
      <c r="DG5" s="777" t="s">
        <v>371</v>
      </c>
      <c r="DH5" s="778"/>
      <c r="DI5" s="778"/>
      <c r="DJ5" s="778"/>
      <c r="DK5" s="779"/>
      <c r="DL5" s="777" t="s">
        <v>372</v>
      </c>
      <c r="DM5" s="778"/>
      <c r="DN5" s="778"/>
      <c r="DO5" s="778"/>
      <c r="DP5" s="779"/>
      <c r="DQ5" s="747" t="s">
        <v>373</v>
      </c>
      <c r="DR5" s="748"/>
      <c r="DS5" s="748"/>
      <c r="DT5" s="748"/>
      <c r="DU5" s="749"/>
      <c r="DV5" s="747" t="s">
        <v>364</v>
      </c>
      <c r="DW5" s="748"/>
      <c r="DX5" s="748"/>
      <c r="DY5" s="748"/>
      <c r="DZ5" s="754"/>
      <c r="EA5" s="216"/>
    </row>
    <row r="6" spans="1:131" s="217" customFormat="1" ht="26.25" customHeight="1" thickBot="1" x14ac:dyDescent="0.2">
      <c r="A6" s="744"/>
      <c r="B6" s="745"/>
      <c r="C6" s="745"/>
      <c r="D6" s="745"/>
      <c r="E6" s="745"/>
      <c r="F6" s="745"/>
      <c r="G6" s="745"/>
      <c r="H6" s="745"/>
      <c r="I6" s="745"/>
      <c r="J6" s="745"/>
      <c r="K6" s="745"/>
      <c r="L6" s="745"/>
      <c r="M6" s="745"/>
      <c r="N6" s="745"/>
      <c r="O6" s="745"/>
      <c r="P6" s="746"/>
      <c r="Q6" s="750"/>
      <c r="R6" s="751"/>
      <c r="S6" s="751"/>
      <c r="T6" s="751"/>
      <c r="U6" s="752"/>
      <c r="V6" s="750"/>
      <c r="W6" s="751"/>
      <c r="X6" s="751"/>
      <c r="Y6" s="751"/>
      <c r="Z6" s="752"/>
      <c r="AA6" s="750"/>
      <c r="AB6" s="751"/>
      <c r="AC6" s="751"/>
      <c r="AD6" s="751"/>
      <c r="AE6" s="751"/>
      <c r="AF6" s="755"/>
      <c r="AG6" s="751"/>
      <c r="AH6" s="751"/>
      <c r="AI6" s="751"/>
      <c r="AJ6" s="756"/>
      <c r="AK6" s="751"/>
      <c r="AL6" s="751"/>
      <c r="AM6" s="751"/>
      <c r="AN6" s="751"/>
      <c r="AO6" s="752"/>
      <c r="AP6" s="750"/>
      <c r="AQ6" s="751"/>
      <c r="AR6" s="751"/>
      <c r="AS6" s="751"/>
      <c r="AT6" s="752"/>
      <c r="AU6" s="750"/>
      <c r="AV6" s="751"/>
      <c r="AW6" s="751"/>
      <c r="AX6" s="751"/>
      <c r="AY6" s="756"/>
      <c r="AZ6" s="214"/>
      <c r="BA6" s="214"/>
      <c r="BB6" s="214"/>
      <c r="BC6" s="214"/>
      <c r="BD6" s="214"/>
      <c r="BE6" s="215"/>
      <c r="BF6" s="215"/>
      <c r="BG6" s="215"/>
      <c r="BH6" s="215"/>
      <c r="BI6" s="215"/>
      <c r="BJ6" s="215"/>
      <c r="BK6" s="215"/>
      <c r="BL6" s="215"/>
      <c r="BM6" s="215"/>
      <c r="BN6" s="215"/>
      <c r="BO6" s="215"/>
      <c r="BP6" s="215"/>
      <c r="BQ6" s="744"/>
      <c r="BR6" s="745"/>
      <c r="BS6" s="745"/>
      <c r="BT6" s="745"/>
      <c r="BU6" s="745"/>
      <c r="BV6" s="745"/>
      <c r="BW6" s="745"/>
      <c r="BX6" s="745"/>
      <c r="BY6" s="745"/>
      <c r="BZ6" s="745"/>
      <c r="CA6" s="745"/>
      <c r="CB6" s="745"/>
      <c r="CC6" s="745"/>
      <c r="CD6" s="745"/>
      <c r="CE6" s="745"/>
      <c r="CF6" s="745"/>
      <c r="CG6" s="746"/>
      <c r="CH6" s="750"/>
      <c r="CI6" s="751"/>
      <c r="CJ6" s="751"/>
      <c r="CK6" s="751"/>
      <c r="CL6" s="752"/>
      <c r="CM6" s="750"/>
      <c r="CN6" s="751"/>
      <c r="CO6" s="751"/>
      <c r="CP6" s="751"/>
      <c r="CQ6" s="752"/>
      <c r="CR6" s="750"/>
      <c r="CS6" s="751"/>
      <c r="CT6" s="751"/>
      <c r="CU6" s="751"/>
      <c r="CV6" s="752"/>
      <c r="CW6" s="750"/>
      <c r="CX6" s="751"/>
      <c r="CY6" s="751"/>
      <c r="CZ6" s="751"/>
      <c r="DA6" s="752"/>
      <c r="DB6" s="750"/>
      <c r="DC6" s="751"/>
      <c r="DD6" s="751"/>
      <c r="DE6" s="751"/>
      <c r="DF6" s="752"/>
      <c r="DG6" s="780"/>
      <c r="DH6" s="781"/>
      <c r="DI6" s="781"/>
      <c r="DJ6" s="781"/>
      <c r="DK6" s="782"/>
      <c r="DL6" s="780"/>
      <c r="DM6" s="781"/>
      <c r="DN6" s="781"/>
      <c r="DO6" s="781"/>
      <c r="DP6" s="782"/>
      <c r="DQ6" s="750"/>
      <c r="DR6" s="751"/>
      <c r="DS6" s="751"/>
      <c r="DT6" s="751"/>
      <c r="DU6" s="752"/>
      <c r="DV6" s="750"/>
      <c r="DW6" s="751"/>
      <c r="DX6" s="751"/>
      <c r="DY6" s="751"/>
      <c r="DZ6" s="756"/>
      <c r="EA6" s="216"/>
    </row>
    <row r="7" spans="1:131" s="217" customFormat="1" ht="26.25" customHeight="1" thickTop="1" x14ac:dyDescent="0.15">
      <c r="A7" s="218">
        <v>1</v>
      </c>
      <c r="B7" s="763" t="s">
        <v>374</v>
      </c>
      <c r="C7" s="764"/>
      <c r="D7" s="764"/>
      <c r="E7" s="764"/>
      <c r="F7" s="764"/>
      <c r="G7" s="764"/>
      <c r="H7" s="764"/>
      <c r="I7" s="764"/>
      <c r="J7" s="764"/>
      <c r="K7" s="764"/>
      <c r="L7" s="764"/>
      <c r="M7" s="764"/>
      <c r="N7" s="764"/>
      <c r="O7" s="764"/>
      <c r="P7" s="765"/>
      <c r="Q7" s="766">
        <v>42747</v>
      </c>
      <c r="R7" s="767"/>
      <c r="S7" s="767"/>
      <c r="T7" s="767"/>
      <c r="U7" s="767"/>
      <c r="V7" s="767">
        <v>41728</v>
      </c>
      <c r="W7" s="767"/>
      <c r="X7" s="767"/>
      <c r="Y7" s="767"/>
      <c r="Z7" s="767"/>
      <c r="AA7" s="767">
        <v>1019</v>
      </c>
      <c r="AB7" s="767"/>
      <c r="AC7" s="767"/>
      <c r="AD7" s="767"/>
      <c r="AE7" s="768"/>
      <c r="AF7" s="769">
        <v>958</v>
      </c>
      <c r="AG7" s="770"/>
      <c r="AH7" s="770"/>
      <c r="AI7" s="770"/>
      <c r="AJ7" s="771"/>
      <c r="AK7" s="772">
        <v>940</v>
      </c>
      <c r="AL7" s="773"/>
      <c r="AM7" s="773"/>
      <c r="AN7" s="773"/>
      <c r="AO7" s="773"/>
      <c r="AP7" s="773">
        <v>17944</v>
      </c>
      <c r="AQ7" s="773"/>
      <c r="AR7" s="773"/>
      <c r="AS7" s="773"/>
      <c r="AT7" s="773"/>
      <c r="AU7" s="774"/>
      <c r="AV7" s="774"/>
      <c r="AW7" s="774"/>
      <c r="AX7" s="774"/>
      <c r="AY7" s="775"/>
      <c r="AZ7" s="214"/>
      <c r="BA7" s="214"/>
      <c r="BB7" s="214"/>
      <c r="BC7" s="214"/>
      <c r="BD7" s="214"/>
      <c r="BE7" s="215"/>
      <c r="BF7" s="215"/>
      <c r="BG7" s="215"/>
      <c r="BH7" s="215"/>
      <c r="BI7" s="215"/>
      <c r="BJ7" s="215"/>
      <c r="BK7" s="215"/>
      <c r="BL7" s="215"/>
      <c r="BM7" s="215"/>
      <c r="BN7" s="215"/>
      <c r="BO7" s="215"/>
      <c r="BP7" s="215"/>
      <c r="BQ7" s="218">
        <v>1</v>
      </c>
      <c r="BR7" s="219" t="s">
        <v>549</v>
      </c>
      <c r="BS7" s="760" t="s">
        <v>550</v>
      </c>
      <c r="BT7" s="761"/>
      <c r="BU7" s="761"/>
      <c r="BV7" s="761"/>
      <c r="BW7" s="761"/>
      <c r="BX7" s="761"/>
      <c r="BY7" s="761"/>
      <c r="BZ7" s="761"/>
      <c r="CA7" s="761"/>
      <c r="CB7" s="761"/>
      <c r="CC7" s="761"/>
      <c r="CD7" s="761"/>
      <c r="CE7" s="761"/>
      <c r="CF7" s="761"/>
      <c r="CG7" s="776"/>
      <c r="CH7" s="757">
        <v>-5</v>
      </c>
      <c r="CI7" s="758"/>
      <c r="CJ7" s="758"/>
      <c r="CK7" s="758"/>
      <c r="CL7" s="759"/>
      <c r="CM7" s="757">
        <v>320</v>
      </c>
      <c r="CN7" s="758"/>
      <c r="CO7" s="758"/>
      <c r="CP7" s="758"/>
      <c r="CQ7" s="759"/>
      <c r="CR7" s="757">
        <v>5</v>
      </c>
      <c r="CS7" s="758"/>
      <c r="CT7" s="758"/>
      <c r="CU7" s="758"/>
      <c r="CV7" s="759"/>
      <c r="CW7" s="757" t="s">
        <v>552</v>
      </c>
      <c r="CX7" s="758"/>
      <c r="CY7" s="758"/>
      <c r="CZ7" s="758"/>
      <c r="DA7" s="759"/>
      <c r="DB7" s="757" t="s">
        <v>552</v>
      </c>
      <c r="DC7" s="758"/>
      <c r="DD7" s="758"/>
      <c r="DE7" s="758"/>
      <c r="DF7" s="759"/>
      <c r="DG7" s="757">
        <v>239</v>
      </c>
      <c r="DH7" s="758"/>
      <c r="DI7" s="758"/>
      <c r="DJ7" s="758"/>
      <c r="DK7" s="759"/>
      <c r="DL7" s="757" t="s">
        <v>552</v>
      </c>
      <c r="DM7" s="758"/>
      <c r="DN7" s="758"/>
      <c r="DO7" s="758"/>
      <c r="DP7" s="759"/>
      <c r="DQ7" s="757" t="s">
        <v>552</v>
      </c>
      <c r="DR7" s="758"/>
      <c r="DS7" s="758"/>
      <c r="DT7" s="758"/>
      <c r="DU7" s="759"/>
      <c r="DV7" s="760"/>
      <c r="DW7" s="761"/>
      <c r="DX7" s="761"/>
      <c r="DY7" s="761"/>
      <c r="DZ7" s="762"/>
      <c r="EA7" s="216"/>
    </row>
    <row r="8" spans="1:131" s="217" customFormat="1" ht="26.25" customHeight="1" x14ac:dyDescent="0.15">
      <c r="A8" s="220">
        <v>2</v>
      </c>
      <c r="B8" s="794" t="s">
        <v>375</v>
      </c>
      <c r="C8" s="795"/>
      <c r="D8" s="795"/>
      <c r="E8" s="795"/>
      <c r="F8" s="795"/>
      <c r="G8" s="795"/>
      <c r="H8" s="795"/>
      <c r="I8" s="795"/>
      <c r="J8" s="795"/>
      <c r="K8" s="795"/>
      <c r="L8" s="795"/>
      <c r="M8" s="795"/>
      <c r="N8" s="795"/>
      <c r="O8" s="795"/>
      <c r="P8" s="796"/>
      <c r="Q8" s="797">
        <v>4</v>
      </c>
      <c r="R8" s="798"/>
      <c r="S8" s="798"/>
      <c r="T8" s="798"/>
      <c r="U8" s="798"/>
      <c r="V8" s="798">
        <v>4</v>
      </c>
      <c r="W8" s="798"/>
      <c r="X8" s="798"/>
      <c r="Y8" s="798"/>
      <c r="Z8" s="798"/>
      <c r="AA8" s="798">
        <v>0</v>
      </c>
      <c r="AB8" s="798"/>
      <c r="AC8" s="798"/>
      <c r="AD8" s="798"/>
      <c r="AE8" s="799"/>
      <c r="AF8" s="800">
        <v>0</v>
      </c>
      <c r="AG8" s="801"/>
      <c r="AH8" s="801"/>
      <c r="AI8" s="801"/>
      <c r="AJ8" s="802"/>
      <c r="AK8" s="783" t="s">
        <v>552</v>
      </c>
      <c r="AL8" s="784"/>
      <c r="AM8" s="784"/>
      <c r="AN8" s="784"/>
      <c r="AO8" s="784"/>
      <c r="AP8" s="784" t="s">
        <v>552</v>
      </c>
      <c r="AQ8" s="784"/>
      <c r="AR8" s="784"/>
      <c r="AS8" s="784"/>
      <c r="AT8" s="784"/>
      <c r="AU8" s="785"/>
      <c r="AV8" s="785"/>
      <c r="AW8" s="785"/>
      <c r="AX8" s="785"/>
      <c r="AY8" s="786"/>
      <c r="AZ8" s="214"/>
      <c r="BA8" s="214"/>
      <c r="BB8" s="214"/>
      <c r="BC8" s="214"/>
      <c r="BD8" s="214"/>
      <c r="BE8" s="215"/>
      <c r="BF8" s="215"/>
      <c r="BG8" s="215"/>
      <c r="BH8" s="215"/>
      <c r="BI8" s="215"/>
      <c r="BJ8" s="215"/>
      <c r="BK8" s="215"/>
      <c r="BL8" s="215"/>
      <c r="BM8" s="215"/>
      <c r="BN8" s="215"/>
      <c r="BO8" s="215"/>
      <c r="BP8" s="215"/>
      <c r="BQ8" s="220">
        <v>2</v>
      </c>
      <c r="BR8" s="221"/>
      <c r="BS8" s="787" t="s">
        <v>551</v>
      </c>
      <c r="BT8" s="788"/>
      <c r="BU8" s="788"/>
      <c r="BV8" s="788"/>
      <c r="BW8" s="788"/>
      <c r="BX8" s="788"/>
      <c r="BY8" s="788"/>
      <c r="BZ8" s="788"/>
      <c r="CA8" s="788"/>
      <c r="CB8" s="788"/>
      <c r="CC8" s="788"/>
      <c r="CD8" s="788"/>
      <c r="CE8" s="788"/>
      <c r="CF8" s="788"/>
      <c r="CG8" s="789"/>
      <c r="CH8" s="790">
        <v>-8</v>
      </c>
      <c r="CI8" s="791"/>
      <c r="CJ8" s="791"/>
      <c r="CK8" s="791"/>
      <c r="CL8" s="792"/>
      <c r="CM8" s="790">
        <v>38</v>
      </c>
      <c r="CN8" s="791"/>
      <c r="CO8" s="791"/>
      <c r="CP8" s="791"/>
      <c r="CQ8" s="792"/>
      <c r="CR8" s="790">
        <v>15</v>
      </c>
      <c r="CS8" s="791"/>
      <c r="CT8" s="791"/>
      <c r="CU8" s="791"/>
      <c r="CV8" s="792"/>
      <c r="CW8" s="790" t="s">
        <v>552</v>
      </c>
      <c r="CX8" s="791"/>
      <c r="CY8" s="791"/>
      <c r="CZ8" s="791"/>
      <c r="DA8" s="792"/>
      <c r="DB8" s="790" t="s">
        <v>552</v>
      </c>
      <c r="DC8" s="791"/>
      <c r="DD8" s="791"/>
      <c r="DE8" s="791"/>
      <c r="DF8" s="792"/>
      <c r="DG8" s="790" t="s">
        <v>552</v>
      </c>
      <c r="DH8" s="791"/>
      <c r="DI8" s="791"/>
      <c r="DJ8" s="791"/>
      <c r="DK8" s="792"/>
      <c r="DL8" s="790" t="s">
        <v>552</v>
      </c>
      <c r="DM8" s="791"/>
      <c r="DN8" s="791"/>
      <c r="DO8" s="791"/>
      <c r="DP8" s="792"/>
      <c r="DQ8" s="790" t="s">
        <v>552</v>
      </c>
      <c r="DR8" s="791"/>
      <c r="DS8" s="791"/>
      <c r="DT8" s="791"/>
      <c r="DU8" s="792"/>
      <c r="DV8" s="787"/>
      <c r="DW8" s="788"/>
      <c r="DX8" s="788"/>
      <c r="DY8" s="788"/>
      <c r="DZ8" s="793"/>
      <c r="EA8" s="216"/>
    </row>
    <row r="9" spans="1:131" s="217" customFormat="1" ht="26.25" customHeight="1" x14ac:dyDescent="0.15">
      <c r="A9" s="220">
        <v>3</v>
      </c>
      <c r="B9" s="794" t="s">
        <v>376</v>
      </c>
      <c r="C9" s="795"/>
      <c r="D9" s="795"/>
      <c r="E9" s="795"/>
      <c r="F9" s="795"/>
      <c r="G9" s="795"/>
      <c r="H9" s="795"/>
      <c r="I9" s="795"/>
      <c r="J9" s="795"/>
      <c r="K9" s="795"/>
      <c r="L9" s="795"/>
      <c r="M9" s="795"/>
      <c r="N9" s="795"/>
      <c r="O9" s="795"/>
      <c r="P9" s="796"/>
      <c r="Q9" s="797">
        <v>7</v>
      </c>
      <c r="R9" s="798"/>
      <c r="S9" s="798"/>
      <c r="T9" s="798"/>
      <c r="U9" s="798"/>
      <c r="V9" s="798">
        <v>4</v>
      </c>
      <c r="W9" s="798"/>
      <c r="X9" s="798"/>
      <c r="Y9" s="798"/>
      <c r="Z9" s="798"/>
      <c r="AA9" s="798">
        <v>3</v>
      </c>
      <c r="AB9" s="798"/>
      <c r="AC9" s="798"/>
      <c r="AD9" s="798"/>
      <c r="AE9" s="799"/>
      <c r="AF9" s="800">
        <v>3</v>
      </c>
      <c r="AG9" s="801"/>
      <c r="AH9" s="801"/>
      <c r="AI9" s="801"/>
      <c r="AJ9" s="802"/>
      <c r="AK9" s="783" t="s">
        <v>552</v>
      </c>
      <c r="AL9" s="784"/>
      <c r="AM9" s="784"/>
      <c r="AN9" s="784"/>
      <c r="AO9" s="784"/>
      <c r="AP9" s="784" t="s">
        <v>552</v>
      </c>
      <c r="AQ9" s="784"/>
      <c r="AR9" s="784"/>
      <c r="AS9" s="784"/>
      <c r="AT9" s="784"/>
      <c r="AU9" s="785"/>
      <c r="AV9" s="785"/>
      <c r="AW9" s="785"/>
      <c r="AX9" s="785"/>
      <c r="AY9" s="786"/>
      <c r="AZ9" s="214"/>
      <c r="BA9" s="214"/>
      <c r="BB9" s="214"/>
      <c r="BC9" s="214"/>
      <c r="BD9" s="214"/>
      <c r="BE9" s="215"/>
      <c r="BF9" s="215"/>
      <c r="BG9" s="215"/>
      <c r="BH9" s="215"/>
      <c r="BI9" s="215"/>
      <c r="BJ9" s="215"/>
      <c r="BK9" s="215"/>
      <c r="BL9" s="215"/>
      <c r="BM9" s="215"/>
      <c r="BN9" s="215"/>
      <c r="BO9" s="215"/>
      <c r="BP9" s="215"/>
      <c r="BQ9" s="220">
        <v>3</v>
      </c>
      <c r="BR9" s="221"/>
      <c r="BS9" s="787"/>
      <c r="BT9" s="788"/>
      <c r="BU9" s="788"/>
      <c r="BV9" s="788"/>
      <c r="BW9" s="788"/>
      <c r="BX9" s="788"/>
      <c r="BY9" s="788"/>
      <c r="BZ9" s="788"/>
      <c r="CA9" s="788"/>
      <c r="CB9" s="788"/>
      <c r="CC9" s="788"/>
      <c r="CD9" s="788"/>
      <c r="CE9" s="788"/>
      <c r="CF9" s="788"/>
      <c r="CG9" s="789"/>
      <c r="CH9" s="790"/>
      <c r="CI9" s="791"/>
      <c r="CJ9" s="791"/>
      <c r="CK9" s="791"/>
      <c r="CL9" s="792"/>
      <c r="CM9" s="790"/>
      <c r="CN9" s="791"/>
      <c r="CO9" s="791"/>
      <c r="CP9" s="791"/>
      <c r="CQ9" s="792"/>
      <c r="CR9" s="790"/>
      <c r="CS9" s="791"/>
      <c r="CT9" s="791"/>
      <c r="CU9" s="791"/>
      <c r="CV9" s="792"/>
      <c r="CW9" s="790"/>
      <c r="CX9" s="791"/>
      <c r="CY9" s="791"/>
      <c r="CZ9" s="791"/>
      <c r="DA9" s="792"/>
      <c r="DB9" s="790"/>
      <c r="DC9" s="791"/>
      <c r="DD9" s="791"/>
      <c r="DE9" s="791"/>
      <c r="DF9" s="792"/>
      <c r="DG9" s="790"/>
      <c r="DH9" s="791"/>
      <c r="DI9" s="791"/>
      <c r="DJ9" s="791"/>
      <c r="DK9" s="792"/>
      <c r="DL9" s="790"/>
      <c r="DM9" s="791"/>
      <c r="DN9" s="791"/>
      <c r="DO9" s="791"/>
      <c r="DP9" s="792"/>
      <c r="DQ9" s="790"/>
      <c r="DR9" s="791"/>
      <c r="DS9" s="791"/>
      <c r="DT9" s="791"/>
      <c r="DU9" s="792"/>
      <c r="DV9" s="787"/>
      <c r="DW9" s="788"/>
      <c r="DX9" s="788"/>
      <c r="DY9" s="788"/>
      <c r="DZ9" s="793"/>
      <c r="EA9" s="216"/>
    </row>
    <row r="10" spans="1:131" s="217" customFormat="1" ht="26.25" customHeight="1" x14ac:dyDescent="0.15">
      <c r="A10" s="220">
        <v>4</v>
      </c>
      <c r="B10" s="794"/>
      <c r="C10" s="795"/>
      <c r="D10" s="795"/>
      <c r="E10" s="795"/>
      <c r="F10" s="795"/>
      <c r="G10" s="795"/>
      <c r="H10" s="795"/>
      <c r="I10" s="795"/>
      <c r="J10" s="795"/>
      <c r="K10" s="795"/>
      <c r="L10" s="795"/>
      <c r="M10" s="795"/>
      <c r="N10" s="795"/>
      <c r="O10" s="795"/>
      <c r="P10" s="796"/>
      <c r="Q10" s="797"/>
      <c r="R10" s="798"/>
      <c r="S10" s="798"/>
      <c r="T10" s="798"/>
      <c r="U10" s="798"/>
      <c r="V10" s="798"/>
      <c r="W10" s="798"/>
      <c r="X10" s="798"/>
      <c r="Y10" s="798"/>
      <c r="Z10" s="798"/>
      <c r="AA10" s="798"/>
      <c r="AB10" s="798"/>
      <c r="AC10" s="798"/>
      <c r="AD10" s="798"/>
      <c r="AE10" s="799"/>
      <c r="AF10" s="800"/>
      <c r="AG10" s="801"/>
      <c r="AH10" s="801"/>
      <c r="AI10" s="801"/>
      <c r="AJ10" s="802"/>
      <c r="AK10" s="783"/>
      <c r="AL10" s="784"/>
      <c r="AM10" s="784"/>
      <c r="AN10" s="784"/>
      <c r="AO10" s="784"/>
      <c r="AP10" s="784"/>
      <c r="AQ10" s="784"/>
      <c r="AR10" s="784"/>
      <c r="AS10" s="784"/>
      <c r="AT10" s="784"/>
      <c r="AU10" s="785"/>
      <c r="AV10" s="785"/>
      <c r="AW10" s="785"/>
      <c r="AX10" s="785"/>
      <c r="AY10" s="786"/>
      <c r="AZ10" s="214"/>
      <c r="BA10" s="214"/>
      <c r="BB10" s="214"/>
      <c r="BC10" s="214"/>
      <c r="BD10" s="214"/>
      <c r="BE10" s="215"/>
      <c r="BF10" s="215"/>
      <c r="BG10" s="215"/>
      <c r="BH10" s="215"/>
      <c r="BI10" s="215"/>
      <c r="BJ10" s="215"/>
      <c r="BK10" s="215"/>
      <c r="BL10" s="215"/>
      <c r="BM10" s="215"/>
      <c r="BN10" s="215"/>
      <c r="BO10" s="215"/>
      <c r="BP10" s="215"/>
      <c r="BQ10" s="220">
        <v>4</v>
      </c>
      <c r="BR10" s="221"/>
      <c r="BS10" s="787"/>
      <c r="BT10" s="788"/>
      <c r="BU10" s="788"/>
      <c r="BV10" s="788"/>
      <c r="BW10" s="788"/>
      <c r="BX10" s="788"/>
      <c r="BY10" s="788"/>
      <c r="BZ10" s="788"/>
      <c r="CA10" s="788"/>
      <c r="CB10" s="788"/>
      <c r="CC10" s="788"/>
      <c r="CD10" s="788"/>
      <c r="CE10" s="788"/>
      <c r="CF10" s="788"/>
      <c r="CG10" s="789"/>
      <c r="CH10" s="790"/>
      <c r="CI10" s="791"/>
      <c r="CJ10" s="791"/>
      <c r="CK10" s="791"/>
      <c r="CL10" s="792"/>
      <c r="CM10" s="790"/>
      <c r="CN10" s="791"/>
      <c r="CO10" s="791"/>
      <c r="CP10" s="791"/>
      <c r="CQ10" s="792"/>
      <c r="CR10" s="790"/>
      <c r="CS10" s="791"/>
      <c r="CT10" s="791"/>
      <c r="CU10" s="791"/>
      <c r="CV10" s="792"/>
      <c r="CW10" s="790"/>
      <c r="CX10" s="791"/>
      <c r="CY10" s="791"/>
      <c r="CZ10" s="791"/>
      <c r="DA10" s="792"/>
      <c r="DB10" s="790"/>
      <c r="DC10" s="791"/>
      <c r="DD10" s="791"/>
      <c r="DE10" s="791"/>
      <c r="DF10" s="792"/>
      <c r="DG10" s="790"/>
      <c r="DH10" s="791"/>
      <c r="DI10" s="791"/>
      <c r="DJ10" s="791"/>
      <c r="DK10" s="792"/>
      <c r="DL10" s="790"/>
      <c r="DM10" s="791"/>
      <c r="DN10" s="791"/>
      <c r="DO10" s="791"/>
      <c r="DP10" s="792"/>
      <c r="DQ10" s="790"/>
      <c r="DR10" s="791"/>
      <c r="DS10" s="791"/>
      <c r="DT10" s="791"/>
      <c r="DU10" s="792"/>
      <c r="DV10" s="787"/>
      <c r="DW10" s="788"/>
      <c r="DX10" s="788"/>
      <c r="DY10" s="788"/>
      <c r="DZ10" s="793"/>
      <c r="EA10" s="216"/>
    </row>
    <row r="11" spans="1:131" s="217" customFormat="1" ht="26.25" customHeight="1" x14ac:dyDescent="0.15">
      <c r="A11" s="220">
        <v>5</v>
      </c>
      <c r="B11" s="794"/>
      <c r="C11" s="795"/>
      <c r="D11" s="795"/>
      <c r="E11" s="795"/>
      <c r="F11" s="795"/>
      <c r="G11" s="795"/>
      <c r="H11" s="795"/>
      <c r="I11" s="795"/>
      <c r="J11" s="795"/>
      <c r="K11" s="795"/>
      <c r="L11" s="795"/>
      <c r="M11" s="795"/>
      <c r="N11" s="795"/>
      <c r="O11" s="795"/>
      <c r="P11" s="796"/>
      <c r="Q11" s="797"/>
      <c r="R11" s="798"/>
      <c r="S11" s="798"/>
      <c r="T11" s="798"/>
      <c r="U11" s="798"/>
      <c r="V11" s="798"/>
      <c r="W11" s="798"/>
      <c r="X11" s="798"/>
      <c r="Y11" s="798"/>
      <c r="Z11" s="798"/>
      <c r="AA11" s="798"/>
      <c r="AB11" s="798"/>
      <c r="AC11" s="798"/>
      <c r="AD11" s="798"/>
      <c r="AE11" s="799"/>
      <c r="AF11" s="800"/>
      <c r="AG11" s="801"/>
      <c r="AH11" s="801"/>
      <c r="AI11" s="801"/>
      <c r="AJ11" s="802"/>
      <c r="AK11" s="783"/>
      <c r="AL11" s="784"/>
      <c r="AM11" s="784"/>
      <c r="AN11" s="784"/>
      <c r="AO11" s="784"/>
      <c r="AP11" s="784"/>
      <c r="AQ11" s="784"/>
      <c r="AR11" s="784"/>
      <c r="AS11" s="784"/>
      <c r="AT11" s="784"/>
      <c r="AU11" s="785"/>
      <c r="AV11" s="785"/>
      <c r="AW11" s="785"/>
      <c r="AX11" s="785"/>
      <c r="AY11" s="786"/>
      <c r="AZ11" s="214"/>
      <c r="BA11" s="214"/>
      <c r="BB11" s="214"/>
      <c r="BC11" s="214"/>
      <c r="BD11" s="214"/>
      <c r="BE11" s="215"/>
      <c r="BF11" s="215"/>
      <c r="BG11" s="215"/>
      <c r="BH11" s="215"/>
      <c r="BI11" s="215"/>
      <c r="BJ11" s="215"/>
      <c r="BK11" s="215"/>
      <c r="BL11" s="215"/>
      <c r="BM11" s="215"/>
      <c r="BN11" s="215"/>
      <c r="BO11" s="215"/>
      <c r="BP11" s="215"/>
      <c r="BQ11" s="220">
        <v>5</v>
      </c>
      <c r="BR11" s="221"/>
      <c r="BS11" s="787"/>
      <c r="BT11" s="788"/>
      <c r="BU11" s="788"/>
      <c r="BV11" s="788"/>
      <c r="BW11" s="788"/>
      <c r="BX11" s="788"/>
      <c r="BY11" s="788"/>
      <c r="BZ11" s="788"/>
      <c r="CA11" s="788"/>
      <c r="CB11" s="788"/>
      <c r="CC11" s="788"/>
      <c r="CD11" s="788"/>
      <c r="CE11" s="788"/>
      <c r="CF11" s="788"/>
      <c r="CG11" s="789"/>
      <c r="CH11" s="790"/>
      <c r="CI11" s="791"/>
      <c r="CJ11" s="791"/>
      <c r="CK11" s="791"/>
      <c r="CL11" s="792"/>
      <c r="CM11" s="790"/>
      <c r="CN11" s="791"/>
      <c r="CO11" s="791"/>
      <c r="CP11" s="791"/>
      <c r="CQ11" s="792"/>
      <c r="CR11" s="790"/>
      <c r="CS11" s="791"/>
      <c r="CT11" s="791"/>
      <c r="CU11" s="791"/>
      <c r="CV11" s="792"/>
      <c r="CW11" s="790"/>
      <c r="CX11" s="791"/>
      <c r="CY11" s="791"/>
      <c r="CZ11" s="791"/>
      <c r="DA11" s="792"/>
      <c r="DB11" s="790"/>
      <c r="DC11" s="791"/>
      <c r="DD11" s="791"/>
      <c r="DE11" s="791"/>
      <c r="DF11" s="792"/>
      <c r="DG11" s="790"/>
      <c r="DH11" s="791"/>
      <c r="DI11" s="791"/>
      <c r="DJ11" s="791"/>
      <c r="DK11" s="792"/>
      <c r="DL11" s="790"/>
      <c r="DM11" s="791"/>
      <c r="DN11" s="791"/>
      <c r="DO11" s="791"/>
      <c r="DP11" s="792"/>
      <c r="DQ11" s="790"/>
      <c r="DR11" s="791"/>
      <c r="DS11" s="791"/>
      <c r="DT11" s="791"/>
      <c r="DU11" s="792"/>
      <c r="DV11" s="787"/>
      <c r="DW11" s="788"/>
      <c r="DX11" s="788"/>
      <c r="DY11" s="788"/>
      <c r="DZ11" s="793"/>
      <c r="EA11" s="216"/>
    </row>
    <row r="12" spans="1:131" s="217" customFormat="1" ht="26.25" customHeight="1" x14ac:dyDescent="0.15">
      <c r="A12" s="220">
        <v>6</v>
      </c>
      <c r="B12" s="794"/>
      <c r="C12" s="795"/>
      <c r="D12" s="795"/>
      <c r="E12" s="795"/>
      <c r="F12" s="795"/>
      <c r="G12" s="795"/>
      <c r="H12" s="795"/>
      <c r="I12" s="795"/>
      <c r="J12" s="795"/>
      <c r="K12" s="795"/>
      <c r="L12" s="795"/>
      <c r="M12" s="795"/>
      <c r="N12" s="795"/>
      <c r="O12" s="795"/>
      <c r="P12" s="796"/>
      <c r="Q12" s="797"/>
      <c r="R12" s="798"/>
      <c r="S12" s="798"/>
      <c r="T12" s="798"/>
      <c r="U12" s="798"/>
      <c r="V12" s="798"/>
      <c r="W12" s="798"/>
      <c r="X12" s="798"/>
      <c r="Y12" s="798"/>
      <c r="Z12" s="798"/>
      <c r="AA12" s="798"/>
      <c r="AB12" s="798"/>
      <c r="AC12" s="798"/>
      <c r="AD12" s="798"/>
      <c r="AE12" s="799"/>
      <c r="AF12" s="800"/>
      <c r="AG12" s="801"/>
      <c r="AH12" s="801"/>
      <c r="AI12" s="801"/>
      <c r="AJ12" s="802"/>
      <c r="AK12" s="783"/>
      <c r="AL12" s="784"/>
      <c r="AM12" s="784"/>
      <c r="AN12" s="784"/>
      <c r="AO12" s="784"/>
      <c r="AP12" s="784"/>
      <c r="AQ12" s="784"/>
      <c r="AR12" s="784"/>
      <c r="AS12" s="784"/>
      <c r="AT12" s="784"/>
      <c r="AU12" s="785"/>
      <c r="AV12" s="785"/>
      <c r="AW12" s="785"/>
      <c r="AX12" s="785"/>
      <c r="AY12" s="786"/>
      <c r="AZ12" s="214"/>
      <c r="BA12" s="214"/>
      <c r="BB12" s="214"/>
      <c r="BC12" s="214"/>
      <c r="BD12" s="214"/>
      <c r="BE12" s="215"/>
      <c r="BF12" s="215"/>
      <c r="BG12" s="215"/>
      <c r="BH12" s="215"/>
      <c r="BI12" s="215"/>
      <c r="BJ12" s="215"/>
      <c r="BK12" s="215"/>
      <c r="BL12" s="215"/>
      <c r="BM12" s="215"/>
      <c r="BN12" s="215"/>
      <c r="BO12" s="215"/>
      <c r="BP12" s="215"/>
      <c r="BQ12" s="220">
        <v>6</v>
      </c>
      <c r="BR12" s="221"/>
      <c r="BS12" s="787"/>
      <c r="BT12" s="788"/>
      <c r="BU12" s="788"/>
      <c r="BV12" s="788"/>
      <c r="BW12" s="788"/>
      <c r="BX12" s="788"/>
      <c r="BY12" s="788"/>
      <c r="BZ12" s="788"/>
      <c r="CA12" s="788"/>
      <c r="CB12" s="788"/>
      <c r="CC12" s="788"/>
      <c r="CD12" s="788"/>
      <c r="CE12" s="788"/>
      <c r="CF12" s="788"/>
      <c r="CG12" s="789"/>
      <c r="CH12" s="790"/>
      <c r="CI12" s="791"/>
      <c r="CJ12" s="791"/>
      <c r="CK12" s="791"/>
      <c r="CL12" s="792"/>
      <c r="CM12" s="790"/>
      <c r="CN12" s="791"/>
      <c r="CO12" s="791"/>
      <c r="CP12" s="791"/>
      <c r="CQ12" s="792"/>
      <c r="CR12" s="790"/>
      <c r="CS12" s="791"/>
      <c r="CT12" s="791"/>
      <c r="CU12" s="791"/>
      <c r="CV12" s="792"/>
      <c r="CW12" s="790"/>
      <c r="CX12" s="791"/>
      <c r="CY12" s="791"/>
      <c r="CZ12" s="791"/>
      <c r="DA12" s="792"/>
      <c r="DB12" s="790"/>
      <c r="DC12" s="791"/>
      <c r="DD12" s="791"/>
      <c r="DE12" s="791"/>
      <c r="DF12" s="792"/>
      <c r="DG12" s="790"/>
      <c r="DH12" s="791"/>
      <c r="DI12" s="791"/>
      <c r="DJ12" s="791"/>
      <c r="DK12" s="792"/>
      <c r="DL12" s="790"/>
      <c r="DM12" s="791"/>
      <c r="DN12" s="791"/>
      <c r="DO12" s="791"/>
      <c r="DP12" s="792"/>
      <c r="DQ12" s="790"/>
      <c r="DR12" s="791"/>
      <c r="DS12" s="791"/>
      <c r="DT12" s="791"/>
      <c r="DU12" s="792"/>
      <c r="DV12" s="787"/>
      <c r="DW12" s="788"/>
      <c r="DX12" s="788"/>
      <c r="DY12" s="788"/>
      <c r="DZ12" s="793"/>
      <c r="EA12" s="216"/>
    </row>
    <row r="13" spans="1:131" s="217" customFormat="1" ht="26.25" customHeight="1" x14ac:dyDescent="0.15">
      <c r="A13" s="220">
        <v>7</v>
      </c>
      <c r="B13" s="794"/>
      <c r="C13" s="795"/>
      <c r="D13" s="795"/>
      <c r="E13" s="795"/>
      <c r="F13" s="795"/>
      <c r="G13" s="795"/>
      <c r="H13" s="795"/>
      <c r="I13" s="795"/>
      <c r="J13" s="795"/>
      <c r="K13" s="795"/>
      <c r="L13" s="795"/>
      <c r="M13" s="795"/>
      <c r="N13" s="795"/>
      <c r="O13" s="795"/>
      <c r="P13" s="796"/>
      <c r="Q13" s="797"/>
      <c r="R13" s="798"/>
      <c r="S13" s="798"/>
      <c r="T13" s="798"/>
      <c r="U13" s="798"/>
      <c r="V13" s="798"/>
      <c r="W13" s="798"/>
      <c r="X13" s="798"/>
      <c r="Y13" s="798"/>
      <c r="Z13" s="798"/>
      <c r="AA13" s="798"/>
      <c r="AB13" s="798"/>
      <c r="AC13" s="798"/>
      <c r="AD13" s="798"/>
      <c r="AE13" s="799"/>
      <c r="AF13" s="800"/>
      <c r="AG13" s="801"/>
      <c r="AH13" s="801"/>
      <c r="AI13" s="801"/>
      <c r="AJ13" s="802"/>
      <c r="AK13" s="783"/>
      <c r="AL13" s="784"/>
      <c r="AM13" s="784"/>
      <c r="AN13" s="784"/>
      <c r="AO13" s="784"/>
      <c r="AP13" s="784"/>
      <c r="AQ13" s="784"/>
      <c r="AR13" s="784"/>
      <c r="AS13" s="784"/>
      <c r="AT13" s="784"/>
      <c r="AU13" s="785"/>
      <c r="AV13" s="785"/>
      <c r="AW13" s="785"/>
      <c r="AX13" s="785"/>
      <c r="AY13" s="786"/>
      <c r="AZ13" s="214"/>
      <c r="BA13" s="214"/>
      <c r="BB13" s="214"/>
      <c r="BC13" s="214"/>
      <c r="BD13" s="214"/>
      <c r="BE13" s="215"/>
      <c r="BF13" s="215"/>
      <c r="BG13" s="215"/>
      <c r="BH13" s="215"/>
      <c r="BI13" s="215"/>
      <c r="BJ13" s="215"/>
      <c r="BK13" s="215"/>
      <c r="BL13" s="215"/>
      <c r="BM13" s="215"/>
      <c r="BN13" s="215"/>
      <c r="BO13" s="215"/>
      <c r="BP13" s="215"/>
      <c r="BQ13" s="220">
        <v>7</v>
      </c>
      <c r="BR13" s="221"/>
      <c r="BS13" s="787"/>
      <c r="BT13" s="788"/>
      <c r="BU13" s="788"/>
      <c r="BV13" s="788"/>
      <c r="BW13" s="788"/>
      <c r="BX13" s="788"/>
      <c r="BY13" s="788"/>
      <c r="BZ13" s="788"/>
      <c r="CA13" s="788"/>
      <c r="CB13" s="788"/>
      <c r="CC13" s="788"/>
      <c r="CD13" s="788"/>
      <c r="CE13" s="788"/>
      <c r="CF13" s="788"/>
      <c r="CG13" s="789"/>
      <c r="CH13" s="790"/>
      <c r="CI13" s="791"/>
      <c r="CJ13" s="791"/>
      <c r="CK13" s="791"/>
      <c r="CL13" s="792"/>
      <c r="CM13" s="790"/>
      <c r="CN13" s="791"/>
      <c r="CO13" s="791"/>
      <c r="CP13" s="791"/>
      <c r="CQ13" s="792"/>
      <c r="CR13" s="790"/>
      <c r="CS13" s="791"/>
      <c r="CT13" s="791"/>
      <c r="CU13" s="791"/>
      <c r="CV13" s="792"/>
      <c r="CW13" s="790"/>
      <c r="CX13" s="791"/>
      <c r="CY13" s="791"/>
      <c r="CZ13" s="791"/>
      <c r="DA13" s="792"/>
      <c r="DB13" s="790"/>
      <c r="DC13" s="791"/>
      <c r="DD13" s="791"/>
      <c r="DE13" s="791"/>
      <c r="DF13" s="792"/>
      <c r="DG13" s="790"/>
      <c r="DH13" s="791"/>
      <c r="DI13" s="791"/>
      <c r="DJ13" s="791"/>
      <c r="DK13" s="792"/>
      <c r="DL13" s="790"/>
      <c r="DM13" s="791"/>
      <c r="DN13" s="791"/>
      <c r="DO13" s="791"/>
      <c r="DP13" s="792"/>
      <c r="DQ13" s="790"/>
      <c r="DR13" s="791"/>
      <c r="DS13" s="791"/>
      <c r="DT13" s="791"/>
      <c r="DU13" s="792"/>
      <c r="DV13" s="787"/>
      <c r="DW13" s="788"/>
      <c r="DX13" s="788"/>
      <c r="DY13" s="788"/>
      <c r="DZ13" s="793"/>
      <c r="EA13" s="216"/>
    </row>
    <row r="14" spans="1:131" s="217" customFormat="1" ht="26.25" customHeight="1" x14ac:dyDescent="0.15">
      <c r="A14" s="220">
        <v>8</v>
      </c>
      <c r="B14" s="794"/>
      <c r="C14" s="795"/>
      <c r="D14" s="795"/>
      <c r="E14" s="795"/>
      <c r="F14" s="795"/>
      <c r="G14" s="795"/>
      <c r="H14" s="795"/>
      <c r="I14" s="795"/>
      <c r="J14" s="795"/>
      <c r="K14" s="795"/>
      <c r="L14" s="795"/>
      <c r="M14" s="795"/>
      <c r="N14" s="795"/>
      <c r="O14" s="795"/>
      <c r="P14" s="796"/>
      <c r="Q14" s="797"/>
      <c r="R14" s="798"/>
      <c r="S14" s="798"/>
      <c r="T14" s="798"/>
      <c r="U14" s="798"/>
      <c r="V14" s="798"/>
      <c r="W14" s="798"/>
      <c r="X14" s="798"/>
      <c r="Y14" s="798"/>
      <c r="Z14" s="798"/>
      <c r="AA14" s="798"/>
      <c r="AB14" s="798"/>
      <c r="AC14" s="798"/>
      <c r="AD14" s="798"/>
      <c r="AE14" s="799"/>
      <c r="AF14" s="800"/>
      <c r="AG14" s="801"/>
      <c r="AH14" s="801"/>
      <c r="AI14" s="801"/>
      <c r="AJ14" s="802"/>
      <c r="AK14" s="783"/>
      <c r="AL14" s="784"/>
      <c r="AM14" s="784"/>
      <c r="AN14" s="784"/>
      <c r="AO14" s="784"/>
      <c r="AP14" s="784"/>
      <c r="AQ14" s="784"/>
      <c r="AR14" s="784"/>
      <c r="AS14" s="784"/>
      <c r="AT14" s="784"/>
      <c r="AU14" s="785"/>
      <c r="AV14" s="785"/>
      <c r="AW14" s="785"/>
      <c r="AX14" s="785"/>
      <c r="AY14" s="786"/>
      <c r="AZ14" s="214"/>
      <c r="BA14" s="214"/>
      <c r="BB14" s="214"/>
      <c r="BC14" s="214"/>
      <c r="BD14" s="214"/>
      <c r="BE14" s="215"/>
      <c r="BF14" s="215"/>
      <c r="BG14" s="215"/>
      <c r="BH14" s="215"/>
      <c r="BI14" s="215"/>
      <c r="BJ14" s="215"/>
      <c r="BK14" s="215"/>
      <c r="BL14" s="215"/>
      <c r="BM14" s="215"/>
      <c r="BN14" s="215"/>
      <c r="BO14" s="215"/>
      <c r="BP14" s="215"/>
      <c r="BQ14" s="220">
        <v>8</v>
      </c>
      <c r="BR14" s="221"/>
      <c r="BS14" s="787"/>
      <c r="BT14" s="788"/>
      <c r="BU14" s="788"/>
      <c r="BV14" s="788"/>
      <c r="BW14" s="788"/>
      <c r="BX14" s="788"/>
      <c r="BY14" s="788"/>
      <c r="BZ14" s="788"/>
      <c r="CA14" s="788"/>
      <c r="CB14" s="788"/>
      <c r="CC14" s="788"/>
      <c r="CD14" s="788"/>
      <c r="CE14" s="788"/>
      <c r="CF14" s="788"/>
      <c r="CG14" s="789"/>
      <c r="CH14" s="790"/>
      <c r="CI14" s="791"/>
      <c r="CJ14" s="791"/>
      <c r="CK14" s="791"/>
      <c r="CL14" s="792"/>
      <c r="CM14" s="790"/>
      <c r="CN14" s="791"/>
      <c r="CO14" s="791"/>
      <c r="CP14" s="791"/>
      <c r="CQ14" s="792"/>
      <c r="CR14" s="790"/>
      <c r="CS14" s="791"/>
      <c r="CT14" s="791"/>
      <c r="CU14" s="791"/>
      <c r="CV14" s="792"/>
      <c r="CW14" s="790"/>
      <c r="CX14" s="791"/>
      <c r="CY14" s="791"/>
      <c r="CZ14" s="791"/>
      <c r="DA14" s="792"/>
      <c r="DB14" s="790"/>
      <c r="DC14" s="791"/>
      <c r="DD14" s="791"/>
      <c r="DE14" s="791"/>
      <c r="DF14" s="792"/>
      <c r="DG14" s="790"/>
      <c r="DH14" s="791"/>
      <c r="DI14" s="791"/>
      <c r="DJ14" s="791"/>
      <c r="DK14" s="792"/>
      <c r="DL14" s="790"/>
      <c r="DM14" s="791"/>
      <c r="DN14" s="791"/>
      <c r="DO14" s="791"/>
      <c r="DP14" s="792"/>
      <c r="DQ14" s="790"/>
      <c r="DR14" s="791"/>
      <c r="DS14" s="791"/>
      <c r="DT14" s="791"/>
      <c r="DU14" s="792"/>
      <c r="DV14" s="787"/>
      <c r="DW14" s="788"/>
      <c r="DX14" s="788"/>
      <c r="DY14" s="788"/>
      <c r="DZ14" s="793"/>
      <c r="EA14" s="216"/>
    </row>
    <row r="15" spans="1:131" s="217" customFormat="1" ht="26.25" customHeight="1" x14ac:dyDescent="0.15">
      <c r="A15" s="220">
        <v>9</v>
      </c>
      <c r="B15" s="794"/>
      <c r="C15" s="795"/>
      <c r="D15" s="795"/>
      <c r="E15" s="795"/>
      <c r="F15" s="795"/>
      <c r="G15" s="795"/>
      <c r="H15" s="795"/>
      <c r="I15" s="795"/>
      <c r="J15" s="795"/>
      <c r="K15" s="795"/>
      <c r="L15" s="795"/>
      <c r="M15" s="795"/>
      <c r="N15" s="795"/>
      <c r="O15" s="795"/>
      <c r="P15" s="796"/>
      <c r="Q15" s="797"/>
      <c r="R15" s="798"/>
      <c r="S15" s="798"/>
      <c r="T15" s="798"/>
      <c r="U15" s="798"/>
      <c r="V15" s="798"/>
      <c r="W15" s="798"/>
      <c r="X15" s="798"/>
      <c r="Y15" s="798"/>
      <c r="Z15" s="798"/>
      <c r="AA15" s="798"/>
      <c r="AB15" s="798"/>
      <c r="AC15" s="798"/>
      <c r="AD15" s="798"/>
      <c r="AE15" s="799"/>
      <c r="AF15" s="800"/>
      <c r="AG15" s="801"/>
      <c r="AH15" s="801"/>
      <c r="AI15" s="801"/>
      <c r="AJ15" s="802"/>
      <c r="AK15" s="783"/>
      <c r="AL15" s="784"/>
      <c r="AM15" s="784"/>
      <c r="AN15" s="784"/>
      <c r="AO15" s="784"/>
      <c r="AP15" s="784"/>
      <c r="AQ15" s="784"/>
      <c r="AR15" s="784"/>
      <c r="AS15" s="784"/>
      <c r="AT15" s="784"/>
      <c r="AU15" s="785"/>
      <c r="AV15" s="785"/>
      <c r="AW15" s="785"/>
      <c r="AX15" s="785"/>
      <c r="AY15" s="786"/>
      <c r="AZ15" s="214"/>
      <c r="BA15" s="214"/>
      <c r="BB15" s="214"/>
      <c r="BC15" s="214"/>
      <c r="BD15" s="214"/>
      <c r="BE15" s="215"/>
      <c r="BF15" s="215"/>
      <c r="BG15" s="215"/>
      <c r="BH15" s="215"/>
      <c r="BI15" s="215"/>
      <c r="BJ15" s="215"/>
      <c r="BK15" s="215"/>
      <c r="BL15" s="215"/>
      <c r="BM15" s="215"/>
      <c r="BN15" s="215"/>
      <c r="BO15" s="215"/>
      <c r="BP15" s="215"/>
      <c r="BQ15" s="220">
        <v>9</v>
      </c>
      <c r="BR15" s="221"/>
      <c r="BS15" s="787"/>
      <c r="BT15" s="788"/>
      <c r="BU15" s="788"/>
      <c r="BV15" s="788"/>
      <c r="BW15" s="788"/>
      <c r="BX15" s="788"/>
      <c r="BY15" s="788"/>
      <c r="BZ15" s="788"/>
      <c r="CA15" s="788"/>
      <c r="CB15" s="788"/>
      <c r="CC15" s="788"/>
      <c r="CD15" s="788"/>
      <c r="CE15" s="788"/>
      <c r="CF15" s="788"/>
      <c r="CG15" s="789"/>
      <c r="CH15" s="790"/>
      <c r="CI15" s="791"/>
      <c r="CJ15" s="791"/>
      <c r="CK15" s="791"/>
      <c r="CL15" s="792"/>
      <c r="CM15" s="790"/>
      <c r="CN15" s="791"/>
      <c r="CO15" s="791"/>
      <c r="CP15" s="791"/>
      <c r="CQ15" s="792"/>
      <c r="CR15" s="790"/>
      <c r="CS15" s="791"/>
      <c r="CT15" s="791"/>
      <c r="CU15" s="791"/>
      <c r="CV15" s="792"/>
      <c r="CW15" s="790"/>
      <c r="CX15" s="791"/>
      <c r="CY15" s="791"/>
      <c r="CZ15" s="791"/>
      <c r="DA15" s="792"/>
      <c r="DB15" s="790"/>
      <c r="DC15" s="791"/>
      <c r="DD15" s="791"/>
      <c r="DE15" s="791"/>
      <c r="DF15" s="792"/>
      <c r="DG15" s="790"/>
      <c r="DH15" s="791"/>
      <c r="DI15" s="791"/>
      <c r="DJ15" s="791"/>
      <c r="DK15" s="792"/>
      <c r="DL15" s="790"/>
      <c r="DM15" s="791"/>
      <c r="DN15" s="791"/>
      <c r="DO15" s="791"/>
      <c r="DP15" s="792"/>
      <c r="DQ15" s="790"/>
      <c r="DR15" s="791"/>
      <c r="DS15" s="791"/>
      <c r="DT15" s="791"/>
      <c r="DU15" s="792"/>
      <c r="DV15" s="787"/>
      <c r="DW15" s="788"/>
      <c r="DX15" s="788"/>
      <c r="DY15" s="788"/>
      <c r="DZ15" s="793"/>
      <c r="EA15" s="216"/>
    </row>
    <row r="16" spans="1:131" s="217" customFormat="1" ht="26.25" customHeight="1" x14ac:dyDescent="0.15">
      <c r="A16" s="220">
        <v>10</v>
      </c>
      <c r="B16" s="794"/>
      <c r="C16" s="795"/>
      <c r="D16" s="795"/>
      <c r="E16" s="795"/>
      <c r="F16" s="795"/>
      <c r="G16" s="795"/>
      <c r="H16" s="795"/>
      <c r="I16" s="795"/>
      <c r="J16" s="795"/>
      <c r="K16" s="795"/>
      <c r="L16" s="795"/>
      <c r="M16" s="795"/>
      <c r="N16" s="795"/>
      <c r="O16" s="795"/>
      <c r="P16" s="796"/>
      <c r="Q16" s="797"/>
      <c r="R16" s="798"/>
      <c r="S16" s="798"/>
      <c r="T16" s="798"/>
      <c r="U16" s="798"/>
      <c r="V16" s="798"/>
      <c r="W16" s="798"/>
      <c r="X16" s="798"/>
      <c r="Y16" s="798"/>
      <c r="Z16" s="798"/>
      <c r="AA16" s="798"/>
      <c r="AB16" s="798"/>
      <c r="AC16" s="798"/>
      <c r="AD16" s="798"/>
      <c r="AE16" s="799"/>
      <c r="AF16" s="800"/>
      <c r="AG16" s="801"/>
      <c r="AH16" s="801"/>
      <c r="AI16" s="801"/>
      <c r="AJ16" s="802"/>
      <c r="AK16" s="783"/>
      <c r="AL16" s="784"/>
      <c r="AM16" s="784"/>
      <c r="AN16" s="784"/>
      <c r="AO16" s="784"/>
      <c r="AP16" s="784"/>
      <c r="AQ16" s="784"/>
      <c r="AR16" s="784"/>
      <c r="AS16" s="784"/>
      <c r="AT16" s="784"/>
      <c r="AU16" s="785"/>
      <c r="AV16" s="785"/>
      <c r="AW16" s="785"/>
      <c r="AX16" s="785"/>
      <c r="AY16" s="786"/>
      <c r="AZ16" s="214"/>
      <c r="BA16" s="214"/>
      <c r="BB16" s="214"/>
      <c r="BC16" s="214"/>
      <c r="BD16" s="214"/>
      <c r="BE16" s="215"/>
      <c r="BF16" s="215"/>
      <c r="BG16" s="215"/>
      <c r="BH16" s="215"/>
      <c r="BI16" s="215"/>
      <c r="BJ16" s="215"/>
      <c r="BK16" s="215"/>
      <c r="BL16" s="215"/>
      <c r="BM16" s="215"/>
      <c r="BN16" s="215"/>
      <c r="BO16" s="215"/>
      <c r="BP16" s="215"/>
      <c r="BQ16" s="220">
        <v>10</v>
      </c>
      <c r="BR16" s="221"/>
      <c r="BS16" s="787"/>
      <c r="BT16" s="788"/>
      <c r="BU16" s="788"/>
      <c r="BV16" s="788"/>
      <c r="BW16" s="788"/>
      <c r="BX16" s="788"/>
      <c r="BY16" s="788"/>
      <c r="BZ16" s="788"/>
      <c r="CA16" s="788"/>
      <c r="CB16" s="788"/>
      <c r="CC16" s="788"/>
      <c r="CD16" s="788"/>
      <c r="CE16" s="788"/>
      <c r="CF16" s="788"/>
      <c r="CG16" s="789"/>
      <c r="CH16" s="790"/>
      <c r="CI16" s="791"/>
      <c r="CJ16" s="791"/>
      <c r="CK16" s="791"/>
      <c r="CL16" s="792"/>
      <c r="CM16" s="790"/>
      <c r="CN16" s="791"/>
      <c r="CO16" s="791"/>
      <c r="CP16" s="791"/>
      <c r="CQ16" s="792"/>
      <c r="CR16" s="790"/>
      <c r="CS16" s="791"/>
      <c r="CT16" s="791"/>
      <c r="CU16" s="791"/>
      <c r="CV16" s="792"/>
      <c r="CW16" s="790"/>
      <c r="CX16" s="791"/>
      <c r="CY16" s="791"/>
      <c r="CZ16" s="791"/>
      <c r="DA16" s="792"/>
      <c r="DB16" s="790"/>
      <c r="DC16" s="791"/>
      <c r="DD16" s="791"/>
      <c r="DE16" s="791"/>
      <c r="DF16" s="792"/>
      <c r="DG16" s="790"/>
      <c r="DH16" s="791"/>
      <c r="DI16" s="791"/>
      <c r="DJ16" s="791"/>
      <c r="DK16" s="792"/>
      <c r="DL16" s="790"/>
      <c r="DM16" s="791"/>
      <c r="DN16" s="791"/>
      <c r="DO16" s="791"/>
      <c r="DP16" s="792"/>
      <c r="DQ16" s="790"/>
      <c r="DR16" s="791"/>
      <c r="DS16" s="791"/>
      <c r="DT16" s="791"/>
      <c r="DU16" s="792"/>
      <c r="DV16" s="787"/>
      <c r="DW16" s="788"/>
      <c r="DX16" s="788"/>
      <c r="DY16" s="788"/>
      <c r="DZ16" s="793"/>
      <c r="EA16" s="216"/>
    </row>
    <row r="17" spans="1:131" s="217" customFormat="1" ht="26.25" customHeight="1" x14ac:dyDescent="0.15">
      <c r="A17" s="220">
        <v>11</v>
      </c>
      <c r="B17" s="794"/>
      <c r="C17" s="795"/>
      <c r="D17" s="795"/>
      <c r="E17" s="795"/>
      <c r="F17" s="795"/>
      <c r="G17" s="795"/>
      <c r="H17" s="795"/>
      <c r="I17" s="795"/>
      <c r="J17" s="795"/>
      <c r="K17" s="795"/>
      <c r="L17" s="795"/>
      <c r="M17" s="795"/>
      <c r="N17" s="795"/>
      <c r="O17" s="795"/>
      <c r="P17" s="796"/>
      <c r="Q17" s="797"/>
      <c r="R17" s="798"/>
      <c r="S17" s="798"/>
      <c r="T17" s="798"/>
      <c r="U17" s="798"/>
      <c r="V17" s="798"/>
      <c r="W17" s="798"/>
      <c r="X17" s="798"/>
      <c r="Y17" s="798"/>
      <c r="Z17" s="798"/>
      <c r="AA17" s="798"/>
      <c r="AB17" s="798"/>
      <c r="AC17" s="798"/>
      <c r="AD17" s="798"/>
      <c r="AE17" s="799"/>
      <c r="AF17" s="800"/>
      <c r="AG17" s="801"/>
      <c r="AH17" s="801"/>
      <c r="AI17" s="801"/>
      <c r="AJ17" s="802"/>
      <c r="AK17" s="783"/>
      <c r="AL17" s="784"/>
      <c r="AM17" s="784"/>
      <c r="AN17" s="784"/>
      <c r="AO17" s="784"/>
      <c r="AP17" s="784"/>
      <c r="AQ17" s="784"/>
      <c r="AR17" s="784"/>
      <c r="AS17" s="784"/>
      <c r="AT17" s="784"/>
      <c r="AU17" s="785"/>
      <c r="AV17" s="785"/>
      <c r="AW17" s="785"/>
      <c r="AX17" s="785"/>
      <c r="AY17" s="786"/>
      <c r="AZ17" s="214"/>
      <c r="BA17" s="214"/>
      <c r="BB17" s="214"/>
      <c r="BC17" s="214"/>
      <c r="BD17" s="214"/>
      <c r="BE17" s="215"/>
      <c r="BF17" s="215"/>
      <c r="BG17" s="215"/>
      <c r="BH17" s="215"/>
      <c r="BI17" s="215"/>
      <c r="BJ17" s="215"/>
      <c r="BK17" s="215"/>
      <c r="BL17" s="215"/>
      <c r="BM17" s="215"/>
      <c r="BN17" s="215"/>
      <c r="BO17" s="215"/>
      <c r="BP17" s="215"/>
      <c r="BQ17" s="220">
        <v>11</v>
      </c>
      <c r="BR17" s="221"/>
      <c r="BS17" s="787"/>
      <c r="BT17" s="788"/>
      <c r="BU17" s="788"/>
      <c r="BV17" s="788"/>
      <c r="BW17" s="788"/>
      <c r="BX17" s="788"/>
      <c r="BY17" s="788"/>
      <c r="BZ17" s="788"/>
      <c r="CA17" s="788"/>
      <c r="CB17" s="788"/>
      <c r="CC17" s="788"/>
      <c r="CD17" s="788"/>
      <c r="CE17" s="788"/>
      <c r="CF17" s="788"/>
      <c r="CG17" s="789"/>
      <c r="CH17" s="790"/>
      <c r="CI17" s="791"/>
      <c r="CJ17" s="791"/>
      <c r="CK17" s="791"/>
      <c r="CL17" s="792"/>
      <c r="CM17" s="790"/>
      <c r="CN17" s="791"/>
      <c r="CO17" s="791"/>
      <c r="CP17" s="791"/>
      <c r="CQ17" s="792"/>
      <c r="CR17" s="790"/>
      <c r="CS17" s="791"/>
      <c r="CT17" s="791"/>
      <c r="CU17" s="791"/>
      <c r="CV17" s="792"/>
      <c r="CW17" s="790"/>
      <c r="CX17" s="791"/>
      <c r="CY17" s="791"/>
      <c r="CZ17" s="791"/>
      <c r="DA17" s="792"/>
      <c r="DB17" s="790"/>
      <c r="DC17" s="791"/>
      <c r="DD17" s="791"/>
      <c r="DE17" s="791"/>
      <c r="DF17" s="792"/>
      <c r="DG17" s="790"/>
      <c r="DH17" s="791"/>
      <c r="DI17" s="791"/>
      <c r="DJ17" s="791"/>
      <c r="DK17" s="792"/>
      <c r="DL17" s="790"/>
      <c r="DM17" s="791"/>
      <c r="DN17" s="791"/>
      <c r="DO17" s="791"/>
      <c r="DP17" s="792"/>
      <c r="DQ17" s="790"/>
      <c r="DR17" s="791"/>
      <c r="DS17" s="791"/>
      <c r="DT17" s="791"/>
      <c r="DU17" s="792"/>
      <c r="DV17" s="787"/>
      <c r="DW17" s="788"/>
      <c r="DX17" s="788"/>
      <c r="DY17" s="788"/>
      <c r="DZ17" s="793"/>
      <c r="EA17" s="216"/>
    </row>
    <row r="18" spans="1:131" s="217" customFormat="1" ht="26.25" customHeight="1" x14ac:dyDescent="0.15">
      <c r="A18" s="220">
        <v>12</v>
      </c>
      <c r="B18" s="794"/>
      <c r="C18" s="795"/>
      <c r="D18" s="795"/>
      <c r="E18" s="795"/>
      <c r="F18" s="795"/>
      <c r="G18" s="795"/>
      <c r="H18" s="795"/>
      <c r="I18" s="795"/>
      <c r="J18" s="795"/>
      <c r="K18" s="795"/>
      <c r="L18" s="795"/>
      <c r="M18" s="795"/>
      <c r="N18" s="795"/>
      <c r="O18" s="795"/>
      <c r="P18" s="796"/>
      <c r="Q18" s="797"/>
      <c r="R18" s="798"/>
      <c r="S18" s="798"/>
      <c r="T18" s="798"/>
      <c r="U18" s="798"/>
      <c r="V18" s="798"/>
      <c r="W18" s="798"/>
      <c r="X18" s="798"/>
      <c r="Y18" s="798"/>
      <c r="Z18" s="798"/>
      <c r="AA18" s="798"/>
      <c r="AB18" s="798"/>
      <c r="AC18" s="798"/>
      <c r="AD18" s="798"/>
      <c r="AE18" s="799"/>
      <c r="AF18" s="800"/>
      <c r="AG18" s="801"/>
      <c r="AH18" s="801"/>
      <c r="AI18" s="801"/>
      <c r="AJ18" s="802"/>
      <c r="AK18" s="783"/>
      <c r="AL18" s="784"/>
      <c r="AM18" s="784"/>
      <c r="AN18" s="784"/>
      <c r="AO18" s="784"/>
      <c r="AP18" s="784"/>
      <c r="AQ18" s="784"/>
      <c r="AR18" s="784"/>
      <c r="AS18" s="784"/>
      <c r="AT18" s="784"/>
      <c r="AU18" s="785"/>
      <c r="AV18" s="785"/>
      <c r="AW18" s="785"/>
      <c r="AX18" s="785"/>
      <c r="AY18" s="786"/>
      <c r="AZ18" s="214"/>
      <c r="BA18" s="214"/>
      <c r="BB18" s="214"/>
      <c r="BC18" s="214"/>
      <c r="BD18" s="214"/>
      <c r="BE18" s="215"/>
      <c r="BF18" s="215"/>
      <c r="BG18" s="215"/>
      <c r="BH18" s="215"/>
      <c r="BI18" s="215"/>
      <c r="BJ18" s="215"/>
      <c r="BK18" s="215"/>
      <c r="BL18" s="215"/>
      <c r="BM18" s="215"/>
      <c r="BN18" s="215"/>
      <c r="BO18" s="215"/>
      <c r="BP18" s="215"/>
      <c r="BQ18" s="220">
        <v>12</v>
      </c>
      <c r="BR18" s="221"/>
      <c r="BS18" s="787"/>
      <c r="BT18" s="788"/>
      <c r="BU18" s="788"/>
      <c r="BV18" s="788"/>
      <c r="BW18" s="788"/>
      <c r="BX18" s="788"/>
      <c r="BY18" s="788"/>
      <c r="BZ18" s="788"/>
      <c r="CA18" s="788"/>
      <c r="CB18" s="788"/>
      <c r="CC18" s="788"/>
      <c r="CD18" s="788"/>
      <c r="CE18" s="788"/>
      <c r="CF18" s="788"/>
      <c r="CG18" s="789"/>
      <c r="CH18" s="790"/>
      <c r="CI18" s="791"/>
      <c r="CJ18" s="791"/>
      <c r="CK18" s="791"/>
      <c r="CL18" s="792"/>
      <c r="CM18" s="790"/>
      <c r="CN18" s="791"/>
      <c r="CO18" s="791"/>
      <c r="CP18" s="791"/>
      <c r="CQ18" s="792"/>
      <c r="CR18" s="790"/>
      <c r="CS18" s="791"/>
      <c r="CT18" s="791"/>
      <c r="CU18" s="791"/>
      <c r="CV18" s="792"/>
      <c r="CW18" s="790"/>
      <c r="CX18" s="791"/>
      <c r="CY18" s="791"/>
      <c r="CZ18" s="791"/>
      <c r="DA18" s="792"/>
      <c r="DB18" s="790"/>
      <c r="DC18" s="791"/>
      <c r="DD18" s="791"/>
      <c r="DE18" s="791"/>
      <c r="DF18" s="792"/>
      <c r="DG18" s="790"/>
      <c r="DH18" s="791"/>
      <c r="DI18" s="791"/>
      <c r="DJ18" s="791"/>
      <c r="DK18" s="792"/>
      <c r="DL18" s="790"/>
      <c r="DM18" s="791"/>
      <c r="DN18" s="791"/>
      <c r="DO18" s="791"/>
      <c r="DP18" s="792"/>
      <c r="DQ18" s="790"/>
      <c r="DR18" s="791"/>
      <c r="DS18" s="791"/>
      <c r="DT18" s="791"/>
      <c r="DU18" s="792"/>
      <c r="DV18" s="787"/>
      <c r="DW18" s="788"/>
      <c r="DX18" s="788"/>
      <c r="DY18" s="788"/>
      <c r="DZ18" s="793"/>
      <c r="EA18" s="216"/>
    </row>
    <row r="19" spans="1:131" s="217" customFormat="1" ht="26.25" customHeight="1" x14ac:dyDescent="0.15">
      <c r="A19" s="220">
        <v>13</v>
      </c>
      <c r="B19" s="794"/>
      <c r="C19" s="795"/>
      <c r="D19" s="795"/>
      <c r="E19" s="795"/>
      <c r="F19" s="795"/>
      <c r="G19" s="795"/>
      <c r="H19" s="795"/>
      <c r="I19" s="795"/>
      <c r="J19" s="795"/>
      <c r="K19" s="795"/>
      <c r="L19" s="795"/>
      <c r="M19" s="795"/>
      <c r="N19" s="795"/>
      <c r="O19" s="795"/>
      <c r="P19" s="796"/>
      <c r="Q19" s="797"/>
      <c r="R19" s="798"/>
      <c r="S19" s="798"/>
      <c r="T19" s="798"/>
      <c r="U19" s="798"/>
      <c r="V19" s="798"/>
      <c r="W19" s="798"/>
      <c r="X19" s="798"/>
      <c r="Y19" s="798"/>
      <c r="Z19" s="798"/>
      <c r="AA19" s="798"/>
      <c r="AB19" s="798"/>
      <c r="AC19" s="798"/>
      <c r="AD19" s="798"/>
      <c r="AE19" s="799"/>
      <c r="AF19" s="800"/>
      <c r="AG19" s="801"/>
      <c r="AH19" s="801"/>
      <c r="AI19" s="801"/>
      <c r="AJ19" s="802"/>
      <c r="AK19" s="783"/>
      <c r="AL19" s="784"/>
      <c r="AM19" s="784"/>
      <c r="AN19" s="784"/>
      <c r="AO19" s="784"/>
      <c r="AP19" s="784"/>
      <c r="AQ19" s="784"/>
      <c r="AR19" s="784"/>
      <c r="AS19" s="784"/>
      <c r="AT19" s="784"/>
      <c r="AU19" s="785"/>
      <c r="AV19" s="785"/>
      <c r="AW19" s="785"/>
      <c r="AX19" s="785"/>
      <c r="AY19" s="786"/>
      <c r="AZ19" s="214"/>
      <c r="BA19" s="214"/>
      <c r="BB19" s="214"/>
      <c r="BC19" s="214"/>
      <c r="BD19" s="214"/>
      <c r="BE19" s="215"/>
      <c r="BF19" s="215"/>
      <c r="BG19" s="215"/>
      <c r="BH19" s="215"/>
      <c r="BI19" s="215"/>
      <c r="BJ19" s="215"/>
      <c r="BK19" s="215"/>
      <c r="BL19" s="215"/>
      <c r="BM19" s="215"/>
      <c r="BN19" s="215"/>
      <c r="BO19" s="215"/>
      <c r="BP19" s="215"/>
      <c r="BQ19" s="220">
        <v>13</v>
      </c>
      <c r="BR19" s="221"/>
      <c r="BS19" s="787"/>
      <c r="BT19" s="788"/>
      <c r="BU19" s="788"/>
      <c r="BV19" s="788"/>
      <c r="BW19" s="788"/>
      <c r="BX19" s="788"/>
      <c r="BY19" s="788"/>
      <c r="BZ19" s="788"/>
      <c r="CA19" s="788"/>
      <c r="CB19" s="788"/>
      <c r="CC19" s="788"/>
      <c r="CD19" s="788"/>
      <c r="CE19" s="788"/>
      <c r="CF19" s="788"/>
      <c r="CG19" s="789"/>
      <c r="CH19" s="790"/>
      <c r="CI19" s="791"/>
      <c r="CJ19" s="791"/>
      <c r="CK19" s="791"/>
      <c r="CL19" s="792"/>
      <c r="CM19" s="790"/>
      <c r="CN19" s="791"/>
      <c r="CO19" s="791"/>
      <c r="CP19" s="791"/>
      <c r="CQ19" s="792"/>
      <c r="CR19" s="790"/>
      <c r="CS19" s="791"/>
      <c r="CT19" s="791"/>
      <c r="CU19" s="791"/>
      <c r="CV19" s="792"/>
      <c r="CW19" s="790"/>
      <c r="CX19" s="791"/>
      <c r="CY19" s="791"/>
      <c r="CZ19" s="791"/>
      <c r="DA19" s="792"/>
      <c r="DB19" s="790"/>
      <c r="DC19" s="791"/>
      <c r="DD19" s="791"/>
      <c r="DE19" s="791"/>
      <c r="DF19" s="792"/>
      <c r="DG19" s="790"/>
      <c r="DH19" s="791"/>
      <c r="DI19" s="791"/>
      <c r="DJ19" s="791"/>
      <c r="DK19" s="792"/>
      <c r="DL19" s="790"/>
      <c r="DM19" s="791"/>
      <c r="DN19" s="791"/>
      <c r="DO19" s="791"/>
      <c r="DP19" s="792"/>
      <c r="DQ19" s="790"/>
      <c r="DR19" s="791"/>
      <c r="DS19" s="791"/>
      <c r="DT19" s="791"/>
      <c r="DU19" s="792"/>
      <c r="DV19" s="787"/>
      <c r="DW19" s="788"/>
      <c r="DX19" s="788"/>
      <c r="DY19" s="788"/>
      <c r="DZ19" s="793"/>
      <c r="EA19" s="216"/>
    </row>
    <row r="20" spans="1:131" s="217" customFormat="1" ht="26.25" customHeight="1" x14ac:dyDescent="0.15">
      <c r="A20" s="220">
        <v>14</v>
      </c>
      <c r="B20" s="794"/>
      <c r="C20" s="795"/>
      <c r="D20" s="795"/>
      <c r="E20" s="795"/>
      <c r="F20" s="795"/>
      <c r="G20" s="795"/>
      <c r="H20" s="795"/>
      <c r="I20" s="795"/>
      <c r="J20" s="795"/>
      <c r="K20" s="795"/>
      <c r="L20" s="795"/>
      <c r="M20" s="795"/>
      <c r="N20" s="795"/>
      <c r="O20" s="795"/>
      <c r="P20" s="796"/>
      <c r="Q20" s="797"/>
      <c r="R20" s="798"/>
      <c r="S20" s="798"/>
      <c r="T20" s="798"/>
      <c r="U20" s="798"/>
      <c r="V20" s="798"/>
      <c r="W20" s="798"/>
      <c r="X20" s="798"/>
      <c r="Y20" s="798"/>
      <c r="Z20" s="798"/>
      <c r="AA20" s="798"/>
      <c r="AB20" s="798"/>
      <c r="AC20" s="798"/>
      <c r="AD20" s="798"/>
      <c r="AE20" s="799"/>
      <c r="AF20" s="800"/>
      <c r="AG20" s="801"/>
      <c r="AH20" s="801"/>
      <c r="AI20" s="801"/>
      <c r="AJ20" s="802"/>
      <c r="AK20" s="783"/>
      <c r="AL20" s="784"/>
      <c r="AM20" s="784"/>
      <c r="AN20" s="784"/>
      <c r="AO20" s="784"/>
      <c r="AP20" s="784"/>
      <c r="AQ20" s="784"/>
      <c r="AR20" s="784"/>
      <c r="AS20" s="784"/>
      <c r="AT20" s="784"/>
      <c r="AU20" s="785"/>
      <c r="AV20" s="785"/>
      <c r="AW20" s="785"/>
      <c r="AX20" s="785"/>
      <c r="AY20" s="786"/>
      <c r="AZ20" s="214"/>
      <c r="BA20" s="214"/>
      <c r="BB20" s="214"/>
      <c r="BC20" s="214"/>
      <c r="BD20" s="214"/>
      <c r="BE20" s="215"/>
      <c r="BF20" s="215"/>
      <c r="BG20" s="215"/>
      <c r="BH20" s="215"/>
      <c r="BI20" s="215"/>
      <c r="BJ20" s="215"/>
      <c r="BK20" s="215"/>
      <c r="BL20" s="215"/>
      <c r="BM20" s="215"/>
      <c r="BN20" s="215"/>
      <c r="BO20" s="215"/>
      <c r="BP20" s="215"/>
      <c r="BQ20" s="220">
        <v>14</v>
      </c>
      <c r="BR20" s="221"/>
      <c r="BS20" s="787"/>
      <c r="BT20" s="788"/>
      <c r="BU20" s="788"/>
      <c r="BV20" s="788"/>
      <c r="BW20" s="788"/>
      <c r="BX20" s="788"/>
      <c r="BY20" s="788"/>
      <c r="BZ20" s="788"/>
      <c r="CA20" s="788"/>
      <c r="CB20" s="788"/>
      <c r="CC20" s="788"/>
      <c r="CD20" s="788"/>
      <c r="CE20" s="788"/>
      <c r="CF20" s="788"/>
      <c r="CG20" s="789"/>
      <c r="CH20" s="790"/>
      <c r="CI20" s="791"/>
      <c r="CJ20" s="791"/>
      <c r="CK20" s="791"/>
      <c r="CL20" s="792"/>
      <c r="CM20" s="790"/>
      <c r="CN20" s="791"/>
      <c r="CO20" s="791"/>
      <c r="CP20" s="791"/>
      <c r="CQ20" s="792"/>
      <c r="CR20" s="790"/>
      <c r="CS20" s="791"/>
      <c r="CT20" s="791"/>
      <c r="CU20" s="791"/>
      <c r="CV20" s="792"/>
      <c r="CW20" s="790"/>
      <c r="CX20" s="791"/>
      <c r="CY20" s="791"/>
      <c r="CZ20" s="791"/>
      <c r="DA20" s="792"/>
      <c r="DB20" s="790"/>
      <c r="DC20" s="791"/>
      <c r="DD20" s="791"/>
      <c r="DE20" s="791"/>
      <c r="DF20" s="792"/>
      <c r="DG20" s="790"/>
      <c r="DH20" s="791"/>
      <c r="DI20" s="791"/>
      <c r="DJ20" s="791"/>
      <c r="DK20" s="792"/>
      <c r="DL20" s="790"/>
      <c r="DM20" s="791"/>
      <c r="DN20" s="791"/>
      <c r="DO20" s="791"/>
      <c r="DP20" s="792"/>
      <c r="DQ20" s="790"/>
      <c r="DR20" s="791"/>
      <c r="DS20" s="791"/>
      <c r="DT20" s="791"/>
      <c r="DU20" s="792"/>
      <c r="DV20" s="787"/>
      <c r="DW20" s="788"/>
      <c r="DX20" s="788"/>
      <c r="DY20" s="788"/>
      <c r="DZ20" s="793"/>
      <c r="EA20" s="216"/>
    </row>
    <row r="21" spans="1:131" s="217" customFormat="1" ht="26.25" customHeight="1" thickBot="1" x14ac:dyDescent="0.2">
      <c r="A21" s="220">
        <v>15</v>
      </c>
      <c r="B21" s="794"/>
      <c r="C21" s="795"/>
      <c r="D21" s="795"/>
      <c r="E21" s="795"/>
      <c r="F21" s="795"/>
      <c r="G21" s="795"/>
      <c r="H21" s="795"/>
      <c r="I21" s="795"/>
      <c r="J21" s="795"/>
      <c r="K21" s="795"/>
      <c r="L21" s="795"/>
      <c r="M21" s="795"/>
      <c r="N21" s="795"/>
      <c r="O21" s="795"/>
      <c r="P21" s="796"/>
      <c r="Q21" s="797"/>
      <c r="R21" s="798"/>
      <c r="S21" s="798"/>
      <c r="T21" s="798"/>
      <c r="U21" s="798"/>
      <c r="V21" s="798"/>
      <c r="W21" s="798"/>
      <c r="X21" s="798"/>
      <c r="Y21" s="798"/>
      <c r="Z21" s="798"/>
      <c r="AA21" s="798"/>
      <c r="AB21" s="798"/>
      <c r="AC21" s="798"/>
      <c r="AD21" s="798"/>
      <c r="AE21" s="799"/>
      <c r="AF21" s="800"/>
      <c r="AG21" s="801"/>
      <c r="AH21" s="801"/>
      <c r="AI21" s="801"/>
      <c r="AJ21" s="802"/>
      <c r="AK21" s="783"/>
      <c r="AL21" s="784"/>
      <c r="AM21" s="784"/>
      <c r="AN21" s="784"/>
      <c r="AO21" s="784"/>
      <c r="AP21" s="784"/>
      <c r="AQ21" s="784"/>
      <c r="AR21" s="784"/>
      <c r="AS21" s="784"/>
      <c r="AT21" s="784"/>
      <c r="AU21" s="785"/>
      <c r="AV21" s="785"/>
      <c r="AW21" s="785"/>
      <c r="AX21" s="785"/>
      <c r="AY21" s="786"/>
      <c r="AZ21" s="214"/>
      <c r="BA21" s="214"/>
      <c r="BB21" s="214"/>
      <c r="BC21" s="214"/>
      <c r="BD21" s="214"/>
      <c r="BE21" s="215"/>
      <c r="BF21" s="215"/>
      <c r="BG21" s="215"/>
      <c r="BH21" s="215"/>
      <c r="BI21" s="215"/>
      <c r="BJ21" s="215"/>
      <c r="BK21" s="215"/>
      <c r="BL21" s="215"/>
      <c r="BM21" s="215"/>
      <c r="BN21" s="215"/>
      <c r="BO21" s="215"/>
      <c r="BP21" s="215"/>
      <c r="BQ21" s="220">
        <v>15</v>
      </c>
      <c r="BR21" s="221"/>
      <c r="BS21" s="787"/>
      <c r="BT21" s="788"/>
      <c r="BU21" s="788"/>
      <c r="BV21" s="788"/>
      <c r="BW21" s="788"/>
      <c r="BX21" s="788"/>
      <c r="BY21" s="788"/>
      <c r="BZ21" s="788"/>
      <c r="CA21" s="788"/>
      <c r="CB21" s="788"/>
      <c r="CC21" s="788"/>
      <c r="CD21" s="788"/>
      <c r="CE21" s="788"/>
      <c r="CF21" s="788"/>
      <c r="CG21" s="789"/>
      <c r="CH21" s="790"/>
      <c r="CI21" s="791"/>
      <c r="CJ21" s="791"/>
      <c r="CK21" s="791"/>
      <c r="CL21" s="792"/>
      <c r="CM21" s="790"/>
      <c r="CN21" s="791"/>
      <c r="CO21" s="791"/>
      <c r="CP21" s="791"/>
      <c r="CQ21" s="792"/>
      <c r="CR21" s="790"/>
      <c r="CS21" s="791"/>
      <c r="CT21" s="791"/>
      <c r="CU21" s="791"/>
      <c r="CV21" s="792"/>
      <c r="CW21" s="790"/>
      <c r="CX21" s="791"/>
      <c r="CY21" s="791"/>
      <c r="CZ21" s="791"/>
      <c r="DA21" s="792"/>
      <c r="DB21" s="790"/>
      <c r="DC21" s="791"/>
      <c r="DD21" s="791"/>
      <c r="DE21" s="791"/>
      <c r="DF21" s="792"/>
      <c r="DG21" s="790"/>
      <c r="DH21" s="791"/>
      <c r="DI21" s="791"/>
      <c r="DJ21" s="791"/>
      <c r="DK21" s="792"/>
      <c r="DL21" s="790"/>
      <c r="DM21" s="791"/>
      <c r="DN21" s="791"/>
      <c r="DO21" s="791"/>
      <c r="DP21" s="792"/>
      <c r="DQ21" s="790"/>
      <c r="DR21" s="791"/>
      <c r="DS21" s="791"/>
      <c r="DT21" s="791"/>
      <c r="DU21" s="792"/>
      <c r="DV21" s="787"/>
      <c r="DW21" s="788"/>
      <c r="DX21" s="788"/>
      <c r="DY21" s="788"/>
      <c r="DZ21" s="793"/>
      <c r="EA21" s="216"/>
    </row>
    <row r="22" spans="1:131" s="217" customFormat="1" ht="26.25" customHeight="1" x14ac:dyDescent="0.15">
      <c r="A22" s="220">
        <v>16</v>
      </c>
      <c r="B22" s="794"/>
      <c r="C22" s="795"/>
      <c r="D22" s="795"/>
      <c r="E22" s="795"/>
      <c r="F22" s="795"/>
      <c r="G22" s="795"/>
      <c r="H22" s="795"/>
      <c r="I22" s="795"/>
      <c r="J22" s="795"/>
      <c r="K22" s="795"/>
      <c r="L22" s="795"/>
      <c r="M22" s="795"/>
      <c r="N22" s="795"/>
      <c r="O22" s="795"/>
      <c r="P22" s="796"/>
      <c r="Q22" s="813"/>
      <c r="R22" s="814"/>
      <c r="S22" s="814"/>
      <c r="T22" s="814"/>
      <c r="U22" s="814"/>
      <c r="V22" s="814"/>
      <c r="W22" s="814"/>
      <c r="X22" s="814"/>
      <c r="Y22" s="814"/>
      <c r="Z22" s="814"/>
      <c r="AA22" s="814"/>
      <c r="AB22" s="814"/>
      <c r="AC22" s="814"/>
      <c r="AD22" s="814"/>
      <c r="AE22" s="815"/>
      <c r="AF22" s="800"/>
      <c r="AG22" s="801"/>
      <c r="AH22" s="801"/>
      <c r="AI22" s="801"/>
      <c r="AJ22" s="802"/>
      <c r="AK22" s="816"/>
      <c r="AL22" s="817"/>
      <c r="AM22" s="817"/>
      <c r="AN22" s="817"/>
      <c r="AO22" s="817"/>
      <c r="AP22" s="817"/>
      <c r="AQ22" s="817"/>
      <c r="AR22" s="817"/>
      <c r="AS22" s="817"/>
      <c r="AT22" s="817"/>
      <c r="AU22" s="818"/>
      <c r="AV22" s="818"/>
      <c r="AW22" s="818"/>
      <c r="AX22" s="818"/>
      <c r="AY22" s="819"/>
      <c r="AZ22" s="820" t="s">
        <v>377</v>
      </c>
      <c r="BA22" s="820"/>
      <c r="BB22" s="820"/>
      <c r="BC22" s="820"/>
      <c r="BD22" s="821"/>
      <c r="BE22" s="215"/>
      <c r="BF22" s="215"/>
      <c r="BG22" s="215"/>
      <c r="BH22" s="215"/>
      <c r="BI22" s="215"/>
      <c r="BJ22" s="215"/>
      <c r="BK22" s="215"/>
      <c r="BL22" s="215"/>
      <c r="BM22" s="215"/>
      <c r="BN22" s="215"/>
      <c r="BO22" s="215"/>
      <c r="BP22" s="215"/>
      <c r="BQ22" s="220">
        <v>16</v>
      </c>
      <c r="BR22" s="221"/>
      <c r="BS22" s="787"/>
      <c r="BT22" s="788"/>
      <c r="BU22" s="788"/>
      <c r="BV22" s="788"/>
      <c r="BW22" s="788"/>
      <c r="BX22" s="788"/>
      <c r="BY22" s="788"/>
      <c r="BZ22" s="788"/>
      <c r="CA22" s="788"/>
      <c r="CB22" s="788"/>
      <c r="CC22" s="788"/>
      <c r="CD22" s="788"/>
      <c r="CE22" s="788"/>
      <c r="CF22" s="788"/>
      <c r="CG22" s="789"/>
      <c r="CH22" s="790"/>
      <c r="CI22" s="791"/>
      <c r="CJ22" s="791"/>
      <c r="CK22" s="791"/>
      <c r="CL22" s="792"/>
      <c r="CM22" s="790"/>
      <c r="CN22" s="791"/>
      <c r="CO22" s="791"/>
      <c r="CP22" s="791"/>
      <c r="CQ22" s="792"/>
      <c r="CR22" s="790"/>
      <c r="CS22" s="791"/>
      <c r="CT22" s="791"/>
      <c r="CU22" s="791"/>
      <c r="CV22" s="792"/>
      <c r="CW22" s="790"/>
      <c r="CX22" s="791"/>
      <c r="CY22" s="791"/>
      <c r="CZ22" s="791"/>
      <c r="DA22" s="792"/>
      <c r="DB22" s="790"/>
      <c r="DC22" s="791"/>
      <c r="DD22" s="791"/>
      <c r="DE22" s="791"/>
      <c r="DF22" s="792"/>
      <c r="DG22" s="790"/>
      <c r="DH22" s="791"/>
      <c r="DI22" s="791"/>
      <c r="DJ22" s="791"/>
      <c r="DK22" s="792"/>
      <c r="DL22" s="790"/>
      <c r="DM22" s="791"/>
      <c r="DN22" s="791"/>
      <c r="DO22" s="791"/>
      <c r="DP22" s="792"/>
      <c r="DQ22" s="790"/>
      <c r="DR22" s="791"/>
      <c r="DS22" s="791"/>
      <c r="DT22" s="791"/>
      <c r="DU22" s="792"/>
      <c r="DV22" s="787"/>
      <c r="DW22" s="788"/>
      <c r="DX22" s="788"/>
      <c r="DY22" s="788"/>
      <c r="DZ22" s="793"/>
      <c r="EA22" s="216"/>
    </row>
    <row r="23" spans="1:131" s="217" customFormat="1" ht="26.25" customHeight="1" thickBot="1" x14ac:dyDescent="0.2">
      <c r="A23" s="222" t="s">
        <v>378</v>
      </c>
      <c r="B23" s="803" t="s">
        <v>379</v>
      </c>
      <c r="C23" s="804"/>
      <c r="D23" s="804"/>
      <c r="E23" s="804"/>
      <c r="F23" s="804"/>
      <c r="G23" s="804"/>
      <c r="H23" s="804"/>
      <c r="I23" s="804"/>
      <c r="J23" s="804"/>
      <c r="K23" s="804"/>
      <c r="L23" s="804"/>
      <c r="M23" s="804"/>
      <c r="N23" s="804"/>
      <c r="O23" s="804"/>
      <c r="P23" s="805"/>
      <c r="Q23" s="806">
        <v>42757</v>
      </c>
      <c r="R23" s="807"/>
      <c r="S23" s="807"/>
      <c r="T23" s="807"/>
      <c r="U23" s="807"/>
      <c r="V23" s="807">
        <v>41736</v>
      </c>
      <c r="W23" s="807"/>
      <c r="X23" s="807"/>
      <c r="Y23" s="807"/>
      <c r="Z23" s="807"/>
      <c r="AA23" s="807">
        <v>1021</v>
      </c>
      <c r="AB23" s="807"/>
      <c r="AC23" s="807"/>
      <c r="AD23" s="807"/>
      <c r="AE23" s="808"/>
      <c r="AF23" s="809">
        <v>961</v>
      </c>
      <c r="AG23" s="807"/>
      <c r="AH23" s="807"/>
      <c r="AI23" s="807"/>
      <c r="AJ23" s="810"/>
      <c r="AK23" s="811"/>
      <c r="AL23" s="812"/>
      <c r="AM23" s="812"/>
      <c r="AN23" s="812"/>
      <c r="AO23" s="812"/>
      <c r="AP23" s="807">
        <v>17944</v>
      </c>
      <c r="AQ23" s="807"/>
      <c r="AR23" s="807"/>
      <c r="AS23" s="807"/>
      <c r="AT23" s="807"/>
      <c r="AU23" s="823"/>
      <c r="AV23" s="823"/>
      <c r="AW23" s="823"/>
      <c r="AX23" s="823"/>
      <c r="AY23" s="824"/>
      <c r="AZ23" s="825" t="s">
        <v>121</v>
      </c>
      <c r="BA23" s="826"/>
      <c r="BB23" s="826"/>
      <c r="BC23" s="826"/>
      <c r="BD23" s="827"/>
      <c r="BE23" s="215"/>
      <c r="BF23" s="215"/>
      <c r="BG23" s="215"/>
      <c r="BH23" s="215"/>
      <c r="BI23" s="215"/>
      <c r="BJ23" s="215"/>
      <c r="BK23" s="215"/>
      <c r="BL23" s="215"/>
      <c r="BM23" s="215"/>
      <c r="BN23" s="215"/>
      <c r="BO23" s="215"/>
      <c r="BP23" s="215"/>
      <c r="BQ23" s="220">
        <v>17</v>
      </c>
      <c r="BR23" s="221"/>
      <c r="BS23" s="787"/>
      <c r="BT23" s="788"/>
      <c r="BU23" s="788"/>
      <c r="BV23" s="788"/>
      <c r="BW23" s="788"/>
      <c r="BX23" s="788"/>
      <c r="BY23" s="788"/>
      <c r="BZ23" s="788"/>
      <c r="CA23" s="788"/>
      <c r="CB23" s="788"/>
      <c r="CC23" s="788"/>
      <c r="CD23" s="788"/>
      <c r="CE23" s="788"/>
      <c r="CF23" s="788"/>
      <c r="CG23" s="789"/>
      <c r="CH23" s="790"/>
      <c r="CI23" s="791"/>
      <c r="CJ23" s="791"/>
      <c r="CK23" s="791"/>
      <c r="CL23" s="792"/>
      <c r="CM23" s="790"/>
      <c r="CN23" s="791"/>
      <c r="CO23" s="791"/>
      <c r="CP23" s="791"/>
      <c r="CQ23" s="792"/>
      <c r="CR23" s="790"/>
      <c r="CS23" s="791"/>
      <c r="CT23" s="791"/>
      <c r="CU23" s="791"/>
      <c r="CV23" s="792"/>
      <c r="CW23" s="790"/>
      <c r="CX23" s="791"/>
      <c r="CY23" s="791"/>
      <c r="CZ23" s="791"/>
      <c r="DA23" s="792"/>
      <c r="DB23" s="790"/>
      <c r="DC23" s="791"/>
      <c r="DD23" s="791"/>
      <c r="DE23" s="791"/>
      <c r="DF23" s="792"/>
      <c r="DG23" s="790"/>
      <c r="DH23" s="791"/>
      <c r="DI23" s="791"/>
      <c r="DJ23" s="791"/>
      <c r="DK23" s="792"/>
      <c r="DL23" s="790"/>
      <c r="DM23" s="791"/>
      <c r="DN23" s="791"/>
      <c r="DO23" s="791"/>
      <c r="DP23" s="792"/>
      <c r="DQ23" s="790"/>
      <c r="DR23" s="791"/>
      <c r="DS23" s="791"/>
      <c r="DT23" s="791"/>
      <c r="DU23" s="792"/>
      <c r="DV23" s="787"/>
      <c r="DW23" s="788"/>
      <c r="DX23" s="788"/>
      <c r="DY23" s="788"/>
      <c r="DZ23" s="793"/>
      <c r="EA23" s="216"/>
    </row>
    <row r="24" spans="1:131" s="217" customFormat="1" ht="26.25" customHeight="1" x14ac:dyDescent="0.15">
      <c r="A24" s="822" t="s">
        <v>380</v>
      </c>
      <c r="B24" s="822"/>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214"/>
      <c r="BA24" s="214"/>
      <c r="BB24" s="214"/>
      <c r="BC24" s="214"/>
      <c r="BD24" s="214"/>
      <c r="BE24" s="215"/>
      <c r="BF24" s="215"/>
      <c r="BG24" s="215"/>
      <c r="BH24" s="215"/>
      <c r="BI24" s="215"/>
      <c r="BJ24" s="215"/>
      <c r="BK24" s="215"/>
      <c r="BL24" s="215"/>
      <c r="BM24" s="215"/>
      <c r="BN24" s="215"/>
      <c r="BO24" s="215"/>
      <c r="BP24" s="215"/>
      <c r="BQ24" s="220">
        <v>18</v>
      </c>
      <c r="BR24" s="221"/>
      <c r="BS24" s="787"/>
      <c r="BT24" s="788"/>
      <c r="BU24" s="788"/>
      <c r="BV24" s="788"/>
      <c r="BW24" s="788"/>
      <c r="BX24" s="788"/>
      <c r="BY24" s="788"/>
      <c r="BZ24" s="788"/>
      <c r="CA24" s="788"/>
      <c r="CB24" s="788"/>
      <c r="CC24" s="788"/>
      <c r="CD24" s="788"/>
      <c r="CE24" s="788"/>
      <c r="CF24" s="788"/>
      <c r="CG24" s="789"/>
      <c r="CH24" s="790"/>
      <c r="CI24" s="791"/>
      <c r="CJ24" s="791"/>
      <c r="CK24" s="791"/>
      <c r="CL24" s="792"/>
      <c r="CM24" s="790"/>
      <c r="CN24" s="791"/>
      <c r="CO24" s="791"/>
      <c r="CP24" s="791"/>
      <c r="CQ24" s="792"/>
      <c r="CR24" s="790"/>
      <c r="CS24" s="791"/>
      <c r="CT24" s="791"/>
      <c r="CU24" s="791"/>
      <c r="CV24" s="792"/>
      <c r="CW24" s="790"/>
      <c r="CX24" s="791"/>
      <c r="CY24" s="791"/>
      <c r="CZ24" s="791"/>
      <c r="DA24" s="792"/>
      <c r="DB24" s="790"/>
      <c r="DC24" s="791"/>
      <c r="DD24" s="791"/>
      <c r="DE24" s="791"/>
      <c r="DF24" s="792"/>
      <c r="DG24" s="790"/>
      <c r="DH24" s="791"/>
      <c r="DI24" s="791"/>
      <c r="DJ24" s="791"/>
      <c r="DK24" s="792"/>
      <c r="DL24" s="790"/>
      <c r="DM24" s="791"/>
      <c r="DN24" s="791"/>
      <c r="DO24" s="791"/>
      <c r="DP24" s="792"/>
      <c r="DQ24" s="790"/>
      <c r="DR24" s="791"/>
      <c r="DS24" s="791"/>
      <c r="DT24" s="791"/>
      <c r="DU24" s="792"/>
      <c r="DV24" s="787"/>
      <c r="DW24" s="788"/>
      <c r="DX24" s="788"/>
      <c r="DY24" s="788"/>
      <c r="DZ24" s="793"/>
      <c r="EA24" s="216"/>
    </row>
    <row r="25" spans="1:131" ht="26.25" customHeight="1" thickBot="1" x14ac:dyDescent="0.2">
      <c r="A25" s="739" t="s">
        <v>381</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14"/>
      <c r="BK25" s="214"/>
      <c r="BL25" s="214"/>
      <c r="BM25" s="214"/>
      <c r="BN25" s="214"/>
      <c r="BO25" s="223"/>
      <c r="BP25" s="223"/>
      <c r="BQ25" s="220">
        <v>19</v>
      </c>
      <c r="BR25" s="221"/>
      <c r="BS25" s="787"/>
      <c r="BT25" s="788"/>
      <c r="BU25" s="788"/>
      <c r="BV25" s="788"/>
      <c r="BW25" s="788"/>
      <c r="BX25" s="788"/>
      <c r="BY25" s="788"/>
      <c r="BZ25" s="788"/>
      <c r="CA25" s="788"/>
      <c r="CB25" s="788"/>
      <c r="CC25" s="788"/>
      <c r="CD25" s="788"/>
      <c r="CE25" s="788"/>
      <c r="CF25" s="788"/>
      <c r="CG25" s="789"/>
      <c r="CH25" s="790"/>
      <c r="CI25" s="791"/>
      <c r="CJ25" s="791"/>
      <c r="CK25" s="791"/>
      <c r="CL25" s="792"/>
      <c r="CM25" s="790"/>
      <c r="CN25" s="791"/>
      <c r="CO25" s="791"/>
      <c r="CP25" s="791"/>
      <c r="CQ25" s="792"/>
      <c r="CR25" s="790"/>
      <c r="CS25" s="791"/>
      <c r="CT25" s="791"/>
      <c r="CU25" s="791"/>
      <c r="CV25" s="792"/>
      <c r="CW25" s="790"/>
      <c r="CX25" s="791"/>
      <c r="CY25" s="791"/>
      <c r="CZ25" s="791"/>
      <c r="DA25" s="792"/>
      <c r="DB25" s="790"/>
      <c r="DC25" s="791"/>
      <c r="DD25" s="791"/>
      <c r="DE25" s="791"/>
      <c r="DF25" s="792"/>
      <c r="DG25" s="790"/>
      <c r="DH25" s="791"/>
      <c r="DI25" s="791"/>
      <c r="DJ25" s="791"/>
      <c r="DK25" s="792"/>
      <c r="DL25" s="790"/>
      <c r="DM25" s="791"/>
      <c r="DN25" s="791"/>
      <c r="DO25" s="791"/>
      <c r="DP25" s="792"/>
      <c r="DQ25" s="790"/>
      <c r="DR25" s="791"/>
      <c r="DS25" s="791"/>
      <c r="DT25" s="791"/>
      <c r="DU25" s="792"/>
      <c r="DV25" s="787"/>
      <c r="DW25" s="788"/>
      <c r="DX25" s="788"/>
      <c r="DY25" s="788"/>
      <c r="DZ25" s="793"/>
      <c r="EA25" s="212"/>
    </row>
    <row r="26" spans="1:131" ht="26.25" customHeight="1" x14ac:dyDescent="0.15">
      <c r="A26" s="741" t="s">
        <v>357</v>
      </c>
      <c r="B26" s="742"/>
      <c r="C26" s="742"/>
      <c r="D26" s="742"/>
      <c r="E26" s="742"/>
      <c r="F26" s="742"/>
      <c r="G26" s="742"/>
      <c r="H26" s="742"/>
      <c r="I26" s="742"/>
      <c r="J26" s="742"/>
      <c r="K26" s="742"/>
      <c r="L26" s="742"/>
      <c r="M26" s="742"/>
      <c r="N26" s="742"/>
      <c r="O26" s="742"/>
      <c r="P26" s="743"/>
      <c r="Q26" s="747" t="s">
        <v>382</v>
      </c>
      <c r="R26" s="748"/>
      <c r="S26" s="748"/>
      <c r="T26" s="748"/>
      <c r="U26" s="749"/>
      <c r="V26" s="747" t="s">
        <v>383</v>
      </c>
      <c r="W26" s="748"/>
      <c r="X26" s="748"/>
      <c r="Y26" s="748"/>
      <c r="Z26" s="749"/>
      <c r="AA26" s="747" t="s">
        <v>384</v>
      </c>
      <c r="AB26" s="748"/>
      <c r="AC26" s="748"/>
      <c r="AD26" s="748"/>
      <c r="AE26" s="748"/>
      <c r="AF26" s="828" t="s">
        <v>385</v>
      </c>
      <c r="AG26" s="829"/>
      <c r="AH26" s="829"/>
      <c r="AI26" s="829"/>
      <c r="AJ26" s="830"/>
      <c r="AK26" s="748" t="s">
        <v>386</v>
      </c>
      <c r="AL26" s="748"/>
      <c r="AM26" s="748"/>
      <c r="AN26" s="748"/>
      <c r="AO26" s="749"/>
      <c r="AP26" s="747" t="s">
        <v>387</v>
      </c>
      <c r="AQ26" s="748"/>
      <c r="AR26" s="748"/>
      <c r="AS26" s="748"/>
      <c r="AT26" s="749"/>
      <c r="AU26" s="747" t="s">
        <v>388</v>
      </c>
      <c r="AV26" s="748"/>
      <c r="AW26" s="748"/>
      <c r="AX26" s="748"/>
      <c r="AY26" s="749"/>
      <c r="AZ26" s="747" t="s">
        <v>389</v>
      </c>
      <c r="BA26" s="748"/>
      <c r="BB26" s="748"/>
      <c r="BC26" s="748"/>
      <c r="BD26" s="749"/>
      <c r="BE26" s="747" t="s">
        <v>364</v>
      </c>
      <c r="BF26" s="748"/>
      <c r="BG26" s="748"/>
      <c r="BH26" s="748"/>
      <c r="BI26" s="754"/>
      <c r="BJ26" s="214"/>
      <c r="BK26" s="214"/>
      <c r="BL26" s="214"/>
      <c r="BM26" s="214"/>
      <c r="BN26" s="214"/>
      <c r="BO26" s="223"/>
      <c r="BP26" s="223"/>
      <c r="BQ26" s="220">
        <v>20</v>
      </c>
      <c r="BR26" s="221"/>
      <c r="BS26" s="787"/>
      <c r="BT26" s="788"/>
      <c r="BU26" s="788"/>
      <c r="BV26" s="788"/>
      <c r="BW26" s="788"/>
      <c r="BX26" s="788"/>
      <c r="BY26" s="788"/>
      <c r="BZ26" s="788"/>
      <c r="CA26" s="788"/>
      <c r="CB26" s="788"/>
      <c r="CC26" s="788"/>
      <c r="CD26" s="788"/>
      <c r="CE26" s="788"/>
      <c r="CF26" s="788"/>
      <c r="CG26" s="789"/>
      <c r="CH26" s="790"/>
      <c r="CI26" s="791"/>
      <c r="CJ26" s="791"/>
      <c r="CK26" s="791"/>
      <c r="CL26" s="792"/>
      <c r="CM26" s="790"/>
      <c r="CN26" s="791"/>
      <c r="CO26" s="791"/>
      <c r="CP26" s="791"/>
      <c r="CQ26" s="792"/>
      <c r="CR26" s="790"/>
      <c r="CS26" s="791"/>
      <c r="CT26" s="791"/>
      <c r="CU26" s="791"/>
      <c r="CV26" s="792"/>
      <c r="CW26" s="790"/>
      <c r="CX26" s="791"/>
      <c r="CY26" s="791"/>
      <c r="CZ26" s="791"/>
      <c r="DA26" s="792"/>
      <c r="DB26" s="790"/>
      <c r="DC26" s="791"/>
      <c r="DD26" s="791"/>
      <c r="DE26" s="791"/>
      <c r="DF26" s="792"/>
      <c r="DG26" s="790"/>
      <c r="DH26" s="791"/>
      <c r="DI26" s="791"/>
      <c r="DJ26" s="791"/>
      <c r="DK26" s="792"/>
      <c r="DL26" s="790"/>
      <c r="DM26" s="791"/>
      <c r="DN26" s="791"/>
      <c r="DO26" s="791"/>
      <c r="DP26" s="792"/>
      <c r="DQ26" s="790"/>
      <c r="DR26" s="791"/>
      <c r="DS26" s="791"/>
      <c r="DT26" s="791"/>
      <c r="DU26" s="792"/>
      <c r="DV26" s="787"/>
      <c r="DW26" s="788"/>
      <c r="DX26" s="788"/>
      <c r="DY26" s="788"/>
      <c r="DZ26" s="793"/>
      <c r="EA26" s="212"/>
    </row>
    <row r="27" spans="1:131" ht="26.25" customHeight="1" thickBot="1" x14ac:dyDescent="0.2">
      <c r="A27" s="744"/>
      <c r="B27" s="745"/>
      <c r="C27" s="745"/>
      <c r="D27" s="745"/>
      <c r="E27" s="745"/>
      <c r="F27" s="745"/>
      <c r="G27" s="745"/>
      <c r="H27" s="745"/>
      <c r="I27" s="745"/>
      <c r="J27" s="745"/>
      <c r="K27" s="745"/>
      <c r="L27" s="745"/>
      <c r="M27" s="745"/>
      <c r="N27" s="745"/>
      <c r="O27" s="745"/>
      <c r="P27" s="746"/>
      <c r="Q27" s="750"/>
      <c r="R27" s="751"/>
      <c r="S27" s="751"/>
      <c r="T27" s="751"/>
      <c r="U27" s="752"/>
      <c r="V27" s="750"/>
      <c r="W27" s="751"/>
      <c r="X27" s="751"/>
      <c r="Y27" s="751"/>
      <c r="Z27" s="752"/>
      <c r="AA27" s="750"/>
      <c r="AB27" s="751"/>
      <c r="AC27" s="751"/>
      <c r="AD27" s="751"/>
      <c r="AE27" s="751"/>
      <c r="AF27" s="831"/>
      <c r="AG27" s="832"/>
      <c r="AH27" s="832"/>
      <c r="AI27" s="832"/>
      <c r="AJ27" s="833"/>
      <c r="AK27" s="751"/>
      <c r="AL27" s="751"/>
      <c r="AM27" s="751"/>
      <c r="AN27" s="751"/>
      <c r="AO27" s="752"/>
      <c r="AP27" s="750"/>
      <c r="AQ27" s="751"/>
      <c r="AR27" s="751"/>
      <c r="AS27" s="751"/>
      <c r="AT27" s="752"/>
      <c r="AU27" s="750"/>
      <c r="AV27" s="751"/>
      <c r="AW27" s="751"/>
      <c r="AX27" s="751"/>
      <c r="AY27" s="752"/>
      <c r="AZ27" s="750"/>
      <c r="BA27" s="751"/>
      <c r="BB27" s="751"/>
      <c r="BC27" s="751"/>
      <c r="BD27" s="752"/>
      <c r="BE27" s="750"/>
      <c r="BF27" s="751"/>
      <c r="BG27" s="751"/>
      <c r="BH27" s="751"/>
      <c r="BI27" s="756"/>
      <c r="BJ27" s="214"/>
      <c r="BK27" s="214"/>
      <c r="BL27" s="214"/>
      <c r="BM27" s="214"/>
      <c r="BN27" s="214"/>
      <c r="BO27" s="223"/>
      <c r="BP27" s="223"/>
      <c r="BQ27" s="220">
        <v>21</v>
      </c>
      <c r="BR27" s="221"/>
      <c r="BS27" s="787"/>
      <c r="BT27" s="788"/>
      <c r="BU27" s="788"/>
      <c r="BV27" s="788"/>
      <c r="BW27" s="788"/>
      <c r="BX27" s="788"/>
      <c r="BY27" s="788"/>
      <c r="BZ27" s="788"/>
      <c r="CA27" s="788"/>
      <c r="CB27" s="788"/>
      <c r="CC27" s="788"/>
      <c r="CD27" s="788"/>
      <c r="CE27" s="788"/>
      <c r="CF27" s="788"/>
      <c r="CG27" s="789"/>
      <c r="CH27" s="790"/>
      <c r="CI27" s="791"/>
      <c r="CJ27" s="791"/>
      <c r="CK27" s="791"/>
      <c r="CL27" s="792"/>
      <c r="CM27" s="790"/>
      <c r="CN27" s="791"/>
      <c r="CO27" s="791"/>
      <c r="CP27" s="791"/>
      <c r="CQ27" s="792"/>
      <c r="CR27" s="790"/>
      <c r="CS27" s="791"/>
      <c r="CT27" s="791"/>
      <c r="CU27" s="791"/>
      <c r="CV27" s="792"/>
      <c r="CW27" s="790"/>
      <c r="CX27" s="791"/>
      <c r="CY27" s="791"/>
      <c r="CZ27" s="791"/>
      <c r="DA27" s="792"/>
      <c r="DB27" s="790"/>
      <c r="DC27" s="791"/>
      <c r="DD27" s="791"/>
      <c r="DE27" s="791"/>
      <c r="DF27" s="792"/>
      <c r="DG27" s="790"/>
      <c r="DH27" s="791"/>
      <c r="DI27" s="791"/>
      <c r="DJ27" s="791"/>
      <c r="DK27" s="792"/>
      <c r="DL27" s="790"/>
      <c r="DM27" s="791"/>
      <c r="DN27" s="791"/>
      <c r="DO27" s="791"/>
      <c r="DP27" s="792"/>
      <c r="DQ27" s="790"/>
      <c r="DR27" s="791"/>
      <c r="DS27" s="791"/>
      <c r="DT27" s="791"/>
      <c r="DU27" s="792"/>
      <c r="DV27" s="787"/>
      <c r="DW27" s="788"/>
      <c r="DX27" s="788"/>
      <c r="DY27" s="788"/>
      <c r="DZ27" s="793"/>
      <c r="EA27" s="212"/>
    </row>
    <row r="28" spans="1:131" ht="26.25" customHeight="1" thickTop="1" x14ac:dyDescent="0.15">
      <c r="A28" s="224">
        <v>1</v>
      </c>
      <c r="B28" s="763" t="s">
        <v>390</v>
      </c>
      <c r="C28" s="764"/>
      <c r="D28" s="764"/>
      <c r="E28" s="764"/>
      <c r="F28" s="764"/>
      <c r="G28" s="764"/>
      <c r="H28" s="764"/>
      <c r="I28" s="764"/>
      <c r="J28" s="764"/>
      <c r="K28" s="764"/>
      <c r="L28" s="764"/>
      <c r="M28" s="764"/>
      <c r="N28" s="764"/>
      <c r="O28" s="764"/>
      <c r="P28" s="765"/>
      <c r="Q28" s="836">
        <v>9823</v>
      </c>
      <c r="R28" s="837"/>
      <c r="S28" s="837"/>
      <c r="T28" s="837"/>
      <c r="U28" s="837"/>
      <c r="V28" s="837">
        <v>9698</v>
      </c>
      <c r="W28" s="837"/>
      <c r="X28" s="837"/>
      <c r="Y28" s="837"/>
      <c r="Z28" s="837"/>
      <c r="AA28" s="837">
        <v>124</v>
      </c>
      <c r="AB28" s="837"/>
      <c r="AC28" s="837"/>
      <c r="AD28" s="837"/>
      <c r="AE28" s="838"/>
      <c r="AF28" s="839">
        <v>124</v>
      </c>
      <c r="AG28" s="837"/>
      <c r="AH28" s="837"/>
      <c r="AI28" s="837"/>
      <c r="AJ28" s="840"/>
      <c r="AK28" s="841">
        <v>797</v>
      </c>
      <c r="AL28" s="842"/>
      <c r="AM28" s="842"/>
      <c r="AN28" s="842"/>
      <c r="AO28" s="842"/>
      <c r="AP28" s="842" t="s">
        <v>552</v>
      </c>
      <c r="AQ28" s="842"/>
      <c r="AR28" s="842"/>
      <c r="AS28" s="842"/>
      <c r="AT28" s="842"/>
      <c r="AU28" s="842" t="s">
        <v>552</v>
      </c>
      <c r="AV28" s="842"/>
      <c r="AW28" s="842"/>
      <c r="AX28" s="842"/>
      <c r="AY28" s="842"/>
      <c r="AZ28" s="843" t="s">
        <v>552</v>
      </c>
      <c r="BA28" s="843"/>
      <c r="BB28" s="843"/>
      <c r="BC28" s="843"/>
      <c r="BD28" s="843"/>
      <c r="BE28" s="834"/>
      <c r="BF28" s="834"/>
      <c r="BG28" s="834"/>
      <c r="BH28" s="834"/>
      <c r="BI28" s="835"/>
      <c r="BJ28" s="214"/>
      <c r="BK28" s="214"/>
      <c r="BL28" s="214"/>
      <c r="BM28" s="214"/>
      <c r="BN28" s="214"/>
      <c r="BO28" s="223"/>
      <c r="BP28" s="223"/>
      <c r="BQ28" s="220">
        <v>22</v>
      </c>
      <c r="BR28" s="221"/>
      <c r="BS28" s="787"/>
      <c r="BT28" s="788"/>
      <c r="BU28" s="788"/>
      <c r="BV28" s="788"/>
      <c r="BW28" s="788"/>
      <c r="BX28" s="788"/>
      <c r="BY28" s="788"/>
      <c r="BZ28" s="788"/>
      <c r="CA28" s="788"/>
      <c r="CB28" s="788"/>
      <c r="CC28" s="788"/>
      <c r="CD28" s="788"/>
      <c r="CE28" s="788"/>
      <c r="CF28" s="788"/>
      <c r="CG28" s="789"/>
      <c r="CH28" s="790"/>
      <c r="CI28" s="791"/>
      <c r="CJ28" s="791"/>
      <c r="CK28" s="791"/>
      <c r="CL28" s="792"/>
      <c r="CM28" s="790"/>
      <c r="CN28" s="791"/>
      <c r="CO28" s="791"/>
      <c r="CP28" s="791"/>
      <c r="CQ28" s="792"/>
      <c r="CR28" s="790"/>
      <c r="CS28" s="791"/>
      <c r="CT28" s="791"/>
      <c r="CU28" s="791"/>
      <c r="CV28" s="792"/>
      <c r="CW28" s="790"/>
      <c r="CX28" s="791"/>
      <c r="CY28" s="791"/>
      <c r="CZ28" s="791"/>
      <c r="DA28" s="792"/>
      <c r="DB28" s="790"/>
      <c r="DC28" s="791"/>
      <c r="DD28" s="791"/>
      <c r="DE28" s="791"/>
      <c r="DF28" s="792"/>
      <c r="DG28" s="790"/>
      <c r="DH28" s="791"/>
      <c r="DI28" s="791"/>
      <c r="DJ28" s="791"/>
      <c r="DK28" s="792"/>
      <c r="DL28" s="790"/>
      <c r="DM28" s="791"/>
      <c r="DN28" s="791"/>
      <c r="DO28" s="791"/>
      <c r="DP28" s="792"/>
      <c r="DQ28" s="790"/>
      <c r="DR28" s="791"/>
      <c r="DS28" s="791"/>
      <c r="DT28" s="791"/>
      <c r="DU28" s="792"/>
      <c r="DV28" s="787"/>
      <c r="DW28" s="788"/>
      <c r="DX28" s="788"/>
      <c r="DY28" s="788"/>
      <c r="DZ28" s="793"/>
      <c r="EA28" s="212"/>
    </row>
    <row r="29" spans="1:131" ht="26.25" customHeight="1" x14ac:dyDescent="0.15">
      <c r="A29" s="224">
        <v>2</v>
      </c>
      <c r="B29" s="794" t="s">
        <v>391</v>
      </c>
      <c r="C29" s="795"/>
      <c r="D29" s="795"/>
      <c r="E29" s="795"/>
      <c r="F29" s="795"/>
      <c r="G29" s="795"/>
      <c r="H29" s="795"/>
      <c r="I29" s="795"/>
      <c r="J29" s="795"/>
      <c r="K29" s="795"/>
      <c r="L29" s="795"/>
      <c r="M29" s="795"/>
      <c r="N29" s="795"/>
      <c r="O29" s="795"/>
      <c r="P29" s="796"/>
      <c r="Q29" s="797">
        <v>7774</v>
      </c>
      <c r="R29" s="798"/>
      <c r="S29" s="798"/>
      <c r="T29" s="798"/>
      <c r="U29" s="798"/>
      <c r="V29" s="798">
        <v>7608</v>
      </c>
      <c r="W29" s="798"/>
      <c r="X29" s="798"/>
      <c r="Y29" s="798"/>
      <c r="Z29" s="798"/>
      <c r="AA29" s="798">
        <v>166</v>
      </c>
      <c r="AB29" s="798"/>
      <c r="AC29" s="798"/>
      <c r="AD29" s="798"/>
      <c r="AE29" s="799"/>
      <c r="AF29" s="800">
        <v>166</v>
      </c>
      <c r="AG29" s="801"/>
      <c r="AH29" s="801"/>
      <c r="AI29" s="801"/>
      <c r="AJ29" s="802"/>
      <c r="AK29" s="846">
        <v>1190</v>
      </c>
      <c r="AL29" s="852"/>
      <c r="AM29" s="852"/>
      <c r="AN29" s="852"/>
      <c r="AO29" s="852"/>
      <c r="AP29" s="844" t="s">
        <v>490</v>
      </c>
      <c r="AQ29" s="845"/>
      <c r="AR29" s="845"/>
      <c r="AS29" s="845"/>
      <c r="AT29" s="846"/>
      <c r="AU29" s="844" t="s">
        <v>490</v>
      </c>
      <c r="AV29" s="845"/>
      <c r="AW29" s="845"/>
      <c r="AX29" s="845"/>
      <c r="AY29" s="846"/>
      <c r="AZ29" s="847" t="s">
        <v>490</v>
      </c>
      <c r="BA29" s="848"/>
      <c r="BB29" s="848"/>
      <c r="BC29" s="848"/>
      <c r="BD29" s="849"/>
      <c r="BE29" s="850"/>
      <c r="BF29" s="850"/>
      <c r="BG29" s="850"/>
      <c r="BH29" s="850"/>
      <c r="BI29" s="851"/>
      <c r="BJ29" s="214"/>
      <c r="BK29" s="214"/>
      <c r="BL29" s="214"/>
      <c r="BM29" s="214"/>
      <c r="BN29" s="214"/>
      <c r="BO29" s="223"/>
      <c r="BP29" s="223"/>
      <c r="BQ29" s="220">
        <v>23</v>
      </c>
      <c r="BR29" s="221"/>
      <c r="BS29" s="787"/>
      <c r="BT29" s="788"/>
      <c r="BU29" s="788"/>
      <c r="BV29" s="788"/>
      <c r="BW29" s="788"/>
      <c r="BX29" s="788"/>
      <c r="BY29" s="788"/>
      <c r="BZ29" s="788"/>
      <c r="CA29" s="788"/>
      <c r="CB29" s="788"/>
      <c r="CC29" s="788"/>
      <c r="CD29" s="788"/>
      <c r="CE29" s="788"/>
      <c r="CF29" s="788"/>
      <c r="CG29" s="789"/>
      <c r="CH29" s="790"/>
      <c r="CI29" s="791"/>
      <c r="CJ29" s="791"/>
      <c r="CK29" s="791"/>
      <c r="CL29" s="792"/>
      <c r="CM29" s="790"/>
      <c r="CN29" s="791"/>
      <c r="CO29" s="791"/>
      <c r="CP29" s="791"/>
      <c r="CQ29" s="792"/>
      <c r="CR29" s="790"/>
      <c r="CS29" s="791"/>
      <c r="CT29" s="791"/>
      <c r="CU29" s="791"/>
      <c r="CV29" s="792"/>
      <c r="CW29" s="790"/>
      <c r="CX29" s="791"/>
      <c r="CY29" s="791"/>
      <c r="CZ29" s="791"/>
      <c r="DA29" s="792"/>
      <c r="DB29" s="790"/>
      <c r="DC29" s="791"/>
      <c r="DD29" s="791"/>
      <c r="DE29" s="791"/>
      <c r="DF29" s="792"/>
      <c r="DG29" s="790"/>
      <c r="DH29" s="791"/>
      <c r="DI29" s="791"/>
      <c r="DJ29" s="791"/>
      <c r="DK29" s="792"/>
      <c r="DL29" s="790"/>
      <c r="DM29" s="791"/>
      <c r="DN29" s="791"/>
      <c r="DO29" s="791"/>
      <c r="DP29" s="792"/>
      <c r="DQ29" s="790"/>
      <c r="DR29" s="791"/>
      <c r="DS29" s="791"/>
      <c r="DT29" s="791"/>
      <c r="DU29" s="792"/>
      <c r="DV29" s="787"/>
      <c r="DW29" s="788"/>
      <c r="DX29" s="788"/>
      <c r="DY29" s="788"/>
      <c r="DZ29" s="793"/>
      <c r="EA29" s="212"/>
    </row>
    <row r="30" spans="1:131" ht="26.25" customHeight="1" x14ac:dyDescent="0.15">
      <c r="A30" s="224">
        <v>3</v>
      </c>
      <c r="B30" s="794" t="s">
        <v>392</v>
      </c>
      <c r="C30" s="795"/>
      <c r="D30" s="795"/>
      <c r="E30" s="795"/>
      <c r="F30" s="795"/>
      <c r="G30" s="795"/>
      <c r="H30" s="795"/>
      <c r="I30" s="795"/>
      <c r="J30" s="795"/>
      <c r="K30" s="795"/>
      <c r="L30" s="795"/>
      <c r="M30" s="795"/>
      <c r="N30" s="795"/>
      <c r="O30" s="795"/>
      <c r="P30" s="796"/>
      <c r="Q30" s="797">
        <v>3162</v>
      </c>
      <c r="R30" s="798"/>
      <c r="S30" s="798"/>
      <c r="T30" s="798"/>
      <c r="U30" s="798"/>
      <c r="V30" s="798">
        <v>3097</v>
      </c>
      <c r="W30" s="798"/>
      <c r="X30" s="798"/>
      <c r="Y30" s="798"/>
      <c r="Z30" s="798"/>
      <c r="AA30" s="798">
        <v>66</v>
      </c>
      <c r="AB30" s="798"/>
      <c r="AC30" s="798"/>
      <c r="AD30" s="798"/>
      <c r="AE30" s="799"/>
      <c r="AF30" s="800">
        <v>66</v>
      </c>
      <c r="AG30" s="801"/>
      <c r="AH30" s="801"/>
      <c r="AI30" s="801"/>
      <c r="AJ30" s="802"/>
      <c r="AK30" s="846">
        <v>306</v>
      </c>
      <c r="AL30" s="852"/>
      <c r="AM30" s="852"/>
      <c r="AN30" s="852"/>
      <c r="AO30" s="852"/>
      <c r="AP30" s="844" t="s">
        <v>490</v>
      </c>
      <c r="AQ30" s="845"/>
      <c r="AR30" s="845"/>
      <c r="AS30" s="845"/>
      <c r="AT30" s="846"/>
      <c r="AU30" s="844" t="s">
        <v>490</v>
      </c>
      <c r="AV30" s="845"/>
      <c r="AW30" s="845"/>
      <c r="AX30" s="845"/>
      <c r="AY30" s="846"/>
      <c r="AZ30" s="847" t="s">
        <v>490</v>
      </c>
      <c r="BA30" s="848"/>
      <c r="BB30" s="848"/>
      <c r="BC30" s="848"/>
      <c r="BD30" s="849"/>
      <c r="BE30" s="850"/>
      <c r="BF30" s="850"/>
      <c r="BG30" s="850"/>
      <c r="BH30" s="850"/>
      <c r="BI30" s="851"/>
      <c r="BJ30" s="214"/>
      <c r="BK30" s="214"/>
      <c r="BL30" s="214"/>
      <c r="BM30" s="214"/>
      <c r="BN30" s="214"/>
      <c r="BO30" s="223"/>
      <c r="BP30" s="223"/>
      <c r="BQ30" s="220">
        <v>24</v>
      </c>
      <c r="BR30" s="221"/>
      <c r="BS30" s="787"/>
      <c r="BT30" s="788"/>
      <c r="BU30" s="788"/>
      <c r="BV30" s="788"/>
      <c r="BW30" s="788"/>
      <c r="BX30" s="788"/>
      <c r="BY30" s="788"/>
      <c r="BZ30" s="788"/>
      <c r="CA30" s="788"/>
      <c r="CB30" s="788"/>
      <c r="CC30" s="788"/>
      <c r="CD30" s="788"/>
      <c r="CE30" s="788"/>
      <c r="CF30" s="788"/>
      <c r="CG30" s="789"/>
      <c r="CH30" s="790"/>
      <c r="CI30" s="791"/>
      <c r="CJ30" s="791"/>
      <c r="CK30" s="791"/>
      <c r="CL30" s="792"/>
      <c r="CM30" s="790"/>
      <c r="CN30" s="791"/>
      <c r="CO30" s="791"/>
      <c r="CP30" s="791"/>
      <c r="CQ30" s="792"/>
      <c r="CR30" s="790"/>
      <c r="CS30" s="791"/>
      <c r="CT30" s="791"/>
      <c r="CU30" s="791"/>
      <c r="CV30" s="792"/>
      <c r="CW30" s="790"/>
      <c r="CX30" s="791"/>
      <c r="CY30" s="791"/>
      <c r="CZ30" s="791"/>
      <c r="DA30" s="792"/>
      <c r="DB30" s="790"/>
      <c r="DC30" s="791"/>
      <c r="DD30" s="791"/>
      <c r="DE30" s="791"/>
      <c r="DF30" s="792"/>
      <c r="DG30" s="790"/>
      <c r="DH30" s="791"/>
      <c r="DI30" s="791"/>
      <c r="DJ30" s="791"/>
      <c r="DK30" s="792"/>
      <c r="DL30" s="790"/>
      <c r="DM30" s="791"/>
      <c r="DN30" s="791"/>
      <c r="DO30" s="791"/>
      <c r="DP30" s="792"/>
      <c r="DQ30" s="790"/>
      <c r="DR30" s="791"/>
      <c r="DS30" s="791"/>
      <c r="DT30" s="791"/>
      <c r="DU30" s="792"/>
      <c r="DV30" s="787"/>
      <c r="DW30" s="788"/>
      <c r="DX30" s="788"/>
      <c r="DY30" s="788"/>
      <c r="DZ30" s="793"/>
      <c r="EA30" s="212"/>
    </row>
    <row r="31" spans="1:131" ht="26.25" customHeight="1" x14ac:dyDescent="0.15">
      <c r="A31" s="224">
        <v>4</v>
      </c>
      <c r="B31" s="794" t="s">
        <v>393</v>
      </c>
      <c r="C31" s="795"/>
      <c r="D31" s="795"/>
      <c r="E31" s="795"/>
      <c r="F31" s="795"/>
      <c r="G31" s="795"/>
      <c r="H31" s="795"/>
      <c r="I31" s="795"/>
      <c r="J31" s="795"/>
      <c r="K31" s="795"/>
      <c r="L31" s="795"/>
      <c r="M31" s="795"/>
      <c r="N31" s="795"/>
      <c r="O31" s="795"/>
      <c r="P31" s="796"/>
      <c r="Q31" s="797">
        <v>1969</v>
      </c>
      <c r="R31" s="798"/>
      <c r="S31" s="798"/>
      <c r="T31" s="798"/>
      <c r="U31" s="798"/>
      <c r="V31" s="798">
        <v>1768</v>
      </c>
      <c r="W31" s="798"/>
      <c r="X31" s="798"/>
      <c r="Y31" s="798"/>
      <c r="Z31" s="798"/>
      <c r="AA31" s="798">
        <v>201</v>
      </c>
      <c r="AB31" s="798"/>
      <c r="AC31" s="798"/>
      <c r="AD31" s="798"/>
      <c r="AE31" s="799"/>
      <c r="AF31" s="800">
        <v>1921</v>
      </c>
      <c r="AG31" s="801"/>
      <c r="AH31" s="801"/>
      <c r="AI31" s="801"/>
      <c r="AJ31" s="802"/>
      <c r="AK31" s="846">
        <v>6</v>
      </c>
      <c r="AL31" s="852"/>
      <c r="AM31" s="852"/>
      <c r="AN31" s="852"/>
      <c r="AO31" s="852"/>
      <c r="AP31" s="852">
        <v>3992</v>
      </c>
      <c r="AQ31" s="852"/>
      <c r="AR31" s="852"/>
      <c r="AS31" s="852"/>
      <c r="AT31" s="852"/>
      <c r="AU31" s="844" t="s">
        <v>490</v>
      </c>
      <c r="AV31" s="845"/>
      <c r="AW31" s="845"/>
      <c r="AX31" s="845"/>
      <c r="AY31" s="846"/>
      <c r="AZ31" s="847" t="s">
        <v>490</v>
      </c>
      <c r="BA31" s="848"/>
      <c r="BB31" s="848"/>
      <c r="BC31" s="848"/>
      <c r="BD31" s="849"/>
      <c r="BE31" s="850" t="s">
        <v>394</v>
      </c>
      <c r="BF31" s="850"/>
      <c r="BG31" s="850"/>
      <c r="BH31" s="850"/>
      <c r="BI31" s="851"/>
      <c r="BJ31" s="214"/>
      <c r="BK31" s="214"/>
      <c r="BL31" s="214"/>
      <c r="BM31" s="214"/>
      <c r="BN31" s="214"/>
      <c r="BO31" s="223"/>
      <c r="BP31" s="223"/>
      <c r="BQ31" s="220">
        <v>25</v>
      </c>
      <c r="BR31" s="221"/>
      <c r="BS31" s="787"/>
      <c r="BT31" s="788"/>
      <c r="BU31" s="788"/>
      <c r="BV31" s="788"/>
      <c r="BW31" s="788"/>
      <c r="BX31" s="788"/>
      <c r="BY31" s="788"/>
      <c r="BZ31" s="788"/>
      <c r="CA31" s="788"/>
      <c r="CB31" s="788"/>
      <c r="CC31" s="788"/>
      <c r="CD31" s="788"/>
      <c r="CE31" s="788"/>
      <c r="CF31" s="788"/>
      <c r="CG31" s="789"/>
      <c r="CH31" s="790"/>
      <c r="CI31" s="791"/>
      <c r="CJ31" s="791"/>
      <c r="CK31" s="791"/>
      <c r="CL31" s="792"/>
      <c r="CM31" s="790"/>
      <c r="CN31" s="791"/>
      <c r="CO31" s="791"/>
      <c r="CP31" s="791"/>
      <c r="CQ31" s="792"/>
      <c r="CR31" s="790"/>
      <c r="CS31" s="791"/>
      <c r="CT31" s="791"/>
      <c r="CU31" s="791"/>
      <c r="CV31" s="792"/>
      <c r="CW31" s="790"/>
      <c r="CX31" s="791"/>
      <c r="CY31" s="791"/>
      <c r="CZ31" s="791"/>
      <c r="DA31" s="792"/>
      <c r="DB31" s="790"/>
      <c r="DC31" s="791"/>
      <c r="DD31" s="791"/>
      <c r="DE31" s="791"/>
      <c r="DF31" s="792"/>
      <c r="DG31" s="790"/>
      <c r="DH31" s="791"/>
      <c r="DI31" s="791"/>
      <c r="DJ31" s="791"/>
      <c r="DK31" s="792"/>
      <c r="DL31" s="790"/>
      <c r="DM31" s="791"/>
      <c r="DN31" s="791"/>
      <c r="DO31" s="791"/>
      <c r="DP31" s="792"/>
      <c r="DQ31" s="790"/>
      <c r="DR31" s="791"/>
      <c r="DS31" s="791"/>
      <c r="DT31" s="791"/>
      <c r="DU31" s="792"/>
      <c r="DV31" s="787"/>
      <c r="DW31" s="788"/>
      <c r="DX31" s="788"/>
      <c r="DY31" s="788"/>
      <c r="DZ31" s="793"/>
      <c r="EA31" s="212"/>
    </row>
    <row r="32" spans="1:131" ht="26.25" customHeight="1" x14ac:dyDescent="0.15">
      <c r="A32" s="224">
        <v>5</v>
      </c>
      <c r="B32" s="794" t="s">
        <v>395</v>
      </c>
      <c r="C32" s="795"/>
      <c r="D32" s="795"/>
      <c r="E32" s="795"/>
      <c r="F32" s="795"/>
      <c r="G32" s="795"/>
      <c r="H32" s="795"/>
      <c r="I32" s="795"/>
      <c r="J32" s="795"/>
      <c r="K32" s="795"/>
      <c r="L32" s="795"/>
      <c r="M32" s="795"/>
      <c r="N32" s="795"/>
      <c r="O32" s="795"/>
      <c r="P32" s="796"/>
      <c r="Q32" s="797">
        <v>2220</v>
      </c>
      <c r="R32" s="798"/>
      <c r="S32" s="798"/>
      <c r="T32" s="798"/>
      <c r="U32" s="798"/>
      <c r="V32" s="798">
        <v>1938</v>
      </c>
      <c r="W32" s="798"/>
      <c r="X32" s="798"/>
      <c r="Y32" s="798"/>
      <c r="Z32" s="798"/>
      <c r="AA32" s="798">
        <v>282</v>
      </c>
      <c r="AB32" s="798"/>
      <c r="AC32" s="798"/>
      <c r="AD32" s="798"/>
      <c r="AE32" s="799"/>
      <c r="AF32" s="800">
        <v>2495</v>
      </c>
      <c r="AG32" s="801"/>
      <c r="AH32" s="801"/>
      <c r="AI32" s="801"/>
      <c r="AJ32" s="802"/>
      <c r="AK32" s="846">
        <v>385</v>
      </c>
      <c r="AL32" s="852"/>
      <c r="AM32" s="852"/>
      <c r="AN32" s="852"/>
      <c r="AO32" s="852"/>
      <c r="AP32" s="852">
        <v>6012</v>
      </c>
      <c r="AQ32" s="852"/>
      <c r="AR32" s="852"/>
      <c r="AS32" s="852"/>
      <c r="AT32" s="852"/>
      <c r="AU32" s="844">
        <v>2922</v>
      </c>
      <c r="AV32" s="845"/>
      <c r="AW32" s="845"/>
      <c r="AX32" s="845"/>
      <c r="AY32" s="846"/>
      <c r="AZ32" s="847" t="s">
        <v>490</v>
      </c>
      <c r="BA32" s="848"/>
      <c r="BB32" s="848"/>
      <c r="BC32" s="848"/>
      <c r="BD32" s="849"/>
      <c r="BE32" s="850" t="s">
        <v>394</v>
      </c>
      <c r="BF32" s="850"/>
      <c r="BG32" s="850"/>
      <c r="BH32" s="850"/>
      <c r="BI32" s="851"/>
      <c r="BJ32" s="214"/>
      <c r="BK32" s="214"/>
      <c r="BL32" s="214"/>
      <c r="BM32" s="214"/>
      <c r="BN32" s="214"/>
      <c r="BO32" s="223"/>
      <c r="BP32" s="223"/>
      <c r="BQ32" s="220">
        <v>26</v>
      </c>
      <c r="BR32" s="221"/>
      <c r="BS32" s="787"/>
      <c r="BT32" s="788"/>
      <c r="BU32" s="788"/>
      <c r="BV32" s="788"/>
      <c r="BW32" s="788"/>
      <c r="BX32" s="788"/>
      <c r="BY32" s="788"/>
      <c r="BZ32" s="788"/>
      <c r="CA32" s="788"/>
      <c r="CB32" s="788"/>
      <c r="CC32" s="788"/>
      <c r="CD32" s="788"/>
      <c r="CE32" s="788"/>
      <c r="CF32" s="788"/>
      <c r="CG32" s="789"/>
      <c r="CH32" s="790"/>
      <c r="CI32" s="791"/>
      <c r="CJ32" s="791"/>
      <c r="CK32" s="791"/>
      <c r="CL32" s="792"/>
      <c r="CM32" s="790"/>
      <c r="CN32" s="791"/>
      <c r="CO32" s="791"/>
      <c r="CP32" s="791"/>
      <c r="CQ32" s="792"/>
      <c r="CR32" s="790"/>
      <c r="CS32" s="791"/>
      <c r="CT32" s="791"/>
      <c r="CU32" s="791"/>
      <c r="CV32" s="792"/>
      <c r="CW32" s="790"/>
      <c r="CX32" s="791"/>
      <c r="CY32" s="791"/>
      <c r="CZ32" s="791"/>
      <c r="DA32" s="792"/>
      <c r="DB32" s="790"/>
      <c r="DC32" s="791"/>
      <c r="DD32" s="791"/>
      <c r="DE32" s="791"/>
      <c r="DF32" s="792"/>
      <c r="DG32" s="790"/>
      <c r="DH32" s="791"/>
      <c r="DI32" s="791"/>
      <c r="DJ32" s="791"/>
      <c r="DK32" s="792"/>
      <c r="DL32" s="790"/>
      <c r="DM32" s="791"/>
      <c r="DN32" s="791"/>
      <c r="DO32" s="791"/>
      <c r="DP32" s="792"/>
      <c r="DQ32" s="790"/>
      <c r="DR32" s="791"/>
      <c r="DS32" s="791"/>
      <c r="DT32" s="791"/>
      <c r="DU32" s="792"/>
      <c r="DV32" s="787"/>
      <c r="DW32" s="788"/>
      <c r="DX32" s="788"/>
      <c r="DY32" s="788"/>
      <c r="DZ32" s="793"/>
      <c r="EA32" s="212"/>
    </row>
    <row r="33" spans="1:131" ht="26.25" customHeight="1" x14ac:dyDescent="0.15">
      <c r="A33" s="224">
        <v>6</v>
      </c>
      <c r="B33" s="794" t="s">
        <v>396</v>
      </c>
      <c r="C33" s="795"/>
      <c r="D33" s="795"/>
      <c r="E33" s="795"/>
      <c r="F33" s="795"/>
      <c r="G33" s="795"/>
      <c r="H33" s="795"/>
      <c r="I33" s="795"/>
      <c r="J33" s="795"/>
      <c r="K33" s="795"/>
      <c r="L33" s="795"/>
      <c r="M33" s="795"/>
      <c r="N33" s="795"/>
      <c r="O33" s="795"/>
      <c r="P33" s="796"/>
      <c r="Q33" s="797">
        <v>182</v>
      </c>
      <c r="R33" s="798"/>
      <c r="S33" s="798"/>
      <c r="T33" s="798"/>
      <c r="U33" s="798"/>
      <c r="V33" s="798">
        <v>182</v>
      </c>
      <c r="W33" s="798"/>
      <c r="X33" s="798"/>
      <c r="Y33" s="798"/>
      <c r="Z33" s="798"/>
      <c r="AA33" s="798" t="s">
        <v>552</v>
      </c>
      <c r="AB33" s="798"/>
      <c r="AC33" s="798"/>
      <c r="AD33" s="798"/>
      <c r="AE33" s="799"/>
      <c r="AF33" s="800" t="s">
        <v>121</v>
      </c>
      <c r="AG33" s="801"/>
      <c r="AH33" s="801"/>
      <c r="AI33" s="801"/>
      <c r="AJ33" s="802"/>
      <c r="AK33" s="846">
        <v>140</v>
      </c>
      <c r="AL33" s="852"/>
      <c r="AM33" s="852"/>
      <c r="AN33" s="852"/>
      <c r="AO33" s="852"/>
      <c r="AP33" s="852">
        <v>393</v>
      </c>
      <c r="AQ33" s="852"/>
      <c r="AR33" s="852"/>
      <c r="AS33" s="852"/>
      <c r="AT33" s="852"/>
      <c r="AU33" s="844">
        <v>393</v>
      </c>
      <c r="AV33" s="845"/>
      <c r="AW33" s="845"/>
      <c r="AX33" s="845"/>
      <c r="AY33" s="846"/>
      <c r="AZ33" s="847" t="s">
        <v>490</v>
      </c>
      <c r="BA33" s="848"/>
      <c r="BB33" s="848"/>
      <c r="BC33" s="848"/>
      <c r="BD33" s="849"/>
      <c r="BE33" s="850" t="s">
        <v>397</v>
      </c>
      <c r="BF33" s="850"/>
      <c r="BG33" s="850"/>
      <c r="BH33" s="850"/>
      <c r="BI33" s="851"/>
      <c r="BJ33" s="214"/>
      <c r="BK33" s="214"/>
      <c r="BL33" s="214"/>
      <c r="BM33" s="214"/>
      <c r="BN33" s="214"/>
      <c r="BO33" s="223"/>
      <c r="BP33" s="223"/>
      <c r="BQ33" s="220">
        <v>27</v>
      </c>
      <c r="BR33" s="221"/>
      <c r="BS33" s="787"/>
      <c r="BT33" s="788"/>
      <c r="BU33" s="788"/>
      <c r="BV33" s="788"/>
      <c r="BW33" s="788"/>
      <c r="BX33" s="788"/>
      <c r="BY33" s="788"/>
      <c r="BZ33" s="788"/>
      <c r="CA33" s="788"/>
      <c r="CB33" s="788"/>
      <c r="CC33" s="788"/>
      <c r="CD33" s="788"/>
      <c r="CE33" s="788"/>
      <c r="CF33" s="788"/>
      <c r="CG33" s="789"/>
      <c r="CH33" s="790"/>
      <c r="CI33" s="791"/>
      <c r="CJ33" s="791"/>
      <c r="CK33" s="791"/>
      <c r="CL33" s="792"/>
      <c r="CM33" s="790"/>
      <c r="CN33" s="791"/>
      <c r="CO33" s="791"/>
      <c r="CP33" s="791"/>
      <c r="CQ33" s="792"/>
      <c r="CR33" s="790"/>
      <c r="CS33" s="791"/>
      <c r="CT33" s="791"/>
      <c r="CU33" s="791"/>
      <c r="CV33" s="792"/>
      <c r="CW33" s="790"/>
      <c r="CX33" s="791"/>
      <c r="CY33" s="791"/>
      <c r="CZ33" s="791"/>
      <c r="DA33" s="792"/>
      <c r="DB33" s="790"/>
      <c r="DC33" s="791"/>
      <c r="DD33" s="791"/>
      <c r="DE33" s="791"/>
      <c r="DF33" s="792"/>
      <c r="DG33" s="790"/>
      <c r="DH33" s="791"/>
      <c r="DI33" s="791"/>
      <c r="DJ33" s="791"/>
      <c r="DK33" s="792"/>
      <c r="DL33" s="790"/>
      <c r="DM33" s="791"/>
      <c r="DN33" s="791"/>
      <c r="DO33" s="791"/>
      <c r="DP33" s="792"/>
      <c r="DQ33" s="790"/>
      <c r="DR33" s="791"/>
      <c r="DS33" s="791"/>
      <c r="DT33" s="791"/>
      <c r="DU33" s="792"/>
      <c r="DV33" s="787"/>
      <c r="DW33" s="788"/>
      <c r="DX33" s="788"/>
      <c r="DY33" s="788"/>
      <c r="DZ33" s="793"/>
      <c r="EA33" s="212"/>
    </row>
    <row r="34" spans="1:131" ht="26.25" customHeight="1" x14ac:dyDescent="0.15">
      <c r="A34" s="224">
        <v>7</v>
      </c>
      <c r="B34" s="794"/>
      <c r="C34" s="795"/>
      <c r="D34" s="795"/>
      <c r="E34" s="795"/>
      <c r="F34" s="795"/>
      <c r="G34" s="795"/>
      <c r="H34" s="795"/>
      <c r="I34" s="795"/>
      <c r="J34" s="795"/>
      <c r="K34" s="795"/>
      <c r="L34" s="795"/>
      <c r="M34" s="795"/>
      <c r="N34" s="795"/>
      <c r="O34" s="795"/>
      <c r="P34" s="796"/>
      <c r="Q34" s="797"/>
      <c r="R34" s="798"/>
      <c r="S34" s="798"/>
      <c r="T34" s="798"/>
      <c r="U34" s="798"/>
      <c r="V34" s="798"/>
      <c r="W34" s="798"/>
      <c r="X34" s="798"/>
      <c r="Y34" s="798"/>
      <c r="Z34" s="798"/>
      <c r="AA34" s="798"/>
      <c r="AB34" s="798"/>
      <c r="AC34" s="798"/>
      <c r="AD34" s="798"/>
      <c r="AE34" s="799"/>
      <c r="AF34" s="800"/>
      <c r="AG34" s="801"/>
      <c r="AH34" s="801"/>
      <c r="AI34" s="801"/>
      <c r="AJ34" s="802"/>
      <c r="AK34" s="846"/>
      <c r="AL34" s="852"/>
      <c r="AM34" s="852"/>
      <c r="AN34" s="852"/>
      <c r="AO34" s="852"/>
      <c r="AP34" s="852"/>
      <c r="AQ34" s="852"/>
      <c r="AR34" s="852"/>
      <c r="AS34" s="852"/>
      <c r="AT34" s="852"/>
      <c r="AU34" s="852"/>
      <c r="AV34" s="852"/>
      <c r="AW34" s="852"/>
      <c r="AX34" s="852"/>
      <c r="AY34" s="852"/>
      <c r="AZ34" s="853"/>
      <c r="BA34" s="853"/>
      <c r="BB34" s="853"/>
      <c r="BC34" s="853"/>
      <c r="BD34" s="853"/>
      <c r="BE34" s="850"/>
      <c r="BF34" s="850"/>
      <c r="BG34" s="850"/>
      <c r="BH34" s="850"/>
      <c r="BI34" s="851"/>
      <c r="BJ34" s="214"/>
      <c r="BK34" s="214"/>
      <c r="BL34" s="214"/>
      <c r="BM34" s="214"/>
      <c r="BN34" s="214"/>
      <c r="BO34" s="223"/>
      <c r="BP34" s="223"/>
      <c r="BQ34" s="220">
        <v>28</v>
      </c>
      <c r="BR34" s="221"/>
      <c r="BS34" s="787"/>
      <c r="BT34" s="788"/>
      <c r="BU34" s="788"/>
      <c r="BV34" s="788"/>
      <c r="BW34" s="788"/>
      <c r="BX34" s="788"/>
      <c r="BY34" s="788"/>
      <c r="BZ34" s="788"/>
      <c r="CA34" s="788"/>
      <c r="CB34" s="788"/>
      <c r="CC34" s="788"/>
      <c r="CD34" s="788"/>
      <c r="CE34" s="788"/>
      <c r="CF34" s="788"/>
      <c r="CG34" s="789"/>
      <c r="CH34" s="790"/>
      <c r="CI34" s="791"/>
      <c r="CJ34" s="791"/>
      <c r="CK34" s="791"/>
      <c r="CL34" s="792"/>
      <c r="CM34" s="790"/>
      <c r="CN34" s="791"/>
      <c r="CO34" s="791"/>
      <c r="CP34" s="791"/>
      <c r="CQ34" s="792"/>
      <c r="CR34" s="790"/>
      <c r="CS34" s="791"/>
      <c r="CT34" s="791"/>
      <c r="CU34" s="791"/>
      <c r="CV34" s="792"/>
      <c r="CW34" s="790"/>
      <c r="CX34" s="791"/>
      <c r="CY34" s="791"/>
      <c r="CZ34" s="791"/>
      <c r="DA34" s="792"/>
      <c r="DB34" s="790"/>
      <c r="DC34" s="791"/>
      <c r="DD34" s="791"/>
      <c r="DE34" s="791"/>
      <c r="DF34" s="792"/>
      <c r="DG34" s="790"/>
      <c r="DH34" s="791"/>
      <c r="DI34" s="791"/>
      <c r="DJ34" s="791"/>
      <c r="DK34" s="792"/>
      <c r="DL34" s="790"/>
      <c r="DM34" s="791"/>
      <c r="DN34" s="791"/>
      <c r="DO34" s="791"/>
      <c r="DP34" s="792"/>
      <c r="DQ34" s="790"/>
      <c r="DR34" s="791"/>
      <c r="DS34" s="791"/>
      <c r="DT34" s="791"/>
      <c r="DU34" s="792"/>
      <c r="DV34" s="787"/>
      <c r="DW34" s="788"/>
      <c r="DX34" s="788"/>
      <c r="DY34" s="788"/>
      <c r="DZ34" s="793"/>
      <c r="EA34" s="212"/>
    </row>
    <row r="35" spans="1:131" ht="26.25" customHeight="1" x14ac:dyDescent="0.15">
      <c r="A35" s="224">
        <v>8</v>
      </c>
      <c r="B35" s="794"/>
      <c r="C35" s="795"/>
      <c r="D35" s="795"/>
      <c r="E35" s="795"/>
      <c r="F35" s="795"/>
      <c r="G35" s="795"/>
      <c r="H35" s="795"/>
      <c r="I35" s="795"/>
      <c r="J35" s="795"/>
      <c r="K35" s="795"/>
      <c r="L35" s="795"/>
      <c r="M35" s="795"/>
      <c r="N35" s="795"/>
      <c r="O35" s="795"/>
      <c r="P35" s="796"/>
      <c r="Q35" s="797"/>
      <c r="R35" s="798"/>
      <c r="S35" s="798"/>
      <c r="T35" s="798"/>
      <c r="U35" s="798"/>
      <c r="V35" s="798"/>
      <c r="W35" s="798"/>
      <c r="X35" s="798"/>
      <c r="Y35" s="798"/>
      <c r="Z35" s="798"/>
      <c r="AA35" s="798"/>
      <c r="AB35" s="798"/>
      <c r="AC35" s="798"/>
      <c r="AD35" s="798"/>
      <c r="AE35" s="799"/>
      <c r="AF35" s="800"/>
      <c r="AG35" s="801"/>
      <c r="AH35" s="801"/>
      <c r="AI35" s="801"/>
      <c r="AJ35" s="802"/>
      <c r="AK35" s="846"/>
      <c r="AL35" s="852"/>
      <c r="AM35" s="852"/>
      <c r="AN35" s="852"/>
      <c r="AO35" s="852"/>
      <c r="AP35" s="852"/>
      <c r="AQ35" s="852"/>
      <c r="AR35" s="852"/>
      <c r="AS35" s="852"/>
      <c r="AT35" s="852"/>
      <c r="AU35" s="852"/>
      <c r="AV35" s="852"/>
      <c r="AW35" s="852"/>
      <c r="AX35" s="852"/>
      <c r="AY35" s="852"/>
      <c r="AZ35" s="853"/>
      <c r="BA35" s="853"/>
      <c r="BB35" s="853"/>
      <c r="BC35" s="853"/>
      <c r="BD35" s="853"/>
      <c r="BE35" s="850"/>
      <c r="BF35" s="850"/>
      <c r="BG35" s="850"/>
      <c r="BH35" s="850"/>
      <c r="BI35" s="851"/>
      <c r="BJ35" s="214"/>
      <c r="BK35" s="214"/>
      <c r="BL35" s="214"/>
      <c r="BM35" s="214"/>
      <c r="BN35" s="214"/>
      <c r="BO35" s="223"/>
      <c r="BP35" s="223"/>
      <c r="BQ35" s="220">
        <v>29</v>
      </c>
      <c r="BR35" s="221"/>
      <c r="BS35" s="787"/>
      <c r="BT35" s="788"/>
      <c r="BU35" s="788"/>
      <c r="BV35" s="788"/>
      <c r="BW35" s="788"/>
      <c r="BX35" s="788"/>
      <c r="BY35" s="788"/>
      <c r="BZ35" s="788"/>
      <c r="CA35" s="788"/>
      <c r="CB35" s="788"/>
      <c r="CC35" s="788"/>
      <c r="CD35" s="788"/>
      <c r="CE35" s="788"/>
      <c r="CF35" s="788"/>
      <c r="CG35" s="789"/>
      <c r="CH35" s="790"/>
      <c r="CI35" s="791"/>
      <c r="CJ35" s="791"/>
      <c r="CK35" s="791"/>
      <c r="CL35" s="792"/>
      <c r="CM35" s="790"/>
      <c r="CN35" s="791"/>
      <c r="CO35" s="791"/>
      <c r="CP35" s="791"/>
      <c r="CQ35" s="792"/>
      <c r="CR35" s="790"/>
      <c r="CS35" s="791"/>
      <c r="CT35" s="791"/>
      <c r="CU35" s="791"/>
      <c r="CV35" s="792"/>
      <c r="CW35" s="790"/>
      <c r="CX35" s="791"/>
      <c r="CY35" s="791"/>
      <c r="CZ35" s="791"/>
      <c r="DA35" s="792"/>
      <c r="DB35" s="790"/>
      <c r="DC35" s="791"/>
      <c r="DD35" s="791"/>
      <c r="DE35" s="791"/>
      <c r="DF35" s="792"/>
      <c r="DG35" s="790"/>
      <c r="DH35" s="791"/>
      <c r="DI35" s="791"/>
      <c r="DJ35" s="791"/>
      <c r="DK35" s="792"/>
      <c r="DL35" s="790"/>
      <c r="DM35" s="791"/>
      <c r="DN35" s="791"/>
      <c r="DO35" s="791"/>
      <c r="DP35" s="792"/>
      <c r="DQ35" s="790"/>
      <c r="DR35" s="791"/>
      <c r="DS35" s="791"/>
      <c r="DT35" s="791"/>
      <c r="DU35" s="792"/>
      <c r="DV35" s="787"/>
      <c r="DW35" s="788"/>
      <c r="DX35" s="788"/>
      <c r="DY35" s="788"/>
      <c r="DZ35" s="793"/>
      <c r="EA35" s="212"/>
    </row>
    <row r="36" spans="1:131" ht="26.25" customHeight="1" x14ac:dyDescent="0.15">
      <c r="A36" s="224">
        <v>9</v>
      </c>
      <c r="B36" s="794"/>
      <c r="C36" s="795"/>
      <c r="D36" s="795"/>
      <c r="E36" s="795"/>
      <c r="F36" s="795"/>
      <c r="G36" s="795"/>
      <c r="H36" s="795"/>
      <c r="I36" s="795"/>
      <c r="J36" s="795"/>
      <c r="K36" s="795"/>
      <c r="L36" s="795"/>
      <c r="M36" s="795"/>
      <c r="N36" s="795"/>
      <c r="O36" s="795"/>
      <c r="P36" s="796"/>
      <c r="Q36" s="797"/>
      <c r="R36" s="798"/>
      <c r="S36" s="798"/>
      <c r="T36" s="798"/>
      <c r="U36" s="798"/>
      <c r="V36" s="798"/>
      <c r="W36" s="798"/>
      <c r="X36" s="798"/>
      <c r="Y36" s="798"/>
      <c r="Z36" s="798"/>
      <c r="AA36" s="798"/>
      <c r="AB36" s="798"/>
      <c r="AC36" s="798"/>
      <c r="AD36" s="798"/>
      <c r="AE36" s="799"/>
      <c r="AF36" s="800"/>
      <c r="AG36" s="801"/>
      <c r="AH36" s="801"/>
      <c r="AI36" s="801"/>
      <c r="AJ36" s="802"/>
      <c r="AK36" s="846"/>
      <c r="AL36" s="852"/>
      <c r="AM36" s="852"/>
      <c r="AN36" s="852"/>
      <c r="AO36" s="852"/>
      <c r="AP36" s="852"/>
      <c r="AQ36" s="852"/>
      <c r="AR36" s="852"/>
      <c r="AS36" s="852"/>
      <c r="AT36" s="852"/>
      <c r="AU36" s="852"/>
      <c r="AV36" s="852"/>
      <c r="AW36" s="852"/>
      <c r="AX36" s="852"/>
      <c r="AY36" s="852"/>
      <c r="AZ36" s="853"/>
      <c r="BA36" s="853"/>
      <c r="BB36" s="853"/>
      <c r="BC36" s="853"/>
      <c r="BD36" s="853"/>
      <c r="BE36" s="850"/>
      <c r="BF36" s="850"/>
      <c r="BG36" s="850"/>
      <c r="BH36" s="850"/>
      <c r="BI36" s="851"/>
      <c r="BJ36" s="214"/>
      <c r="BK36" s="214"/>
      <c r="BL36" s="214"/>
      <c r="BM36" s="214"/>
      <c r="BN36" s="214"/>
      <c r="BO36" s="223"/>
      <c r="BP36" s="223"/>
      <c r="BQ36" s="220">
        <v>30</v>
      </c>
      <c r="BR36" s="221"/>
      <c r="BS36" s="787"/>
      <c r="BT36" s="788"/>
      <c r="BU36" s="788"/>
      <c r="BV36" s="788"/>
      <c r="BW36" s="788"/>
      <c r="BX36" s="788"/>
      <c r="BY36" s="788"/>
      <c r="BZ36" s="788"/>
      <c r="CA36" s="788"/>
      <c r="CB36" s="788"/>
      <c r="CC36" s="788"/>
      <c r="CD36" s="788"/>
      <c r="CE36" s="788"/>
      <c r="CF36" s="788"/>
      <c r="CG36" s="789"/>
      <c r="CH36" s="790"/>
      <c r="CI36" s="791"/>
      <c r="CJ36" s="791"/>
      <c r="CK36" s="791"/>
      <c r="CL36" s="792"/>
      <c r="CM36" s="790"/>
      <c r="CN36" s="791"/>
      <c r="CO36" s="791"/>
      <c r="CP36" s="791"/>
      <c r="CQ36" s="792"/>
      <c r="CR36" s="790"/>
      <c r="CS36" s="791"/>
      <c r="CT36" s="791"/>
      <c r="CU36" s="791"/>
      <c r="CV36" s="792"/>
      <c r="CW36" s="790"/>
      <c r="CX36" s="791"/>
      <c r="CY36" s="791"/>
      <c r="CZ36" s="791"/>
      <c r="DA36" s="792"/>
      <c r="DB36" s="790"/>
      <c r="DC36" s="791"/>
      <c r="DD36" s="791"/>
      <c r="DE36" s="791"/>
      <c r="DF36" s="792"/>
      <c r="DG36" s="790"/>
      <c r="DH36" s="791"/>
      <c r="DI36" s="791"/>
      <c r="DJ36" s="791"/>
      <c r="DK36" s="792"/>
      <c r="DL36" s="790"/>
      <c r="DM36" s="791"/>
      <c r="DN36" s="791"/>
      <c r="DO36" s="791"/>
      <c r="DP36" s="792"/>
      <c r="DQ36" s="790"/>
      <c r="DR36" s="791"/>
      <c r="DS36" s="791"/>
      <c r="DT36" s="791"/>
      <c r="DU36" s="792"/>
      <c r="DV36" s="787"/>
      <c r="DW36" s="788"/>
      <c r="DX36" s="788"/>
      <c r="DY36" s="788"/>
      <c r="DZ36" s="793"/>
      <c r="EA36" s="212"/>
    </row>
    <row r="37" spans="1:131" ht="26.25" customHeight="1" x14ac:dyDescent="0.15">
      <c r="A37" s="224">
        <v>10</v>
      </c>
      <c r="B37" s="794"/>
      <c r="C37" s="795"/>
      <c r="D37" s="795"/>
      <c r="E37" s="795"/>
      <c r="F37" s="795"/>
      <c r="G37" s="795"/>
      <c r="H37" s="795"/>
      <c r="I37" s="795"/>
      <c r="J37" s="795"/>
      <c r="K37" s="795"/>
      <c r="L37" s="795"/>
      <c r="M37" s="795"/>
      <c r="N37" s="795"/>
      <c r="O37" s="795"/>
      <c r="P37" s="796"/>
      <c r="Q37" s="797"/>
      <c r="R37" s="798"/>
      <c r="S37" s="798"/>
      <c r="T37" s="798"/>
      <c r="U37" s="798"/>
      <c r="V37" s="798"/>
      <c r="W37" s="798"/>
      <c r="X37" s="798"/>
      <c r="Y37" s="798"/>
      <c r="Z37" s="798"/>
      <c r="AA37" s="798"/>
      <c r="AB37" s="798"/>
      <c r="AC37" s="798"/>
      <c r="AD37" s="798"/>
      <c r="AE37" s="799"/>
      <c r="AF37" s="800"/>
      <c r="AG37" s="801"/>
      <c r="AH37" s="801"/>
      <c r="AI37" s="801"/>
      <c r="AJ37" s="802"/>
      <c r="AK37" s="846"/>
      <c r="AL37" s="852"/>
      <c r="AM37" s="852"/>
      <c r="AN37" s="852"/>
      <c r="AO37" s="852"/>
      <c r="AP37" s="852"/>
      <c r="AQ37" s="852"/>
      <c r="AR37" s="852"/>
      <c r="AS37" s="852"/>
      <c r="AT37" s="852"/>
      <c r="AU37" s="852"/>
      <c r="AV37" s="852"/>
      <c r="AW37" s="852"/>
      <c r="AX37" s="852"/>
      <c r="AY37" s="852"/>
      <c r="AZ37" s="853"/>
      <c r="BA37" s="853"/>
      <c r="BB37" s="853"/>
      <c r="BC37" s="853"/>
      <c r="BD37" s="853"/>
      <c r="BE37" s="850"/>
      <c r="BF37" s="850"/>
      <c r="BG37" s="850"/>
      <c r="BH37" s="850"/>
      <c r="BI37" s="851"/>
      <c r="BJ37" s="214"/>
      <c r="BK37" s="214"/>
      <c r="BL37" s="214"/>
      <c r="BM37" s="214"/>
      <c r="BN37" s="214"/>
      <c r="BO37" s="223"/>
      <c r="BP37" s="223"/>
      <c r="BQ37" s="220">
        <v>31</v>
      </c>
      <c r="BR37" s="221"/>
      <c r="BS37" s="787"/>
      <c r="BT37" s="788"/>
      <c r="BU37" s="788"/>
      <c r="BV37" s="788"/>
      <c r="BW37" s="788"/>
      <c r="BX37" s="788"/>
      <c r="BY37" s="788"/>
      <c r="BZ37" s="788"/>
      <c r="CA37" s="788"/>
      <c r="CB37" s="788"/>
      <c r="CC37" s="788"/>
      <c r="CD37" s="788"/>
      <c r="CE37" s="788"/>
      <c r="CF37" s="788"/>
      <c r="CG37" s="789"/>
      <c r="CH37" s="790"/>
      <c r="CI37" s="791"/>
      <c r="CJ37" s="791"/>
      <c r="CK37" s="791"/>
      <c r="CL37" s="792"/>
      <c r="CM37" s="790"/>
      <c r="CN37" s="791"/>
      <c r="CO37" s="791"/>
      <c r="CP37" s="791"/>
      <c r="CQ37" s="792"/>
      <c r="CR37" s="790"/>
      <c r="CS37" s="791"/>
      <c r="CT37" s="791"/>
      <c r="CU37" s="791"/>
      <c r="CV37" s="792"/>
      <c r="CW37" s="790"/>
      <c r="CX37" s="791"/>
      <c r="CY37" s="791"/>
      <c r="CZ37" s="791"/>
      <c r="DA37" s="792"/>
      <c r="DB37" s="790"/>
      <c r="DC37" s="791"/>
      <c r="DD37" s="791"/>
      <c r="DE37" s="791"/>
      <c r="DF37" s="792"/>
      <c r="DG37" s="790"/>
      <c r="DH37" s="791"/>
      <c r="DI37" s="791"/>
      <c r="DJ37" s="791"/>
      <c r="DK37" s="792"/>
      <c r="DL37" s="790"/>
      <c r="DM37" s="791"/>
      <c r="DN37" s="791"/>
      <c r="DO37" s="791"/>
      <c r="DP37" s="792"/>
      <c r="DQ37" s="790"/>
      <c r="DR37" s="791"/>
      <c r="DS37" s="791"/>
      <c r="DT37" s="791"/>
      <c r="DU37" s="792"/>
      <c r="DV37" s="787"/>
      <c r="DW37" s="788"/>
      <c r="DX37" s="788"/>
      <c r="DY37" s="788"/>
      <c r="DZ37" s="793"/>
      <c r="EA37" s="212"/>
    </row>
    <row r="38" spans="1:131" ht="26.25" customHeight="1" x14ac:dyDescent="0.15">
      <c r="A38" s="224">
        <v>11</v>
      </c>
      <c r="B38" s="794"/>
      <c r="C38" s="795"/>
      <c r="D38" s="795"/>
      <c r="E38" s="795"/>
      <c r="F38" s="795"/>
      <c r="G38" s="795"/>
      <c r="H38" s="795"/>
      <c r="I38" s="795"/>
      <c r="J38" s="795"/>
      <c r="K38" s="795"/>
      <c r="L38" s="795"/>
      <c r="M38" s="795"/>
      <c r="N38" s="795"/>
      <c r="O38" s="795"/>
      <c r="P38" s="796"/>
      <c r="Q38" s="797"/>
      <c r="R38" s="798"/>
      <c r="S38" s="798"/>
      <c r="T38" s="798"/>
      <c r="U38" s="798"/>
      <c r="V38" s="798"/>
      <c r="W38" s="798"/>
      <c r="X38" s="798"/>
      <c r="Y38" s="798"/>
      <c r="Z38" s="798"/>
      <c r="AA38" s="798"/>
      <c r="AB38" s="798"/>
      <c r="AC38" s="798"/>
      <c r="AD38" s="798"/>
      <c r="AE38" s="799"/>
      <c r="AF38" s="800"/>
      <c r="AG38" s="801"/>
      <c r="AH38" s="801"/>
      <c r="AI38" s="801"/>
      <c r="AJ38" s="802"/>
      <c r="AK38" s="846"/>
      <c r="AL38" s="852"/>
      <c r="AM38" s="852"/>
      <c r="AN38" s="852"/>
      <c r="AO38" s="852"/>
      <c r="AP38" s="852"/>
      <c r="AQ38" s="852"/>
      <c r="AR38" s="852"/>
      <c r="AS38" s="852"/>
      <c r="AT38" s="852"/>
      <c r="AU38" s="852"/>
      <c r="AV38" s="852"/>
      <c r="AW38" s="852"/>
      <c r="AX38" s="852"/>
      <c r="AY38" s="852"/>
      <c r="AZ38" s="853"/>
      <c r="BA38" s="853"/>
      <c r="BB38" s="853"/>
      <c r="BC38" s="853"/>
      <c r="BD38" s="853"/>
      <c r="BE38" s="850"/>
      <c r="BF38" s="850"/>
      <c r="BG38" s="850"/>
      <c r="BH38" s="850"/>
      <c r="BI38" s="851"/>
      <c r="BJ38" s="214"/>
      <c r="BK38" s="214"/>
      <c r="BL38" s="214"/>
      <c r="BM38" s="214"/>
      <c r="BN38" s="214"/>
      <c r="BO38" s="223"/>
      <c r="BP38" s="223"/>
      <c r="BQ38" s="220">
        <v>32</v>
      </c>
      <c r="BR38" s="221"/>
      <c r="BS38" s="787"/>
      <c r="BT38" s="788"/>
      <c r="BU38" s="788"/>
      <c r="BV38" s="788"/>
      <c r="BW38" s="788"/>
      <c r="BX38" s="788"/>
      <c r="BY38" s="788"/>
      <c r="BZ38" s="788"/>
      <c r="CA38" s="788"/>
      <c r="CB38" s="788"/>
      <c r="CC38" s="788"/>
      <c r="CD38" s="788"/>
      <c r="CE38" s="788"/>
      <c r="CF38" s="788"/>
      <c r="CG38" s="789"/>
      <c r="CH38" s="790"/>
      <c r="CI38" s="791"/>
      <c r="CJ38" s="791"/>
      <c r="CK38" s="791"/>
      <c r="CL38" s="792"/>
      <c r="CM38" s="790"/>
      <c r="CN38" s="791"/>
      <c r="CO38" s="791"/>
      <c r="CP38" s="791"/>
      <c r="CQ38" s="792"/>
      <c r="CR38" s="790"/>
      <c r="CS38" s="791"/>
      <c r="CT38" s="791"/>
      <c r="CU38" s="791"/>
      <c r="CV38" s="792"/>
      <c r="CW38" s="790"/>
      <c r="CX38" s="791"/>
      <c r="CY38" s="791"/>
      <c r="CZ38" s="791"/>
      <c r="DA38" s="792"/>
      <c r="DB38" s="790"/>
      <c r="DC38" s="791"/>
      <c r="DD38" s="791"/>
      <c r="DE38" s="791"/>
      <c r="DF38" s="792"/>
      <c r="DG38" s="790"/>
      <c r="DH38" s="791"/>
      <c r="DI38" s="791"/>
      <c r="DJ38" s="791"/>
      <c r="DK38" s="792"/>
      <c r="DL38" s="790"/>
      <c r="DM38" s="791"/>
      <c r="DN38" s="791"/>
      <c r="DO38" s="791"/>
      <c r="DP38" s="792"/>
      <c r="DQ38" s="790"/>
      <c r="DR38" s="791"/>
      <c r="DS38" s="791"/>
      <c r="DT38" s="791"/>
      <c r="DU38" s="792"/>
      <c r="DV38" s="787"/>
      <c r="DW38" s="788"/>
      <c r="DX38" s="788"/>
      <c r="DY38" s="788"/>
      <c r="DZ38" s="793"/>
      <c r="EA38" s="212"/>
    </row>
    <row r="39" spans="1:131" ht="26.25" customHeight="1" x14ac:dyDescent="0.15">
      <c r="A39" s="224">
        <v>12</v>
      </c>
      <c r="B39" s="794"/>
      <c r="C39" s="795"/>
      <c r="D39" s="795"/>
      <c r="E39" s="795"/>
      <c r="F39" s="795"/>
      <c r="G39" s="795"/>
      <c r="H39" s="795"/>
      <c r="I39" s="795"/>
      <c r="J39" s="795"/>
      <c r="K39" s="795"/>
      <c r="L39" s="795"/>
      <c r="M39" s="795"/>
      <c r="N39" s="795"/>
      <c r="O39" s="795"/>
      <c r="P39" s="796"/>
      <c r="Q39" s="797"/>
      <c r="R39" s="798"/>
      <c r="S39" s="798"/>
      <c r="T39" s="798"/>
      <c r="U39" s="798"/>
      <c r="V39" s="798"/>
      <c r="W39" s="798"/>
      <c r="X39" s="798"/>
      <c r="Y39" s="798"/>
      <c r="Z39" s="798"/>
      <c r="AA39" s="798"/>
      <c r="AB39" s="798"/>
      <c r="AC39" s="798"/>
      <c r="AD39" s="798"/>
      <c r="AE39" s="799"/>
      <c r="AF39" s="800"/>
      <c r="AG39" s="801"/>
      <c r="AH39" s="801"/>
      <c r="AI39" s="801"/>
      <c r="AJ39" s="802"/>
      <c r="AK39" s="846"/>
      <c r="AL39" s="852"/>
      <c r="AM39" s="852"/>
      <c r="AN39" s="852"/>
      <c r="AO39" s="852"/>
      <c r="AP39" s="852"/>
      <c r="AQ39" s="852"/>
      <c r="AR39" s="852"/>
      <c r="AS39" s="852"/>
      <c r="AT39" s="852"/>
      <c r="AU39" s="852"/>
      <c r="AV39" s="852"/>
      <c r="AW39" s="852"/>
      <c r="AX39" s="852"/>
      <c r="AY39" s="852"/>
      <c r="AZ39" s="853"/>
      <c r="BA39" s="853"/>
      <c r="BB39" s="853"/>
      <c r="BC39" s="853"/>
      <c r="BD39" s="853"/>
      <c r="BE39" s="850"/>
      <c r="BF39" s="850"/>
      <c r="BG39" s="850"/>
      <c r="BH39" s="850"/>
      <c r="BI39" s="851"/>
      <c r="BJ39" s="214"/>
      <c r="BK39" s="214"/>
      <c r="BL39" s="214"/>
      <c r="BM39" s="214"/>
      <c r="BN39" s="214"/>
      <c r="BO39" s="223"/>
      <c r="BP39" s="223"/>
      <c r="BQ39" s="220">
        <v>33</v>
      </c>
      <c r="BR39" s="221"/>
      <c r="BS39" s="787"/>
      <c r="BT39" s="788"/>
      <c r="BU39" s="788"/>
      <c r="BV39" s="788"/>
      <c r="BW39" s="788"/>
      <c r="BX39" s="788"/>
      <c r="BY39" s="788"/>
      <c r="BZ39" s="788"/>
      <c r="CA39" s="788"/>
      <c r="CB39" s="788"/>
      <c r="CC39" s="788"/>
      <c r="CD39" s="788"/>
      <c r="CE39" s="788"/>
      <c r="CF39" s="788"/>
      <c r="CG39" s="789"/>
      <c r="CH39" s="790"/>
      <c r="CI39" s="791"/>
      <c r="CJ39" s="791"/>
      <c r="CK39" s="791"/>
      <c r="CL39" s="792"/>
      <c r="CM39" s="790"/>
      <c r="CN39" s="791"/>
      <c r="CO39" s="791"/>
      <c r="CP39" s="791"/>
      <c r="CQ39" s="792"/>
      <c r="CR39" s="790"/>
      <c r="CS39" s="791"/>
      <c r="CT39" s="791"/>
      <c r="CU39" s="791"/>
      <c r="CV39" s="792"/>
      <c r="CW39" s="790"/>
      <c r="CX39" s="791"/>
      <c r="CY39" s="791"/>
      <c r="CZ39" s="791"/>
      <c r="DA39" s="792"/>
      <c r="DB39" s="790"/>
      <c r="DC39" s="791"/>
      <c r="DD39" s="791"/>
      <c r="DE39" s="791"/>
      <c r="DF39" s="792"/>
      <c r="DG39" s="790"/>
      <c r="DH39" s="791"/>
      <c r="DI39" s="791"/>
      <c r="DJ39" s="791"/>
      <c r="DK39" s="792"/>
      <c r="DL39" s="790"/>
      <c r="DM39" s="791"/>
      <c r="DN39" s="791"/>
      <c r="DO39" s="791"/>
      <c r="DP39" s="792"/>
      <c r="DQ39" s="790"/>
      <c r="DR39" s="791"/>
      <c r="DS39" s="791"/>
      <c r="DT39" s="791"/>
      <c r="DU39" s="792"/>
      <c r="DV39" s="787"/>
      <c r="DW39" s="788"/>
      <c r="DX39" s="788"/>
      <c r="DY39" s="788"/>
      <c r="DZ39" s="793"/>
      <c r="EA39" s="212"/>
    </row>
    <row r="40" spans="1:131" ht="26.25" customHeight="1" x14ac:dyDescent="0.15">
      <c r="A40" s="220">
        <v>13</v>
      </c>
      <c r="B40" s="794"/>
      <c r="C40" s="795"/>
      <c r="D40" s="795"/>
      <c r="E40" s="795"/>
      <c r="F40" s="795"/>
      <c r="G40" s="795"/>
      <c r="H40" s="795"/>
      <c r="I40" s="795"/>
      <c r="J40" s="795"/>
      <c r="K40" s="795"/>
      <c r="L40" s="795"/>
      <c r="M40" s="795"/>
      <c r="N40" s="795"/>
      <c r="O40" s="795"/>
      <c r="P40" s="796"/>
      <c r="Q40" s="797"/>
      <c r="R40" s="798"/>
      <c r="S40" s="798"/>
      <c r="T40" s="798"/>
      <c r="U40" s="798"/>
      <c r="V40" s="798"/>
      <c r="W40" s="798"/>
      <c r="X40" s="798"/>
      <c r="Y40" s="798"/>
      <c r="Z40" s="798"/>
      <c r="AA40" s="798"/>
      <c r="AB40" s="798"/>
      <c r="AC40" s="798"/>
      <c r="AD40" s="798"/>
      <c r="AE40" s="799"/>
      <c r="AF40" s="800"/>
      <c r="AG40" s="801"/>
      <c r="AH40" s="801"/>
      <c r="AI40" s="801"/>
      <c r="AJ40" s="802"/>
      <c r="AK40" s="846"/>
      <c r="AL40" s="852"/>
      <c r="AM40" s="852"/>
      <c r="AN40" s="852"/>
      <c r="AO40" s="852"/>
      <c r="AP40" s="852"/>
      <c r="AQ40" s="852"/>
      <c r="AR40" s="852"/>
      <c r="AS40" s="852"/>
      <c r="AT40" s="852"/>
      <c r="AU40" s="852"/>
      <c r="AV40" s="852"/>
      <c r="AW40" s="852"/>
      <c r="AX40" s="852"/>
      <c r="AY40" s="852"/>
      <c r="AZ40" s="853"/>
      <c r="BA40" s="853"/>
      <c r="BB40" s="853"/>
      <c r="BC40" s="853"/>
      <c r="BD40" s="853"/>
      <c r="BE40" s="850"/>
      <c r="BF40" s="850"/>
      <c r="BG40" s="850"/>
      <c r="BH40" s="850"/>
      <c r="BI40" s="851"/>
      <c r="BJ40" s="214"/>
      <c r="BK40" s="214"/>
      <c r="BL40" s="214"/>
      <c r="BM40" s="214"/>
      <c r="BN40" s="214"/>
      <c r="BO40" s="223"/>
      <c r="BP40" s="223"/>
      <c r="BQ40" s="220">
        <v>34</v>
      </c>
      <c r="BR40" s="221"/>
      <c r="BS40" s="787"/>
      <c r="BT40" s="788"/>
      <c r="BU40" s="788"/>
      <c r="BV40" s="788"/>
      <c r="BW40" s="788"/>
      <c r="BX40" s="788"/>
      <c r="BY40" s="788"/>
      <c r="BZ40" s="788"/>
      <c r="CA40" s="788"/>
      <c r="CB40" s="788"/>
      <c r="CC40" s="788"/>
      <c r="CD40" s="788"/>
      <c r="CE40" s="788"/>
      <c r="CF40" s="788"/>
      <c r="CG40" s="789"/>
      <c r="CH40" s="790"/>
      <c r="CI40" s="791"/>
      <c r="CJ40" s="791"/>
      <c r="CK40" s="791"/>
      <c r="CL40" s="792"/>
      <c r="CM40" s="790"/>
      <c r="CN40" s="791"/>
      <c r="CO40" s="791"/>
      <c r="CP40" s="791"/>
      <c r="CQ40" s="792"/>
      <c r="CR40" s="790"/>
      <c r="CS40" s="791"/>
      <c r="CT40" s="791"/>
      <c r="CU40" s="791"/>
      <c r="CV40" s="792"/>
      <c r="CW40" s="790"/>
      <c r="CX40" s="791"/>
      <c r="CY40" s="791"/>
      <c r="CZ40" s="791"/>
      <c r="DA40" s="792"/>
      <c r="DB40" s="790"/>
      <c r="DC40" s="791"/>
      <c r="DD40" s="791"/>
      <c r="DE40" s="791"/>
      <c r="DF40" s="792"/>
      <c r="DG40" s="790"/>
      <c r="DH40" s="791"/>
      <c r="DI40" s="791"/>
      <c r="DJ40" s="791"/>
      <c r="DK40" s="792"/>
      <c r="DL40" s="790"/>
      <c r="DM40" s="791"/>
      <c r="DN40" s="791"/>
      <c r="DO40" s="791"/>
      <c r="DP40" s="792"/>
      <c r="DQ40" s="790"/>
      <c r="DR40" s="791"/>
      <c r="DS40" s="791"/>
      <c r="DT40" s="791"/>
      <c r="DU40" s="792"/>
      <c r="DV40" s="787"/>
      <c r="DW40" s="788"/>
      <c r="DX40" s="788"/>
      <c r="DY40" s="788"/>
      <c r="DZ40" s="793"/>
      <c r="EA40" s="212"/>
    </row>
    <row r="41" spans="1:131" ht="26.25" customHeight="1" x14ac:dyDescent="0.15">
      <c r="A41" s="220">
        <v>14</v>
      </c>
      <c r="B41" s="794"/>
      <c r="C41" s="795"/>
      <c r="D41" s="795"/>
      <c r="E41" s="795"/>
      <c r="F41" s="795"/>
      <c r="G41" s="795"/>
      <c r="H41" s="795"/>
      <c r="I41" s="795"/>
      <c r="J41" s="795"/>
      <c r="K41" s="795"/>
      <c r="L41" s="795"/>
      <c r="M41" s="795"/>
      <c r="N41" s="795"/>
      <c r="O41" s="795"/>
      <c r="P41" s="796"/>
      <c r="Q41" s="797"/>
      <c r="R41" s="798"/>
      <c r="S41" s="798"/>
      <c r="T41" s="798"/>
      <c r="U41" s="798"/>
      <c r="V41" s="798"/>
      <c r="W41" s="798"/>
      <c r="X41" s="798"/>
      <c r="Y41" s="798"/>
      <c r="Z41" s="798"/>
      <c r="AA41" s="798"/>
      <c r="AB41" s="798"/>
      <c r="AC41" s="798"/>
      <c r="AD41" s="798"/>
      <c r="AE41" s="799"/>
      <c r="AF41" s="800"/>
      <c r="AG41" s="801"/>
      <c r="AH41" s="801"/>
      <c r="AI41" s="801"/>
      <c r="AJ41" s="802"/>
      <c r="AK41" s="846"/>
      <c r="AL41" s="852"/>
      <c r="AM41" s="852"/>
      <c r="AN41" s="852"/>
      <c r="AO41" s="852"/>
      <c r="AP41" s="852"/>
      <c r="AQ41" s="852"/>
      <c r="AR41" s="852"/>
      <c r="AS41" s="852"/>
      <c r="AT41" s="852"/>
      <c r="AU41" s="852"/>
      <c r="AV41" s="852"/>
      <c r="AW41" s="852"/>
      <c r="AX41" s="852"/>
      <c r="AY41" s="852"/>
      <c r="AZ41" s="853"/>
      <c r="BA41" s="853"/>
      <c r="BB41" s="853"/>
      <c r="BC41" s="853"/>
      <c r="BD41" s="853"/>
      <c r="BE41" s="850"/>
      <c r="BF41" s="850"/>
      <c r="BG41" s="850"/>
      <c r="BH41" s="850"/>
      <c r="BI41" s="851"/>
      <c r="BJ41" s="214"/>
      <c r="BK41" s="214"/>
      <c r="BL41" s="214"/>
      <c r="BM41" s="214"/>
      <c r="BN41" s="214"/>
      <c r="BO41" s="223"/>
      <c r="BP41" s="223"/>
      <c r="BQ41" s="220">
        <v>35</v>
      </c>
      <c r="BR41" s="221"/>
      <c r="BS41" s="787"/>
      <c r="BT41" s="788"/>
      <c r="BU41" s="788"/>
      <c r="BV41" s="788"/>
      <c r="BW41" s="788"/>
      <c r="BX41" s="788"/>
      <c r="BY41" s="788"/>
      <c r="BZ41" s="788"/>
      <c r="CA41" s="788"/>
      <c r="CB41" s="788"/>
      <c r="CC41" s="788"/>
      <c r="CD41" s="788"/>
      <c r="CE41" s="788"/>
      <c r="CF41" s="788"/>
      <c r="CG41" s="789"/>
      <c r="CH41" s="790"/>
      <c r="CI41" s="791"/>
      <c r="CJ41" s="791"/>
      <c r="CK41" s="791"/>
      <c r="CL41" s="792"/>
      <c r="CM41" s="790"/>
      <c r="CN41" s="791"/>
      <c r="CO41" s="791"/>
      <c r="CP41" s="791"/>
      <c r="CQ41" s="792"/>
      <c r="CR41" s="790"/>
      <c r="CS41" s="791"/>
      <c r="CT41" s="791"/>
      <c r="CU41" s="791"/>
      <c r="CV41" s="792"/>
      <c r="CW41" s="790"/>
      <c r="CX41" s="791"/>
      <c r="CY41" s="791"/>
      <c r="CZ41" s="791"/>
      <c r="DA41" s="792"/>
      <c r="DB41" s="790"/>
      <c r="DC41" s="791"/>
      <c r="DD41" s="791"/>
      <c r="DE41" s="791"/>
      <c r="DF41" s="792"/>
      <c r="DG41" s="790"/>
      <c r="DH41" s="791"/>
      <c r="DI41" s="791"/>
      <c r="DJ41" s="791"/>
      <c r="DK41" s="792"/>
      <c r="DL41" s="790"/>
      <c r="DM41" s="791"/>
      <c r="DN41" s="791"/>
      <c r="DO41" s="791"/>
      <c r="DP41" s="792"/>
      <c r="DQ41" s="790"/>
      <c r="DR41" s="791"/>
      <c r="DS41" s="791"/>
      <c r="DT41" s="791"/>
      <c r="DU41" s="792"/>
      <c r="DV41" s="787"/>
      <c r="DW41" s="788"/>
      <c r="DX41" s="788"/>
      <c r="DY41" s="788"/>
      <c r="DZ41" s="793"/>
      <c r="EA41" s="212"/>
    </row>
    <row r="42" spans="1:131" ht="26.25" customHeight="1" x14ac:dyDescent="0.15">
      <c r="A42" s="220">
        <v>15</v>
      </c>
      <c r="B42" s="794"/>
      <c r="C42" s="795"/>
      <c r="D42" s="795"/>
      <c r="E42" s="795"/>
      <c r="F42" s="795"/>
      <c r="G42" s="795"/>
      <c r="H42" s="795"/>
      <c r="I42" s="795"/>
      <c r="J42" s="795"/>
      <c r="K42" s="795"/>
      <c r="L42" s="795"/>
      <c r="M42" s="795"/>
      <c r="N42" s="795"/>
      <c r="O42" s="795"/>
      <c r="P42" s="796"/>
      <c r="Q42" s="797"/>
      <c r="R42" s="798"/>
      <c r="S42" s="798"/>
      <c r="T42" s="798"/>
      <c r="U42" s="798"/>
      <c r="V42" s="798"/>
      <c r="W42" s="798"/>
      <c r="X42" s="798"/>
      <c r="Y42" s="798"/>
      <c r="Z42" s="798"/>
      <c r="AA42" s="798"/>
      <c r="AB42" s="798"/>
      <c r="AC42" s="798"/>
      <c r="AD42" s="798"/>
      <c r="AE42" s="799"/>
      <c r="AF42" s="800"/>
      <c r="AG42" s="801"/>
      <c r="AH42" s="801"/>
      <c r="AI42" s="801"/>
      <c r="AJ42" s="802"/>
      <c r="AK42" s="846"/>
      <c r="AL42" s="852"/>
      <c r="AM42" s="852"/>
      <c r="AN42" s="852"/>
      <c r="AO42" s="852"/>
      <c r="AP42" s="852"/>
      <c r="AQ42" s="852"/>
      <c r="AR42" s="852"/>
      <c r="AS42" s="852"/>
      <c r="AT42" s="852"/>
      <c r="AU42" s="852"/>
      <c r="AV42" s="852"/>
      <c r="AW42" s="852"/>
      <c r="AX42" s="852"/>
      <c r="AY42" s="852"/>
      <c r="AZ42" s="853"/>
      <c r="BA42" s="853"/>
      <c r="BB42" s="853"/>
      <c r="BC42" s="853"/>
      <c r="BD42" s="853"/>
      <c r="BE42" s="850"/>
      <c r="BF42" s="850"/>
      <c r="BG42" s="850"/>
      <c r="BH42" s="850"/>
      <c r="BI42" s="851"/>
      <c r="BJ42" s="214"/>
      <c r="BK42" s="214"/>
      <c r="BL42" s="214"/>
      <c r="BM42" s="214"/>
      <c r="BN42" s="214"/>
      <c r="BO42" s="223"/>
      <c r="BP42" s="223"/>
      <c r="BQ42" s="220">
        <v>36</v>
      </c>
      <c r="BR42" s="221"/>
      <c r="BS42" s="787"/>
      <c r="BT42" s="788"/>
      <c r="BU42" s="788"/>
      <c r="BV42" s="788"/>
      <c r="BW42" s="788"/>
      <c r="BX42" s="788"/>
      <c r="BY42" s="788"/>
      <c r="BZ42" s="788"/>
      <c r="CA42" s="788"/>
      <c r="CB42" s="788"/>
      <c r="CC42" s="788"/>
      <c r="CD42" s="788"/>
      <c r="CE42" s="788"/>
      <c r="CF42" s="788"/>
      <c r="CG42" s="789"/>
      <c r="CH42" s="790"/>
      <c r="CI42" s="791"/>
      <c r="CJ42" s="791"/>
      <c r="CK42" s="791"/>
      <c r="CL42" s="792"/>
      <c r="CM42" s="790"/>
      <c r="CN42" s="791"/>
      <c r="CO42" s="791"/>
      <c r="CP42" s="791"/>
      <c r="CQ42" s="792"/>
      <c r="CR42" s="790"/>
      <c r="CS42" s="791"/>
      <c r="CT42" s="791"/>
      <c r="CU42" s="791"/>
      <c r="CV42" s="792"/>
      <c r="CW42" s="790"/>
      <c r="CX42" s="791"/>
      <c r="CY42" s="791"/>
      <c r="CZ42" s="791"/>
      <c r="DA42" s="792"/>
      <c r="DB42" s="790"/>
      <c r="DC42" s="791"/>
      <c r="DD42" s="791"/>
      <c r="DE42" s="791"/>
      <c r="DF42" s="792"/>
      <c r="DG42" s="790"/>
      <c r="DH42" s="791"/>
      <c r="DI42" s="791"/>
      <c r="DJ42" s="791"/>
      <c r="DK42" s="792"/>
      <c r="DL42" s="790"/>
      <c r="DM42" s="791"/>
      <c r="DN42" s="791"/>
      <c r="DO42" s="791"/>
      <c r="DP42" s="792"/>
      <c r="DQ42" s="790"/>
      <c r="DR42" s="791"/>
      <c r="DS42" s="791"/>
      <c r="DT42" s="791"/>
      <c r="DU42" s="792"/>
      <c r="DV42" s="787"/>
      <c r="DW42" s="788"/>
      <c r="DX42" s="788"/>
      <c r="DY42" s="788"/>
      <c r="DZ42" s="793"/>
      <c r="EA42" s="212"/>
    </row>
    <row r="43" spans="1:131" ht="26.25" customHeight="1" x14ac:dyDescent="0.15">
      <c r="A43" s="220">
        <v>16</v>
      </c>
      <c r="B43" s="794"/>
      <c r="C43" s="795"/>
      <c r="D43" s="795"/>
      <c r="E43" s="795"/>
      <c r="F43" s="795"/>
      <c r="G43" s="795"/>
      <c r="H43" s="795"/>
      <c r="I43" s="795"/>
      <c r="J43" s="795"/>
      <c r="K43" s="795"/>
      <c r="L43" s="795"/>
      <c r="M43" s="795"/>
      <c r="N43" s="795"/>
      <c r="O43" s="795"/>
      <c r="P43" s="796"/>
      <c r="Q43" s="797"/>
      <c r="R43" s="798"/>
      <c r="S43" s="798"/>
      <c r="T43" s="798"/>
      <c r="U43" s="798"/>
      <c r="V43" s="798"/>
      <c r="W43" s="798"/>
      <c r="X43" s="798"/>
      <c r="Y43" s="798"/>
      <c r="Z43" s="798"/>
      <c r="AA43" s="798"/>
      <c r="AB43" s="798"/>
      <c r="AC43" s="798"/>
      <c r="AD43" s="798"/>
      <c r="AE43" s="799"/>
      <c r="AF43" s="800"/>
      <c r="AG43" s="801"/>
      <c r="AH43" s="801"/>
      <c r="AI43" s="801"/>
      <c r="AJ43" s="802"/>
      <c r="AK43" s="846"/>
      <c r="AL43" s="852"/>
      <c r="AM43" s="852"/>
      <c r="AN43" s="852"/>
      <c r="AO43" s="852"/>
      <c r="AP43" s="852"/>
      <c r="AQ43" s="852"/>
      <c r="AR43" s="852"/>
      <c r="AS43" s="852"/>
      <c r="AT43" s="852"/>
      <c r="AU43" s="852"/>
      <c r="AV43" s="852"/>
      <c r="AW43" s="852"/>
      <c r="AX43" s="852"/>
      <c r="AY43" s="852"/>
      <c r="AZ43" s="853"/>
      <c r="BA43" s="853"/>
      <c r="BB43" s="853"/>
      <c r="BC43" s="853"/>
      <c r="BD43" s="853"/>
      <c r="BE43" s="850"/>
      <c r="BF43" s="850"/>
      <c r="BG43" s="850"/>
      <c r="BH43" s="850"/>
      <c r="BI43" s="851"/>
      <c r="BJ43" s="214"/>
      <c r="BK43" s="214"/>
      <c r="BL43" s="214"/>
      <c r="BM43" s="214"/>
      <c r="BN43" s="214"/>
      <c r="BO43" s="223"/>
      <c r="BP43" s="223"/>
      <c r="BQ43" s="220">
        <v>37</v>
      </c>
      <c r="BR43" s="221"/>
      <c r="BS43" s="787"/>
      <c r="BT43" s="788"/>
      <c r="BU43" s="788"/>
      <c r="BV43" s="788"/>
      <c r="BW43" s="788"/>
      <c r="BX43" s="788"/>
      <c r="BY43" s="788"/>
      <c r="BZ43" s="788"/>
      <c r="CA43" s="788"/>
      <c r="CB43" s="788"/>
      <c r="CC43" s="788"/>
      <c r="CD43" s="788"/>
      <c r="CE43" s="788"/>
      <c r="CF43" s="788"/>
      <c r="CG43" s="789"/>
      <c r="CH43" s="790"/>
      <c r="CI43" s="791"/>
      <c r="CJ43" s="791"/>
      <c r="CK43" s="791"/>
      <c r="CL43" s="792"/>
      <c r="CM43" s="790"/>
      <c r="CN43" s="791"/>
      <c r="CO43" s="791"/>
      <c r="CP43" s="791"/>
      <c r="CQ43" s="792"/>
      <c r="CR43" s="790"/>
      <c r="CS43" s="791"/>
      <c r="CT43" s="791"/>
      <c r="CU43" s="791"/>
      <c r="CV43" s="792"/>
      <c r="CW43" s="790"/>
      <c r="CX43" s="791"/>
      <c r="CY43" s="791"/>
      <c r="CZ43" s="791"/>
      <c r="DA43" s="792"/>
      <c r="DB43" s="790"/>
      <c r="DC43" s="791"/>
      <c r="DD43" s="791"/>
      <c r="DE43" s="791"/>
      <c r="DF43" s="792"/>
      <c r="DG43" s="790"/>
      <c r="DH43" s="791"/>
      <c r="DI43" s="791"/>
      <c r="DJ43" s="791"/>
      <c r="DK43" s="792"/>
      <c r="DL43" s="790"/>
      <c r="DM43" s="791"/>
      <c r="DN43" s="791"/>
      <c r="DO43" s="791"/>
      <c r="DP43" s="792"/>
      <c r="DQ43" s="790"/>
      <c r="DR43" s="791"/>
      <c r="DS43" s="791"/>
      <c r="DT43" s="791"/>
      <c r="DU43" s="792"/>
      <c r="DV43" s="787"/>
      <c r="DW43" s="788"/>
      <c r="DX43" s="788"/>
      <c r="DY43" s="788"/>
      <c r="DZ43" s="793"/>
      <c r="EA43" s="212"/>
    </row>
    <row r="44" spans="1:131" ht="26.25" customHeight="1" x14ac:dyDescent="0.15">
      <c r="A44" s="220">
        <v>17</v>
      </c>
      <c r="B44" s="794"/>
      <c r="C44" s="795"/>
      <c r="D44" s="795"/>
      <c r="E44" s="795"/>
      <c r="F44" s="795"/>
      <c r="G44" s="795"/>
      <c r="H44" s="795"/>
      <c r="I44" s="795"/>
      <c r="J44" s="795"/>
      <c r="K44" s="795"/>
      <c r="L44" s="795"/>
      <c r="M44" s="795"/>
      <c r="N44" s="795"/>
      <c r="O44" s="795"/>
      <c r="P44" s="796"/>
      <c r="Q44" s="797"/>
      <c r="R44" s="798"/>
      <c r="S44" s="798"/>
      <c r="T44" s="798"/>
      <c r="U44" s="798"/>
      <c r="V44" s="798"/>
      <c r="W44" s="798"/>
      <c r="X44" s="798"/>
      <c r="Y44" s="798"/>
      <c r="Z44" s="798"/>
      <c r="AA44" s="798"/>
      <c r="AB44" s="798"/>
      <c r="AC44" s="798"/>
      <c r="AD44" s="798"/>
      <c r="AE44" s="799"/>
      <c r="AF44" s="800"/>
      <c r="AG44" s="801"/>
      <c r="AH44" s="801"/>
      <c r="AI44" s="801"/>
      <c r="AJ44" s="802"/>
      <c r="AK44" s="846"/>
      <c r="AL44" s="852"/>
      <c r="AM44" s="852"/>
      <c r="AN44" s="852"/>
      <c r="AO44" s="852"/>
      <c r="AP44" s="852"/>
      <c r="AQ44" s="852"/>
      <c r="AR44" s="852"/>
      <c r="AS44" s="852"/>
      <c r="AT44" s="852"/>
      <c r="AU44" s="852"/>
      <c r="AV44" s="852"/>
      <c r="AW44" s="852"/>
      <c r="AX44" s="852"/>
      <c r="AY44" s="852"/>
      <c r="AZ44" s="853"/>
      <c r="BA44" s="853"/>
      <c r="BB44" s="853"/>
      <c r="BC44" s="853"/>
      <c r="BD44" s="853"/>
      <c r="BE44" s="850"/>
      <c r="BF44" s="850"/>
      <c r="BG44" s="850"/>
      <c r="BH44" s="850"/>
      <c r="BI44" s="851"/>
      <c r="BJ44" s="214"/>
      <c r="BK44" s="214"/>
      <c r="BL44" s="214"/>
      <c r="BM44" s="214"/>
      <c r="BN44" s="214"/>
      <c r="BO44" s="223"/>
      <c r="BP44" s="223"/>
      <c r="BQ44" s="220">
        <v>38</v>
      </c>
      <c r="BR44" s="221"/>
      <c r="BS44" s="787"/>
      <c r="BT44" s="788"/>
      <c r="BU44" s="788"/>
      <c r="BV44" s="788"/>
      <c r="BW44" s="788"/>
      <c r="BX44" s="788"/>
      <c r="BY44" s="788"/>
      <c r="BZ44" s="788"/>
      <c r="CA44" s="788"/>
      <c r="CB44" s="788"/>
      <c r="CC44" s="788"/>
      <c r="CD44" s="788"/>
      <c r="CE44" s="788"/>
      <c r="CF44" s="788"/>
      <c r="CG44" s="789"/>
      <c r="CH44" s="790"/>
      <c r="CI44" s="791"/>
      <c r="CJ44" s="791"/>
      <c r="CK44" s="791"/>
      <c r="CL44" s="792"/>
      <c r="CM44" s="790"/>
      <c r="CN44" s="791"/>
      <c r="CO44" s="791"/>
      <c r="CP44" s="791"/>
      <c r="CQ44" s="792"/>
      <c r="CR44" s="790"/>
      <c r="CS44" s="791"/>
      <c r="CT44" s="791"/>
      <c r="CU44" s="791"/>
      <c r="CV44" s="792"/>
      <c r="CW44" s="790"/>
      <c r="CX44" s="791"/>
      <c r="CY44" s="791"/>
      <c r="CZ44" s="791"/>
      <c r="DA44" s="792"/>
      <c r="DB44" s="790"/>
      <c r="DC44" s="791"/>
      <c r="DD44" s="791"/>
      <c r="DE44" s="791"/>
      <c r="DF44" s="792"/>
      <c r="DG44" s="790"/>
      <c r="DH44" s="791"/>
      <c r="DI44" s="791"/>
      <c r="DJ44" s="791"/>
      <c r="DK44" s="792"/>
      <c r="DL44" s="790"/>
      <c r="DM44" s="791"/>
      <c r="DN44" s="791"/>
      <c r="DO44" s="791"/>
      <c r="DP44" s="792"/>
      <c r="DQ44" s="790"/>
      <c r="DR44" s="791"/>
      <c r="DS44" s="791"/>
      <c r="DT44" s="791"/>
      <c r="DU44" s="792"/>
      <c r="DV44" s="787"/>
      <c r="DW44" s="788"/>
      <c r="DX44" s="788"/>
      <c r="DY44" s="788"/>
      <c r="DZ44" s="793"/>
      <c r="EA44" s="212"/>
    </row>
    <row r="45" spans="1:131" ht="26.25" customHeight="1" x14ac:dyDescent="0.15">
      <c r="A45" s="220">
        <v>18</v>
      </c>
      <c r="B45" s="794"/>
      <c r="C45" s="795"/>
      <c r="D45" s="795"/>
      <c r="E45" s="795"/>
      <c r="F45" s="795"/>
      <c r="G45" s="795"/>
      <c r="H45" s="795"/>
      <c r="I45" s="795"/>
      <c r="J45" s="795"/>
      <c r="K45" s="795"/>
      <c r="L45" s="795"/>
      <c r="M45" s="795"/>
      <c r="N45" s="795"/>
      <c r="O45" s="795"/>
      <c r="P45" s="796"/>
      <c r="Q45" s="797"/>
      <c r="R45" s="798"/>
      <c r="S45" s="798"/>
      <c r="T45" s="798"/>
      <c r="U45" s="798"/>
      <c r="V45" s="798"/>
      <c r="W45" s="798"/>
      <c r="X45" s="798"/>
      <c r="Y45" s="798"/>
      <c r="Z45" s="798"/>
      <c r="AA45" s="798"/>
      <c r="AB45" s="798"/>
      <c r="AC45" s="798"/>
      <c r="AD45" s="798"/>
      <c r="AE45" s="799"/>
      <c r="AF45" s="800"/>
      <c r="AG45" s="801"/>
      <c r="AH45" s="801"/>
      <c r="AI45" s="801"/>
      <c r="AJ45" s="802"/>
      <c r="AK45" s="846"/>
      <c r="AL45" s="852"/>
      <c r="AM45" s="852"/>
      <c r="AN45" s="852"/>
      <c r="AO45" s="852"/>
      <c r="AP45" s="852"/>
      <c r="AQ45" s="852"/>
      <c r="AR45" s="852"/>
      <c r="AS45" s="852"/>
      <c r="AT45" s="852"/>
      <c r="AU45" s="852"/>
      <c r="AV45" s="852"/>
      <c r="AW45" s="852"/>
      <c r="AX45" s="852"/>
      <c r="AY45" s="852"/>
      <c r="AZ45" s="853"/>
      <c r="BA45" s="853"/>
      <c r="BB45" s="853"/>
      <c r="BC45" s="853"/>
      <c r="BD45" s="853"/>
      <c r="BE45" s="850"/>
      <c r="BF45" s="850"/>
      <c r="BG45" s="850"/>
      <c r="BH45" s="850"/>
      <c r="BI45" s="851"/>
      <c r="BJ45" s="214"/>
      <c r="BK45" s="214"/>
      <c r="BL45" s="214"/>
      <c r="BM45" s="214"/>
      <c r="BN45" s="214"/>
      <c r="BO45" s="223"/>
      <c r="BP45" s="223"/>
      <c r="BQ45" s="220">
        <v>39</v>
      </c>
      <c r="BR45" s="221"/>
      <c r="BS45" s="787"/>
      <c r="BT45" s="788"/>
      <c r="BU45" s="788"/>
      <c r="BV45" s="788"/>
      <c r="BW45" s="788"/>
      <c r="BX45" s="788"/>
      <c r="BY45" s="788"/>
      <c r="BZ45" s="788"/>
      <c r="CA45" s="788"/>
      <c r="CB45" s="788"/>
      <c r="CC45" s="788"/>
      <c r="CD45" s="788"/>
      <c r="CE45" s="788"/>
      <c r="CF45" s="788"/>
      <c r="CG45" s="789"/>
      <c r="CH45" s="790"/>
      <c r="CI45" s="791"/>
      <c r="CJ45" s="791"/>
      <c r="CK45" s="791"/>
      <c r="CL45" s="792"/>
      <c r="CM45" s="790"/>
      <c r="CN45" s="791"/>
      <c r="CO45" s="791"/>
      <c r="CP45" s="791"/>
      <c r="CQ45" s="792"/>
      <c r="CR45" s="790"/>
      <c r="CS45" s="791"/>
      <c r="CT45" s="791"/>
      <c r="CU45" s="791"/>
      <c r="CV45" s="792"/>
      <c r="CW45" s="790"/>
      <c r="CX45" s="791"/>
      <c r="CY45" s="791"/>
      <c r="CZ45" s="791"/>
      <c r="DA45" s="792"/>
      <c r="DB45" s="790"/>
      <c r="DC45" s="791"/>
      <c r="DD45" s="791"/>
      <c r="DE45" s="791"/>
      <c r="DF45" s="792"/>
      <c r="DG45" s="790"/>
      <c r="DH45" s="791"/>
      <c r="DI45" s="791"/>
      <c r="DJ45" s="791"/>
      <c r="DK45" s="792"/>
      <c r="DL45" s="790"/>
      <c r="DM45" s="791"/>
      <c r="DN45" s="791"/>
      <c r="DO45" s="791"/>
      <c r="DP45" s="792"/>
      <c r="DQ45" s="790"/>
      <c r="DR45" s="791"/>
      <c r="DS45" s="791"/>
      <c r="DT45" s="791"/>
      <c r="DU45" s="792"/>
      <c r="DV45" s="787"/>
      <c r="DW45" s="788"/>
      <c r="DX45" s="788"/>
      <c r="DY45" s="788"/>
      <c r="DZ45" s="793"/>
      <c r="EA45" s="212"/>
    </row>
    <row r="46" spans="1:131" ht="26.25" customHeight="1" x14ac:dyDescent="0.15">
      <c r="A46" s="220">
        <v>19</v>
      </c>
      <c r="B46" s="794"/>
      <c r="C46" s="795"/>
      <c r="D46" s="795"/>
      <c r="E46" s="795"/>
      <c r="F46" s="795"/>
      <c r="G46" s="795"/>
      <c r="H46" s="795"/>
      <c r="I46" s="795"/>
      <c r="J46" s="795"/>
      <c r="K46" s="795"/>
      <c r="L46" s="795"/>
      <c r="M46" s="795"/>
      <c r="N46" s="795"/>
      <c r="O46" s="795"/>
      <c r="P46" s="796"/>
      <c r="Q46" s="797"/>
      <c r="R46" s="798"/>
      <c r="S46" s="798"/>
      <c r="T46" s="798"/>
      <c r="U46" s="798"/>
      <c r="V46" s="798"/>
      <c r="W46" s="798"/>
      <c r="X46" s="798"/>
      <c r="Y46" s="798"/>
      <c r="Z46" s="798"/>
      <c r="AA46" s="798"/>
      <c r="AB46" s="798"/>
      <c r="AC46" s="798"/>
      <c r="AD46" s="798"/>
      <c r="AE46" s="799"/>
      <c r="AF46" s="800"/>
      <c r="AG46" s="801"/>
      <c r="AH46" s="801"/>
      <c r="AI46" s="801"/>
      <c r="AJ46" s="802"/>
      <c r="AK46" s="846"/>
      <c r="AL46" s="852"/>
      <c r="AM46" s="852"/>
      <c r="AN46" s="852"/>
      <c r="AO46" s="852"/>
      <c r="AP46" s="852"/>
      <c r="AQ46" s="852"/>
      <c r="AR46" s="852"/>
      <c r="AS46" s="852"/>
      <c r="AT46" s="852"/>
      <c r="AU46" s="852"/>
      <c r="AV46" s="852"/>
      <c r="AW46" s="852"/>
      <c r="AX46" s="852"/>
      <c r="AY46" s="852"/>
      <c r="AZ46" s="853"/>
      <c r="BA46" s="853"/>
      <c r="BB46" s="853"/>
      <c r="BC46" s="853"/>
      <c r="BD46" s="853"/>
      <c r="BE46" s="850"/>
      <c r="BF46" s="850"/>
      <c r="BG46" s="850"/>
      <c r="BH46" s="850"/>
      <c r="BI46" s="851"/>
      <c r="BJ46" s="214"/>
      <c r="BK46" s="214"/>
      <c r="BL46" s="214"/>
      <c r="BM46" s="214"/>
      <c r="BN46" s="214"/>
      <c r="BO46" s="223"/>
      <c r="BP46" s="223"/>
      <c r="BQ46" s="220">
        <v>40</v>
      </c>
      <c r="BR46" s="221"/>
      <c r="BS46" s="787"/>
      <c r="BT46" s="788"/>
      <c r="BU46" s="788"/>
      <c r="BV46" s="788"/>
      <c r="BW46" s="788"/>
      <c r="BX46" s="788"/>
      <c r="BY46" s="788"/>
      <c r="BZ46" s="788"/>
      <c r="CA46" s="788"/>
      <c r="CB46" s="788"/>
      <c r="CC46" s="788"/>
      <c r="CD46" s="788"/>
      <c r="CE46" s="788"/>
      <c r="CF46" s="788"/>
      <c r="CG46" s="789"/>
      <c r="CH46" s="790"/>
      <c r="CI46" s="791"/>
      <c r="CJ46" s="791"/>
      <c r="CK46" s="791"/>
      <c r="CL46" s="792"/>
      <c r="CM46" s="790"/>
      <c r="CN46" s="791"/>
      <c r="CO46" s="791"/>
      <c r="CP46" s="791"/>
      <c r="CQ46" s="792"/>
      <c r="CR46" s="790"/>
      <c r="CS46" s="791"/>
      <c r="CT46" s="791"/>
      <c r="CU46" s="791"/>
      <c r="CV46" s="792"/>
      <c r="CW46" s="790"/>
      <c r="CX46" s="791"/>
      <c r="CY46" s="791"/>
      <c r="CZ46" s="791"/>
      <c r="DA46" s="792"/>
      <c r="DB46" s="790"/>
      <c r="DC46" s="791"/>
      <c r="DD46" s="791"/>
      <c r="DE46" s="791"/>
      <c r="DF46" s="792"/>
      <c r="DG46" s="790"/>
      <c r="DH46" s="791"/>
      <c r="DI46" s="791"/>
      <c r="DJ46" s="791"/>
      <c r="DK46" s="792"/>
      <c r="DL46" s="790"/>
      <c r="DM46" s="791"/>
      <c r="DN46" s="791"/>
      <c r="DO46" s="791"/>
      <c r="DP46" s="792"/>
      <c r="DQ46" s="790"/>
      <c r="DR46" s="791"/>
      <c r="DS46" s="791"/>
      <c r="DT46" s="791"/>
      <c r="DU46" s="792"/>
      <c r="DV46" s="787"/>
      <c r="DW46" s="788"/>
      <c r="DX46" s="788"/>
      <c r="DY46" s="788"/>
      <c r="DZ46" s="793"/>
      <c r="EA46" s="212"/>
    </row>
    <row r="47" spans="1:131" ht="26.25" customHeight="1" x14ac:dyDescent="0.15">
      <c r="A47" s="220">
        <v>20</v>
      </c>
      <c r="B47" s="794"/>
      <c r="C47" s="795"/>
      <c r="D47" s="795"/>
      <c r="E47" s="795"/>
      <c r="F47" s="795"/>
      <c r="G47" s="795"/>
      <c r="H47" s="795"/>
      <c r="I47" s="795"/>
      <c r="J47" s="795"/>
      <c r="K47" s="795"/>
      <c r="L47" s="795"/>
      <c r="M47" s="795"/>
      <c r="N47" s="795"/>
      <c r="O47" s="795"/>
      <c r="P47" s="796"/>
      <c r="Q47" s="797"/>
      <c r="R47" s="798"/>
      <c r="S47" s="798"/>
      <c r="T47" s="798"/>
      <c r="U47" s="798"/>
      <c r="V47" s="798"/>
      <c r="W47" s="798"/>
      <c r="X47" s="798"/>
      <c r="Y47" s="798"/>
      <c r="Z47" s="798"/>
      <c r="AA47" s="798"/>
      <c r="AB47" s="798"/>
      <c r="AC47" s="798"/>
      <c r="AD47" s="798"/>
      <c r="AE47" s="799"/>
      <c r="AF47" s="800"/>
      <c r="AG47" s="801"/>
      <c r="AH47" s="801"/>
      <c r="AI47" s="801"/>
      <c r="AJ47" s="802"/>
      <c r="AK47" s="846"/>
      <c r="AL47" s="852"/>
      <c r="AM47" s="852"/>
      <c r="AN47" s="852"/>
      <c r="AO47" s="852"/>
      <c r="AP47" s="852"/>
      <c r="AQ47" s="852"/>
      <c r="AR47" s="852"/>
      <c r="AS47" s="852"/>
      <c r="AT47" s="852"/>
      <c r="AU47" s="852"/>
      <c r="AV47" s="852"/>
      <c r="AW47" s="852"/>
      <c r="AX47" s="852"/>
      <c r="AY47" s="852"/>
      <c r="AZ47" s="853"/>
      <c r="BA47" s="853"/>
      <c r="BB47" s="853"/>
      <c r="BC47" s="853"/>
      <c r="BD47" s="853"/>
      <c r="BE47" s="850"/>
      <c r="BF47" s="850"/>
      <c r="BG47" s="850"/>
      <c r="BH47" s="850"/>
      <c r="BI47" s="851"/>
      <c r="BJ47" s="214"/>
      <c r="BK47" s="214"/>
      <c r="BL47" s="214"/>
      <c r="BM47" s="214"/>
      <c r="BN47" s="214"/>
      <c r="BO47" s="223"/>
      <c r="BP47" s="223"/>
      <c r="BQ47" s="220">
        <v>41</v>
      </c>
      <c r="BR47" s="221"/>
      <c r="BS47" s="787"/>
      <c r="BT47" s="788"/>
      <c r="BU47" s="788"/>
      <c r="BV47" s="788"/>
      <c r="BW47" s="788"/>
      <c r="BX47" s="788"/>
      <c r="BY47" s="788"/>
      <c r="BZ47" s="788"/>
      <c r="CA47" s="788"/>
      <c r="CB47" s="788"/>
      <c r="CC47" s="788"/>
      <c r="CD47" s="788"/>
      <c r="CE47" s="788"/>
      <c r="CF47" s="788"/>
      <c r="CG47" s="789"/>
      <c r="CH47" s="790"/>
      <c r="CI47" s="791"/>
      <c r="CJ47" s="791"/>
      <c r="CK47" s="791"/>
      <c r="CL47" s="792"/>
      <c r="CM47" s="790"/>
      <c r="CN47" s="791"/>
      <c r="CO47" s="791"/>
      <c r="CP47" s="791"/>
      <c r="CQ47" s="792"/>
      <c r="CR47" s="790"/>
      <c r="CS47" s="791"/>
      <c r="CT47" s="791"/>
      <c r="CU47" s="791"/>
      <c r="CV47" s="792"/>
      <c r="CW47" s="790"/>
      <c r="CX47" s="791"/>
      <c r="CY47" s="791"/>
      <c r="CZ47" s="791"/>
      <c r="DA47" s="792"/>
      <c r="DB47" s="790"/>
      <c r="DC47" s="791"/>
      <c r="DD47" s="791"/>
      <c r="DE47" s="791"/>
      <c r="DF47" s="792"/>
      <c r="DG47" s="790"/>
      <c r="DH47" s="791"/>
      <c r="DI47" s="791"/>
      <c r="DJ47" s="791"/>
      <c r="DK47" s="792"/>
      <c r="DL47" s="790"/>
      <c r="DM47" s="791"/>
      <c r="DN47" s="791"/>
      <c r="DO47" s="791"/>
      <c r="DP47" s="792"/>
      <c r="DQ47" s="790"/>
      <c r="DR47" s="791"/>
      <c r="DS47" s="791"/>
      <c r="DT47" s="791"/>
      <c r="DU47" s="792"/>
      <c r="DV47" s="787"/>
      <c r="DW47" s="788"/>
      <c r="DX47" s="788"/>
      <c r="DY47" s="788"/>
      <c r="DZ47" s="793"/>
      <c r="EA47" s="212"/>
    </row>
    <row r="48" spans="1:131" ht="26.25" customHeight="1" x14ac:dyDescent="0.15">
      <c r="A48" s="220">
        <v>21</v>
      </c>
      <c r="B48" s="794"/>
      <c r="C48" s="795"/>
      <c r="D48" s="795"/>
      <c r="E48" s="795"/>
      <c r="F48" s="795"/>
      <c r="G48" s="795"/>
      <c r="H48" s="795"/>
      <c r="I48" s="795"/>
      <c r="J48" s="795"/>
      <c r="K48" s="795"/>
      <c r="L48" s="795"/>
      <c r="M48" s="795"/>
      <c r="N48" s="795"/>
      <c r="O48" s="795"/>
      <c r="P48" s="796"/>
      <c r="Q48" s="797"/>
      <c r="R48" s="798"/>
      <c r="S48" s="798"/>
      <c r="T48" s="798"/>
      <c r="U48" s="798"/>
      <c r="V48" s="798"/>
      <c r="W48" s="798"/>
      <c r="X48" s="798"/>
      <c r="Y48" s="798"/>
      <c r="Z48" s="798"/>
      <c r="AA48" s="798"/>
      <c r="AB48" s="798"/>
      <c r="AC48" s="798"/>
      <c r="AD48" s="798"/>
      <c r="AE48" s="799"/>
      <c r="AF48" s="800"/>
      <c r="AG48" s="801"/>
      <c r="AH48" s="801"/>
      <c r="AI48" s="801"/>
      <c r="AJ48" s="802"/>
      <c r="AK48" s="846"/>
      <c r="AL48" s="852"/>
      <c r="AM48" s="852"/>
      <c r="AN48" s="852"/>
      <c r="AO48" s="852"/>
      <c r="AP48" s="852"/>
      <c r="AQ48" s="852"/>
      <c r="AR48" s="852"/>
      <c r="AS48" s="852"/>
      <c r="AT48" s="852"/>
      <c r="AU48" s="852"/>
      <c r="AV48" s="852"/>
      <c r="AW48" s="852"/>
      <c r="AX48" s="852"/>
      <c r="AY48" s="852"/>
      <c r="AZ48" s="853"/>
      <c r="BA48" s="853"/>
      <c r="BB48" s="853"/>
      <c r="BC48" s="853"/>
      <c r="BD48" s="853"/>
      <c r="BE48" s="850"/>
      <c r="BF48" s="850"/>
      <c r="BG48" s="850"/>
      <c r="BH48" s="850"/>
      <c r="BI48" s="851"/>
      <c r="BJ48" s="214"/>
      <c r="BK48" s="214"/>
      <c r="BL48" s="214"/>
      <c r="BM48" s="214"/>
      <c r="BN48" s="214"/>
      <c r="BO48" s="223"/>
      <c r="BP48" s="223"/>
      <c r="BQ48" s="220">
        <v>42</v>
      </c>
      <c r="BR48" s="221"/>
      <c r="BS48" s="787"/>
      <c r="BT48" s="788"/>
      <c r="BU48" s="788"/>
      <c r="BV48" s="788"/>
      <c r="BW48" s="788"/>
      <c r="BX48" s="788"/>
      <c r="BY48" s="788"/>
      <c r="BZ48" s="788"/>
      <c r="CA48" s="788"/>
      <c r="CB48" s="788"/>
      <c r="CC48" s="788"/>
      <c r="CD48" s="788"/>
      <c r="CE48" s="788"/>
      <c r="CF48" s="788"/>
      <c r="CG48" s="789"/>
      <c r="CH48" s="790"/>
      <c r="CI48" s="791"/>
      <c r="CJ48" s="791"/>
      <c r="CK48" s="791"/>
      <c r="CL48" s="792"/>
      <c r="CM48" s="790"/>
      <c r="CN48" s="791"/>
      <c r="CO48" s="791"/>
      <c r="CP48" s="791"/>
      <c r="CQ48" s="792"/>
      <c r="CR48" s="790"/>
      <c r="CS48" s="791"/>
      <c r="CT48" s="791"/>
      <c r="CU48" s="791"/>
      <c r="CV48" s="792"/>
      <c r="CW48" s="790"/>
      <c r="CX48" s="791"/>
      <c r="CY48" s="791"/>
      <c r="CZ48" s="791"/>
      <c r="DA48" s="792"/>
      <c r="DB48" s="790"/>
      <c r="DC48" s="791"/>
      <c r="DD48" s="791"/>
      <c r="DE48" s="791"/>
      <c r="DF48" s="792"/>
      <c r="DG48" s="790"/>
      <c r="DH48" s="791"/>
      <c r="DI48" s="791"/>
      <c r="DJ48" s="791"/>
      <c r="DK48" s="792"/>
      <c r="DL48" s="790"/>
      <c r="DM48" s="791"/>
      <c r="DN48" s="791"/>
      <c r="DO48" s="791"/>
      <c r="DP48" s="792"/>
      <c r="DQ48" s="790"/>
      <c r="DR48" s="791"/>
      <c r="DS48" s="791"/>
      <c r="DT48" s="791"/>
      <c r="DU48" s="792"/>
      <c r="DV48" s="787"/>
      <c r="DW48" s="788"/>
      <c r="DX48" s="788"/>
      <c r="DY48" s="788"/>
      <c r="DZ48" s="793"/>
      <c r="EA48" s="212"/>
    </row>
    <row r="49" spans="1:131" ht="26.25" customHeight="1" x14ac:dyDescent="0.15">
      <c r="A49" s="220">
        <v>22</v>
      </c>
      <c r="B49" s="794"/>
      <c r="C49" s="795"/>
      <c r="D49" s="795"/>
      <c r="E49" s="795"/>
      <c r="F49" s="795"/>
      <c r="G49" s="795"/>
      <c r="H49" s="795"/>
      <c r="I49" s="795"/>
      <c r="J49" s="795"/>
      <c r="K49" s="795"/>
      <c r="L49" s="795"/>
      <c r="M49" s="795"/>
      <c r="N49" s="795"/>
      <c r="O49" s="795"/>
      <c r="P49" s="796"/>
      <c r="Q49" s="797"/>
      <c r="R49" s="798"/>
      <c r="S49" s="798"/>
      <c r="T49" s="798"/>
      <c r="U49" s="798"/>
      <c r="V49" s="798"/>
      <c r="W49" s="798"/>
      <c r="X49" s="798"/>
      <c r="Y49" s="798"/>
      <c r="Z49" s="798"/>
      <c r="AA49" s="798"/>
      <c r="AB49" s="798"/>
      <c r="AC49" s="798"/>
      <c r="AD49" s="798"/>
      <c r="AE49" s="799"/>
      <c r="AF49" s="800"/>
      <c r="AG49" s="801"/>
      <c r="AH49" s="801"/>
      <c r="AI49" s="801"/>
      <c r="AJ49" s="802"/>
      <c r="AK49" s="846"/>
      <c r="AL49" s="852"/>
      <c r="AM49" s="852"/>
      <c r="AN49" s="852"/>
      <c r="AO49" s="852"/>
      <c r="AP49" s="852"/>
      <c r="AQ49" s="852"/>
      <c r="AR49" s="852"/>
      <c r="AS49" s="852"/>
      <c r="AT49" s="852"/>
      <c r="AU49" s="852"/>
      <c r="AV49" s="852"/>
      <c r="AW49" s="852"/>
      <c r="AX49" s="852"/>
      <c r="AY49" s="852"/>
      <c r="AZ49" s="853"/>
      <c r="BA49" s="853"/>
      <c r="BB49" s="853"/>
      <c r="BC49" s="853"/>
      <c r="BD49" s="853"/>
      <c r="BE49" s="850"/>
      <c r="BF49" s="850"/>
      <c r="BG49" s="850"/>
      <c r="BH49" s="850"/>
      <c r="BI49" s="851"/>
      <c r="BJ49" s="214"/>
      <c r="BK49" s="214"/>
      <c r="BL49" s="214"/>
      <c r="BM49" s="214"/>
      <c r="BN49" s="214"/>
      <c r="BO49" s="223"/>
      <c r="BP49" s="223"/>
      <c r="BQ49" s="220">
        <v>43</v>
      </c>
      <c r="BR49" s="221"/>
      <c r="BS49" s="787"/>
      <c r="BT49" s="788"/>
      <c r="BU49" s="788"/>
      <c r="BV49" s="788"/>
      <c r="BW49" s="788"/>
      <c r="BX49" s="788"/>
      <c r="BY49" s="788"/>
      <c r="BZ49" s="788"/>
      <c r="CA49" s="788"/>
      <c r="CB49" s="788"/>
      <c r="CC49" s="788"/>
      <c r="CD49" s="788"/>
      <c r="CE49" s="788"/>
      <c r="CF49" s="788"/>
      <c r="CG49" s="789"/>
      <c r="CH49" s="790"/>
      <c r="CI49" s="791"/>
      <c r="CJ49" s="791"/>
      <c r="CK49" s="791"/>
      <c r="CL49" s="792"/>
      <c r="CM49" s="790"/>
      <c r="CN49" s="791"/>
      <c r="CO49" s="791"/>
      <c r="CP49" s="791"/>
      <c r="CQ49" s="792"/>
      <c r="CR49" s="790"/>
      <c r="CS49" s="791"/>
      <c r="CT49" s="791"/>
      <c r="CU49" s="791"/>
      <c r="CV49" s="792"/>
      <c r="CW49" s="790"/>
      <c r="CX49" s="791"/>
      <c r="CY49" s="791"/>
      <c r="CZ49" s="791"/>
      <c r="DA49" s="792"/>
      <c r="DB49" s="790"/>
      <c r="DC49" s="791"/>
      <c r="DD49" s="791"/>
      <c r="DE49" s="791"/>
      <c r="DF49" s="792"/>
      <c r="DG49" s="790"/>
      <c r="DH49" s="791"/>
      <c r="DI49" s="791"/>
      <c r="DJ49" s="791"/>
      <c r="DK49" s="792"/>
      <c r="DL49" s="790"/>
      <c r="DM49" s="791"/>
      <c r="DN49" s="791"/>
      <c r="DO49" s="791"/>
      <c r="DP49" s="792"/>
      <c r="DQ49" s="790"/>
      <c r="DR49" s="791"/>
      <c r="DS49" s="791"/>
      <c r="DT49" s="791"/>
      <c r="DU49" s="792"/>
      <c r="DV49" s="787"/>
      <c r="DW49" s="788"/>
      <c r="DX49" s="788"/>
      <c r="DY49" s="788"/>
      <c r="DZ49" s="793"/>
      <c r="EA49" s="212"/>
    </row>
    <row r="50" spans="1:131" ht="26.25" customHeight="1" x14ac:dyDescent="0.15">
      <c r="A50" s="220">
        <v>23</v>
      </c>
      <c r="B50" s="794"/>
      <c r="C50" s="795"/>
      <c r="D50" s="795"/>
      <c r="E50" s="795"/>
      <c r="F50" s="795"/>
      <c r="G50" s="795"/>
      <c r="H50" s="795"/>
      <c r="I50" s="795"/>
      <c r="J50" s="795"/>
      <c r="K50" s="795"/>
      <c r="L50" s="795"/>
      <c r="M50" s="795"/>
      <c r="N50" s="795"/>
      <c r="O50" s="795"/>
      <c r="P50" s="796"/>
      <c r="Q50" s="854"/>
      <c r="R50" s="855"/>
      <c r="S50" s="855"/>
      <c r="T50" s="855"/>
      <c r="U50" s="855"/>
      <c r="V50" s="855"/>
      <c r="W50" s="855"/>
      <c r="X50" s="855"/>
      <c r="Y50" s="855"/>
      <c r="Z50" s="855"/>
      <c r="AA50" s="855"/>
      <c r="AB50" s="855"/>
      <c r="AC50" s="855"/>
      <c r="AD50" s="855"/>
      <c r="AE50" s="856"/>
      <c r="AF50" s="800"/>
      <c r="AG50" s="801"/>
      <c r="AH50" s="801"/>
      <c r="AI50" s="801"/>
      <c r="AJ50" s="802"/>
      <c r="AK50" s="858"/>
      <c r="AL50" s="855"/>
      <c r="AM50" s="855"/>
      <c r="AN50" s="855"/>
      <c r="AO50" s="855"/>
      <c r="AP50" s="855"/>
      <c r="AQ50" s="855"/>
      <c r="AR50" s="855"/>
      <c r="AS50" s="855"/>
      <c r="AT50" s="855"/>
      <c r="AU50" s="855"/>
      <c r="AV50" s="855"/>
      <c r="AW50" s="855"/>
      <c r="AX50" s="855"/>
      <c r="AY50" s="855"/>
      <c r="AZ50" s="857"/>
      <c r="BA50" s="857"/>
      <c r="BB50" s="857"/>
      <c r="BC50" s="857"/>
      <c r="BD50" s="857"/>
      <c r="BE50" s="850"/>
      <c r="BF50" s="850"/>
      <c r="BG50" s="850"/>
      <c r="BH50" s="850"/>
      <c r="BI50" s="851"/>
      <c r="BJ50" s="214"/>
      <c r="BK50" s="214"/>
      <c r="BL50" s="214"/>
      <c r="BM50" s="214"/>
      <c r="BN50" s="214"/>
      <c r="BO50" s="223"/>
      <c r="BP50" s="223"/>
      <c r="BQ50" s="220">
        <v>44</v>
      </c>
      <c r="BR50" s="221"/>
      <c r="BS50" s="787"/>
      <c r="BT50" s="788"/>
      <c r="BU50" s="788"/>
      <c r="BV50" s="788"/>
      <c r="BW50" s="788"/>
      <c r="BX50" s="788"/>
      <c r="BY50" s="788"/>
      <c r="BZ50" s="788"/>
      <c r="CA50" s="788"/>
      <c r="CB50" s="788"/>
      <c r="CC50" s="788"/>
      <c r="CD50" s="788"/>
      <c r="CE50" s="788"/>
      <c r="CF50" s="788"/>
      <c r="CG50" s="789"/>
      <c r="CH50" s="790"/>
      <c r="CI50" s="791"/>
      <c r="CJ50" s="791"/>
      <c r="CK50" s="791"/>
      <c r="CL50" s="792"/>
      <c r="CM50" s="790"/>
      <c r="CN50" s="791"/>
      <c r="CO50" s="791"/>
      <c r="CP50" s="791"/>
      <c r="CQ50" s="792"/>
      <c r="CR50" s="790"/>
      <c r="CS50" s="791"/>
      <c r="CT50" s="791"/>
      <c r="CU50" s="791"/>
      <c r="CV50" s="792"/>
      <c r="CW50" s="790"/>
      <c r="CX50" s="791"/>
      <c r="CY50" s="791"/>
      <c r="CZ50" s="791"/>
      <c r="DA50" s="792"/>
      <c r="DB50" s="790"/>
      <c r="DC50" s="791"/>
      <c r="DD50" s="791"/>
      <c r="DE50" s="791"/>
      <c r="DF50" s="792"/>
      <c r="DG50" s="790"/>
      <c r="DH50" s="791"/>
      <c r="DI50" s="791"/>
      <c r="DJ50" s="791"/>
      <c r="DK50" s="792"/>
      <c r="DL50" s="790"/>
      <c r="DM50" s="791"/>
      <c r="DN50" s="791"/>
      <c r="DO50" s="791"/>
      <c r="DP50" s="792"/>
      <c r="DQ50" s="790"/>
      <c r="DR50" s="791"/>
      <c r="DS50" s="791"/>
      <c r="DT50" s="791"/>
      <c r="DU50" s="792"/>
      <c r="DV50" s="787"/>
      <c r="DW50" s="788"/>
      <c r="DX50" s="788"/>
      <c r="DY50" s="788"/>
      <c r="DZ50" s="793"/>
      <c r="EA50" s="212"/>
    </row>
    <row r="51" spans="1:131" ht="26.25" customHeight="1" x14ac:dyDescent="0.15">
      <c r="A51" s="220">
        <v>24</v>
      </c>
      <c r="B51" s="794"/>
      <c r="C51" s="795"/>
      <c r="D51" s="795"/>
      <c r="E51" s="795"/>
      <c r="F51" s="795"/>
      <c r="G51" s="795"/>
      <c r="H51" s="795"/>
      <c r="I51" s="795"/>
      <c r="J51" s="795"/>
      <c r="K51" s="795"/>
      <c r="L51" s="795"/>
      <c r="M51" s="795"/>
      <c r="N51" s="795"/>
      <c r="O51" s="795"/>
      <c r="P51" s="796"/>
      <c r="Q51" s="854"/>
      <c r="R51" s="855"/>
      <c r="S51" s="855"/>
      <c r="T51" s="855"/>
      <c r="U51" s="855"/>
      <c r="V51" s="855"/>
      <c r="W51" s="855"/>
      <c r="X51" s="855"/>
      <c r="Y51" s="855"/>
      <c r="Z51" s="855"/>
      <c r="AA51" s="855"/>
      <c r="AB51" s="855"/>
      <c r="AC51" s="855"/>
      <c r="AD51" s="855"/>
      <c r="AE51" s="856"/>
      <c r="AF51" s="800"/>
      <c r="AG51" s="801"/>
      <c r="AH51" s="801"/>
      <c r="AI51" s="801"/>
      <c r="AJ51" s="802"/>
      <c r="AK51" s="858"/>
      <c r="AL51" s="855"/>
      <c r="AM51" s="855"/>
      <c r="AN51" s="855"/>
      <c r="AO51" s="855"/>
      <c r="AP51" s="855"/>
      <c r="AQ51" s="855"/>
      <c r="AR51" s="855"/>
      <c r="AS51" s="855"/>
      <c r="AT51" s="855"/>
      <c r="AU51" s="855"/>
      <c r="AV51" s="855"/>
      <c r="AW51" s="855"/>
      <c r="AX51" s="855"/>
      <c r="AY51" s="855"/>
      <c r="AZ51" s="857"/>
      <c r="BA51" s="857"/>
      <c r="BB51" s="857"/>
      <c r="BC51" s="857"/>
      <c r="BD51" s="857"/>
      <c r="BE51" s="850"/>
      <c r="BF51" s="850"/>
      <c r="BG51" s="850"/>
      <c r="BH51" s="850"/>
      <c r="BI51" s="851"/>
      <c r="BJ51" s="214"/>
      <c r="BK51" s="214"/>
      <c r="BL51" s="214"/>
      <c r="BM51" s="214"/>
      <c r="BN51" s="214"/>
      <c r="BO51" s="223"/>
      <c r="BP51" s="223"/>
      <c r="BQ51" s="220">
        <v>45</v>
      </c>
      <c r="BR51" s="221"/>
      <c r="BS51" s="787"/>
      <c r="BT51" s="788"/>
      <c r="BU51" s="788"/>
      <c r="BV51" s="788"/>
      <c r="BW51" s="788"/>
      <c r="BX51" s="788"/>
      <c r="BY51" s="788"/>
      <c r="BZ51" s="788"/>
      <c r="CA51" s="788"/>
      <c r="CB51" s="788"/>
      <c r="CC51" s="788"/>
      <c r="CD51" s="788"/>
      <c r="CE51" s="788"/>
      <c r="CF51" s="788"/>
      <c r="CG51" s="789"/>
      <c r="CH51" s="790"/>
      <c r="CI51" s="791"/>
      <c r="CJ51" s="791"/>
      <c r="CK51" s="791"/>
      <c r="CL51" s="792"/>
      <c r="CM51" s="790"/>
      <c r="CN51" s="791"/>
      <c r="CO51" s="791"/>
      <c r="CP51" s="791"/>
      <c r="CQ51" s="792"/>
      <c r="CR51" s="790"/>
      <c r="CS51" s="791"/>
      <c r="CT51" s="791"/>
      <c r="CU51" s="791"/>
      <c r="CV51" s="792"/>
      <c r="CW51" s="790"/>
      <c r="CX51" s="791"/>
      <c r="CY51" s="791"/>
      <c r="CZ51" s="791"/>
      <c r="DA51" s="792"/>
      <c r="DB51" s="790"/>
      <c r="DC51" s="791"/>
      <c r="DD51" s="791"/>
      <c r="DE51" s="791"/>
      <c r="DF51" s="792"/>
      <c r="DG51" s="790"/>
      <c r="DH51" s="791"/>
      <c r="DI51" s="791"/>
      <c r="DJ51" s="791"/>
      <c r="DK51" s="792"/>
      <c r="DL51" s="790"/>
      <c r="DM51" s="791"/>
      <c r="DN51" s="791"/>
      <c r="DO51" s="791"/>
      <c r="DP51" s="792"/>
      <c r="DQ51" s="790"/>
      <c r="DR51" s="791"/>
      <c r="DS51" s="791"/>
      <c r="DT51" s="791"/>
      <c r="DU51" s="792"/>
      <c r="DV51" s="787"/>
      <c r="DW51" s="788"/>
      <c r="DX51" s="788"/>
      <c r="DY51" s="788"/>
      <c r="DZ51" s="793"/>
      <c r="EA51" s="212"/>
    </row>
    <row r="52" spans="1:131" ht="26.25" customHeight="1" x14ac:dyDescent="0.15">
      <c r="A52" s="220">
        <v>25</v>
      </c>
      <c r="B52" s="794"/>
      <c r="C52" s="795"/>
      <c r="D52" s="795"/>
      <c r="E52" s="795"/>
      <c r="F52" s="795"/>
      <c r="G52" s="795"/>
      <c r="H52" s="795"/>
      <c r="I52" s="795"/>
      <c r="J52" s="795"/>
      <c r="K52" s="795"/>
      <c r="L52" s="795"/>
      <c r="M52" s="795"/>
      <c r="N52" s="795"/>
      <c r="O52" s="795"/>
      <c r="P52" s="796"/>
      <c r="Q52" s="854"/>
      <c r="R52" s="855"/>
      <c r="S52" s="855"/>
      <c r="T52" s="855"/>
      <c r="U52" s="855"/>
      <c r="V52" s="855"/>
      <c r="W52" s="855"/>
      <c r="X52" s="855"/>
      <c r="Y52" s="855"/>
      <c r="Z52" s="855"/>
      <c r="AA52" s="855"/>
      <c r="AB52" s="855"/>
      <c r="AC52" s="855"/>
      <c r="AD52" s="855"/>
      <c r="AE52" s="856"/>
      <c r="AF52" s="800"/>
      <c r="AG52" s="801"/>
      <c r="AH52" s="801"/>
      <c r="AI52" s="801"/>
      <c r="AJ52" s="802"/>
      <c r="AK52" s="858"/>
      <c r="AL52" s="855"/>
      <c r="AM52" s="855"/>
      <c r="AN52" s="855"/>
      <c r="AO52" s="855"/>
      <c r="AP52" s="855"/>
      <c r="AQ52" s="855"/>
      <c r="AR52" s="855"/>
      <c r="AS52" s="855"/>
      <c r="AT52" s="855"/>
      <c r="AU52" s="855"/>
      <c r="AV52" s="855"/>
      <c r="AW52" s="855"/>
      <c r="AX52" s="855"/>
      <c r="AY52" s="855"/>
      <c r="AZ52" s="857"/>
      <c r="BA52" s="857"/>
      <c r="BB52" s="857"/>
      <c r="BC52" s="857"/>
      <c r="BD52" s="857"/>
      <c r="BE52" s="850"/>
      <c r="BF52" s="850"/>
      <c r="BG52" s="850"/>
      <c r="BH52" s="850"/>
      <c r="BI52" s="851"/>
      <c r="BJ52" s="214"/>
      <c r="BK52" s="214"/>
      <c r="BL52" s="214"/>
      <c r="BM52" s="214"/>
      <c r="BN52" s="214"/>
      <c r="BO52" s="223"/>
      <c r="BP52" s="223"/>
      <c r="BQ52" s="220">
        <v>46</v>
      </c>
      <c r="BR52" s="221"/>
      <c r="BS52" s="787"/>
      <c r="BT52" s="788"/>
      <c r="BU52" s="788"/>
      <c r="BV52" s="788"/>
      <c r="BW52" s="788"/>
      <c r="BX52" s="788"/>
      <c r="BY52" s="788"/>
      <c r="BZ52" s="788"/>
      <c r="CA52" s="788"/>
      <c r="CB52" s="788"/>
      <c r="CC52" s="788"/>
      <c r="CD52" s="788"/>
      <c r="CE52" s="788"/>
      <c r="CF52" s="788"/>
      <c r="CG52" s="789"/>
      <c r="CH52" s="790"/>
      <c r="CI52" s="791"/>
      <c r="CJ52" s="791"/>
      <c r="CK52" s="791"/>
      <c r="CL52" s="792"/>
      <c r="CM52" s="790"/>
      <c r="CN52" s="791"/>
      <c r="CO52" s="791"/>
      <c r="CP52" s="791"/>
      <c r="CQ52" s="792"/>
      <c r="CR52" s="790"/>
      <c r="CS52" s="791"/>
      <c r="CT52" s="791"/>
      <c r="CU52" s="791"/>
      <c r="CV52" s="792"/>
      <c r="CW52" s="790"/>
      <c r="CX52" s="791"/>
      <c r="CY52" s="791"/>
      <c r="CZ52" s="791"/>
      <c r="DA52" s="792"/>
      <c r="DB52" s="790"/>
      <c r="DC52" s="791"/>
      <c r="DD52" s="791"/>
      <c r="DE52" s="791"/>
      <c r="DF52" s="792"/>
      <c r="DG52" s="790"/>
      <c r="DH52" s="791"/>
      <c r="DI52" s="791"/>
      <c r="DJ52" s="791"/>
      <c r="DK52" s="792"/>
      <c r="DL52" s="790"/>
      <c r="DM52" s="791"/>
      <c r="DN52" s="791"/>
      <c r="DO52" s="791"/>
      <c r="DP52" s="792"/>
      <c r="DQ52" s="790"/>
      <c r="DR52" s="791"/>
      <c r="DS52" s="791"/>
      <c r="DT52" s="791"/>
      <c r="DU52" s="792"/>
      <c r="DV52" s="787"/>
      <c r="DW52" s="788"/>
      <c r="DX52" s="788"/>
      <c r="DY52" s="788"/>
      <c r="DZ52" s="793"/>
      <c r="EA52" s="212"/>
    </row>
    <row r="53" spans="1:131" ht="26.25" customHeight="1" x14ac:dyDescent="0.15">
      <c r="A53" s="220">
        <v>26</v>
      </c>
      <c r="B53" s="794"/>
      <c r="C53" s="795"/>
      <c r="D53" s="795"/>
      <c r="E53" s="795"/>
      <c r="F53" s="795"/>
      <c r="G53" s="795"/>
      <c r="H53" s="795"/>
      <c r="I53" s="795"/>
      <c r="J53" s="795"/>
      <c r="K53" s="795"/>
      <c r="L53" s="795"/>
      <c r="M53" s="795"/>
      <c r="N53" s="795"/>
      <c r="O53" s="795"/>
      <c r="P53" s="796"/>
      <c r="Q53" s="854"/>
      <c r="R53" s="855"/>
      <c r="S53" s="855"/>
      <c r="T53" s="855"/>
      <c r="U53" s="855"/>
      <c r="V53" s="855"/>
      <c r="W53" s="855"/>
      <c r="X53" s="855"/>
      <c r="Y53" s="855"/>
      <c r="Z53" s="855"/>
      <c r="AA53" s="855"/>
      <c r="AB53" s="855"/>
      <c r="AC53" s="855"/>
      <c r="AD53" s="855"/>
      <c r="AE53" s="856"/>
      <c r="AF53" s="800"/>
      <c r="AG53" s="801"/>
      <c r="AH53" s="801"/>
      <c r="AI53" s="801"/>
      <c r="AJ53" s="802"/>
      <c r="AK53" s="858"/>
      <c r="AL53" s="855"/>
      <c r="AM53" s="855"/>
      <c r="AN53" s="855"/>
      <c r="AO53" s="855"/>
      <c r="AP53" s="855"/>
      <c r="AQ53" s="855"/>
      <c r="AR53" s="855"/>
      <c r="AS53" s="855"/>
      <c r="AT53" s="855"/>
      <c r="AU53" s="855"/>
      <c r="AV53" s="855"/>
      <c r="AW53" s="855"/>
      <c r="AX53" s="855"/>
      <c r="AY53" s="855"/>
      <c r="AZ53" s="857"/>
      <c r="BA53" s="857"/>
      <c r="BB53" s="857"/>
      <c r="BC53" s="857"/>
      <c r="BD53" s="857"/>
      <c r="BE53" s="850"/>
      <c r="BF53" s="850"/>
      <c r="BG53" s="850"/>
      <c r="BH53" s="850"/>
      <c r="BI53" s="851"/>
      <c r="BJ53" s="214"/>
      <c r="BK53" s="214"/>
      <c r="BL53" s="214"/>
      <c r="BM53" s="214"/>
      <c r="BN53" s="214"/>
      <c r="BO53" s="223"/>
      <c r="BP53" s="223"/>
      <c r="BQ53" s="220">
        <v>47</v>
      </c>
      <c r="BR53" s="221"/>
      <c r="BS53" s="787"/>
      <c r="BT53" s="788"/>
      <c r="BU53" s="788"/>
      <c r="BV53" s="788"/>
      <c r="BW53" s="788"/>
      <c r="BX53" s="788"/>
      <c r="BY53" s="788"/>
      <c r="BZ53" s="788"/>
      <c r="CA53" s="788"/>
      <c r="CB53" s="788"/>
      <c r="CC53" s="788"/>
      <c r="CD53" s="788"/>
      <c r="CE53" s="788"/>
      <c r="CF53" s="788"/>
      <c r="CG53" s="789"/>
      <c r="CH53" s="790"/>
      <c r="CI53" s="791"/>
      <c r="CJ53" s="791"/>
      <c r="CK53" s="791"/>
      <c r="CL53" s="792"/>
      <c r="CM53" s="790"/>
      <c r="CN53" s="791"/>
      <c r="CO53" s="791"/>
      <c r="CP53" s="791"/>
      <c r="CQ53" s="792"/>
      <c r="CR53" s="790"/>
      <c r="CS53" s="791"/>
      <c r="CT53" s="791"/>
      <c r="CU53" s="791"/>
      <c r="CV53" s="792"/>
      <c r="CW53" s="790"/>
      <c r="CX53" s="791"/>
      <c r="CY53" s="791"/>
      <c r="CZ53" s="791"/>
      <c r="DA53" s="792"/>
      <c r="DB53" s="790"/>
      <c r="DC53" s="791"/>
      <c r="DD53" s="791"/>
      <c r="DE53" s="791"/>
      <c r="DF53" s="792"/>
      <c r="DG53" s="790"/>
      <c r="DH53" s="791"/>
      <c r="DI53" s="791"/>
      <c r="DJ53" s="791"/>
      <c r="DK53" s="792"/>
      <c r="DL53" s="790"/>
      <c r="DM53" s="791"/>
      <c r="DN53" s="791"/>
      <c r="DO53" s="791"/>
      <c r="DP53" s="792"/>
      <c r="DQ53" s="790"/>
      <c r="DR53" s="791"/>
      <c r="DS53" s="791"/>
      <c r="DT53" s="791"/>
      <c r="DU53" s="792"/>
      <c r="DV53" s="787"/>
      <c r="DW53" s="788"/>
      <c r="DX53" s="788"/>
      <c r="DY53" s="788"/>
      <c r="DZ53" s="793"/>
      <c r="EA53" s="212"/>
    </row>
    <row r="54" spans="1:131" ht="26.25" customHeight="1" x14ac:dyDescent="0.15">
      <c r="A54" s="220">
        <v>27</v>
      </c>
      <c r="B54" s="794"/>
      <c r="C54" s="795"/>
      <c r="D54" s="795"/>
      <c r="E54" s="795"/>
      <c r="F54" s="795"/>
      <c r="G54" s="795"/>
      <c r="H54" s="795"/>
      <c r="I54" s="795"/>
      <c r="J54" s="795"/>
      <c r="K54" s="795"/>
      <c r="L54" s="795"/>
      <c r="M54" s="795"/>
      <c r="N54" s="795"/>
      <c r="O54" s="795"/>
      <c r="P54" s="796"/>
      <c r="Q54" s="854"/>
      <c r="R54" s="855"/>
      <c r="S54" s="855"/>
      <c r="T54" s="855"/>
      <c r="U54" s="855"/>
      <c r="V54" s="855"/>
      <c r="W54" s="855"/>
      <c r="X54" s="855"/>
      <c r="Y54" s="855"/>
      <c r="Z54" s="855"/>
      <c r="AA54" s="855"/>
      <c r="AB54" s="855"/>
      <c r="AC54" s="855"/>
      <c r="AD54" s="855"/>
      <c r="AE54" s="856"/>
      <c r="AF54" s="800"/>
      <c r="AG54" s="801"/>
      <c r="AH54" s="801"/>
      <c r="AI54" s="801"/>
      <c r="AJ54" s="802"/>
      <c r="AK54" s="858"/>
      <c r="AL54" s="855"/>
      <c r="AM54" s="855"/>
      <c r="AN54" s="855"/>
      <c r="AO54" s="855"/>
      <c r="AP54" s="855"/>
      <c r="AQ54" s="855"/>
      <c r="AR54" s="855"/>
      <c r="AS54" s="855"/>
      <c r="AT54" s="855"/>
      <c r="AU54" s="855"/>
      <c r="AV54" s="855"/>
      <c r="AW54" s="855"/>
      <c r="AX54" s="855"/>
      <c r="AY54" s="855"/>
      <c r="AZ54" s="857"/>
      <c r="BA54" s="857"/>
      <c r="BB54" s="857"/>
      <c r="BC54" s="857"/>
      <c r="BD54" s="857"/>
      <c r="BE54" s="850"/>
      <c r="BF54" s="850"/>
      <c r="BG54" s="850"/>
      <c r="BH54" s="850"/>
      <c r="BI54" s="851"/>
      <c r="BJ54" s="214"/>
      <c r="BK54" s="214"/>
      <c r="BL54" s="214"/>
      <c r="BM54" s="214"/>
      <c r="BN54" s="214"/>
      <c r="BO54" s="223"/>
      <c r="BP54" s="223"/>
      <c r="BQ54" s="220">
        <v>48</v>
      </c>
      <c r="BR54" s="221"/>
      <c r="BS54" s="787"/>
      <c r="BT54" s="788"/>
      <c r="BU54" s="788"/>
      <c r="BV54" s="788"/>
      <c r="BW54" s="788"/>
      <c r="BX54" s="788"/>
      <c r="BY54" s="788"/>
      <c r="BZ54" s="788"/>
      <c r="CA54" s="788"/>
      <c r="CB54" s="788"/>
      <c r="CC54" s="788"/>
      <c r="CD54" s="788"/>
      <c r="CE54" s="788"/>
      <c r="CF54" s="788"/>
      <c r="CG54" s="789"/>
      <c r="CH54" s="790"/>
      <c r="CI54" s="791"/>
      <c r="CJ54" s="791"/>
      <c r="CK54" s="791"/>
      <c r="CL54" s="792"/>
      <c r="CM54" s="790"/>
      <c r="CN54" s="791"/>
      <c r="CO54" s="791"/>
      <c r="CP54" s="791"/>
      <c r="CQ54" s="792"/>
      <c r="CR54" s="790"/>
      <c r="CS54" s="791"/>
      <c r="CT54" s="791"/>
      <c r="CU54" s="791"/>
      <c r="CV54" s="792"/>
      <c r="CW54" s="790"/>
      <c r="CX54" s="791"/>
      <c r="CY54" s="791"/>
      <c r="CZ54" s="791"/>
      <c r="DA54" s="792"/>
      <c r="DB54" s="790"/>
      <c r="DC54" s="791"/>
      <c r="DD54" s="791"/>
      <c r="DE54" s="791"/>
      <c r="DF54" s="792"/>
      <c r="DG54" s="790"/>
      <c r="DH54" s="791"/>
      <c r="DI54" s="791"/>
      <c r="DJ54" s="791"/>
      <c r="DK54" s="792"/>
      <c r="DL54" s="790"/>
      <c r="DM54" s="791"/>
      <c r="DN54" s="791"/>
      <c r="DO54" s="791"/>
      <c r="DP54" s="792"/>
      <c r="DQ54" s="790"/>
      <c r="DR54" s="791"/>
      <c r="DS54" s="791"/>
      <c r="DT54" s="791"/>
      <c r="DU54" s="792"/>
      <c r="DV54" s="787"/>
      <c r="DW54" s="788"/>
      <c r="DX54" s="788"/>
      <c r="DY54" s="788"/>
      <c r="DZ54" s="793"/>
      <c r="EA54" s="212"/>
    </row>
    <row r="55" spans="1:131" ht="26.25" customHeight="1" x14ac:dyDescent="0.15">
      <c r="A55" s="220">
        <v>28</v>
      </c>
      <c r="B55" s="794"/>
      <c r="C55" s="795"/>
      <c r="D55" s="795"/>
      <c r="E55" s="795"/>
      <c r="F55" s="795"/>
      <c r="G55" s="795"/>
      <c r="H55" s="795"/>
      <c r="I55" s="795"/>
      <c r="J55" s="795"/>
      <c r="K55" s="795"/>
      <c r="L55" s="795"/>
      <c r="M55" s="795"/>
      <c r="N55" s="795"/>
      <c r="O55" s="795"/>
      <c r="P55" s="796"/>
      <c r="Q55" s="854"/>
      <c r="R55" s="855"/>
      <c r="S55" s="855"/>
      <c r="T55" s="855"/>
      <c r="U55" s="855"/>
      <c r="V55" s="855"/>
      <c r="W55" s="855"/>
      <c r="X55" s="855"/>
      <c r="Y55" s="855"/>
      <c r="Z55" s="855"/>
      <c r="AA55" s="855"/>
      <c r="AB55" s="855"/>
      <c r="AC55" s="855"/>
      <c r="AD55" s="855"/>
      <c r="AE55" s="856"/>
      <c r="AF55" s="800"/>
      <c r="AG55" s="801"/>
      <c r="AH55" s="801"/>
      <c r="AI55" s="801"/>
      <c r="AJ55" s="802"/>
      <c r="AK55" s="858"/>
      <c r="AL55" s="855"/>
      <c r="AM55" s="855"/>
      <c r="AN55" s="855"/>
      <c r="AO55" s="855"/>
      <c r="AP55" s="855"/>
      <c r="AQ55" s="855"/>
      <c r="AR55" s="855"/>
      <c r="AS55" s="855"/>
      <c r="AT55" s="855"/>
      <c r="AU55" s="855"/>
      <c r="AV55" s="855"/>
      <c r="AW55" s="855"/>
      <c r="AX55" s="855"/>
      <c r="AY55" s="855"/>
      <c r="AZ55" s="857"/>
      <c r="BA55" s="857"/>
      <c r="BB55" s="857"/>
      <c r="BC55" s="857"/>
      <c r="BD55" s="857"/>
      <c r="BE55" s="850"/>
      <c r="BF55" s="850"/>
      <c r="BG55" s="850"/>
      <c r="BH55" s="850"/>
      <c r="BI55" s="851"/>
      <c r="BJ55" s="214"/>
      <c r="BK55" s="214"/>
      <c r="BL55" s="214"/>
      <c r="BM55" s="214"/>
      <c r="BN55" s="214"/>
      <c r="BO55" s="223"/>
      <c r="BP55" s="223"/>
      <c r="BQ55" s="220">
        <v>49</v>
      </c>
      <c r="BR55" s="221"/>
      <c r="BS55" s="787"/>
      <c r="BT55" s="788"/>
      <c r="BU55" s="788"/>
      <c r="BV55" s="788"/>
      <c r="BW55" s="788"/>
      <c r="BX55" s="788"/>
      <c r="BY55" s="788"/>
      <c r="BZ55" s="788"/>
      <c r="CA55" s="788"/>
      <c r="CB55" s="788"/>
      <c r="CC55" s="788"/>
      <c r="CD55" s="788"/>
      <c r="CE55" s="788"/>
      <c r="CF55" s="788"/>
      <c r="CG55" s="789"/>
      <c r="CH55" s="790"/>
      <c r="CI55" s="791"/>
      <c r="CJ55" s="791"/>
      <c r="CK55" s="791"/>
      <c r="CL55" s="792"/>
      <c r="CM55" s="790"/>
      <c r="CN55" s="791"/>
      <c r="CO55" s="791"/>
      <c r="CP55" s="791"/>
      <c r="CQ55" s="792"/>
      <c r="CR55" s="790"/>
      <c r="CS55" s="791"/>
      <c r="CT55" s="791"/>
      <c r="CU55" s="791"/>
      <c r="CV55" s="792"/>
      <c r="CW55" s="790"/>
      <c r="CX55" s="791"/>
      <c r="CY55" s="791"/>
      <c r="CZ55" s="791"/>
      <c r="DA55" s="792"/>
      <c r="DB55" s="790"/>
      <c r="DC55" s="791"/>
      <c r="DD55" s="791"/>
      <c r="DE55" s="791"/>
      <c r="DF55" s="792"/>
      <c r="DG55" s="790"/>
      <c r="DH55" s="791"/>
      <c r="DI55" s="791"/>
      <c r="DJ55" s="791"/>
      <c r="DK55" s="792"/>
      <c r="DL55" s="790"/>
      <c r="DM55" s="791"/>
      <c r="DN55" s="791"/>
      <c r="DO55" s="791"/>
      <c r="DP55" s="792"/>
      <c r="DQ55" s="790"/>
      <c r="DR55" s="791"/>
      <c r="DS55" s="791"/>
      <c r="DT55" s="791"/>
      <c r="DU55" s="792"/>
      <c r="DV55" s="787"/>
      <c r="DW55" s="788"/>
      <c r="DX55" s="788"/>
      <c r="DY55" s="788"/>
      <c r="DZ55" s="793"/>
      <c r="EA55" s="212"/>
    </row>
    <row r="56" spans="1:131" ht="26.25" customHeight="1" x14ac:dyDescent="0.15">
      <c r="A56" s="220">
        <v>29</v>
      </c>
      <c r="B56" s="794"/>
      <c r="C56" s="795"/>
      <c r="D56" s="795"/>
      <c r="E56" s="795"/>
      <c r="F56" s="795"/>
      <c r="G56" s="795"/>
      <c r="H56" s="795"/>
      <c r="I56" s="795"/>
      <c r="J56" s="795"/>
      <c r="K56" s="795"/>
      <c r="L56" s="795"/>
      <c r="M56" s="795"/>
      <c r="N56" s="795"/>
      <c r="O56" s="795"/>
      <c r="P56" s="796"/>
      <c r="Q56" s="854"/>
      <c r="R56" s="855"/>
      <c r="S56" s="855"/>
      <c r="T56" s="855"/>
      <c r="U56" s="855"/>
      <c r="V56" s="855"/>
      <c r="W56" s="855"/>
      <c r="X56" s="855"/>
      <c r="Y56" s="855"/>
      <c r="Z56" s="855"/>
      <c r="AA56" s="855"/>
      <c r="AB56" s="855"/>
      <c r="AC56" s="855"/>
      <c r="AD56" s="855"/>
      <c r="AE56" s="856"/>
      <c r="AF56" s="800"/>
      <c r="AG56" s="801"/>
      <c r="AH56" s="801"/>
      <c r="AI56" s="801"/>
      <c r="AJ56" s="802"/>
      <c r="AK56" s="858"/>
      <c r="AL56" s="855"/>
      <c r="AM56" s="855"/>
      <c r="AN56" s="855"/>
      <c r="AO56" s="855"/>
      <c r="AP56" s="855"/>
      <c r="AQ56" s="855"/>
      <c r="AR56" s="855"/>
      <c r="AS56" s="855"/>
      <c r="AT56" s="855"/>
      <c r="AU56" s="855"/>
      <c r="AV56" s="855"/>
      <c r="AW56" s="855"/>
      <c r="AX56" s="855"/>
      <c r="AY56" s="855"/>
      <c r="AZ56" s="857"/>
      <c r="BA56" s="857"/>
      <c r="BB56" s="857"/>
      <c r="BC56" s="857"/>
      <c r="BD56" s="857"/>
      <c r="BE56" s="850"/>
      <c r="BF56" s="850"/>
      <c r="BG56" s="850"/>
      <c r="BH56" s="850"/>
      <c r="BI56" s="851"/>
      <c r="BJ56" s="214"/>
      <c r="BK56" s="214"/>
      <c r="BL56" s="214"/>
      <c r="BM56" s="214"/>
      <c r="BN56" s="214"/>
      <c r="BO56" s="223"/>
      <c r="BP56" s="223"/>
      <c r="BQ56" s="220">
        <v>50</v>
      </c>
      <c r="BR56" s="221"/>
      <c r="BS56" s="787"/>
      <c r="BT56" s="788"/>
      <c r="BU56" s="788"/>
      <c r="BV56" s="788"/>
      <c r="BW56" s="788"/>
      <c r="BX56" s="788"/>
      <c r="BY56" s="788"/>
      <c r="BZ56" s="788"/>
      <c r="CA56" s="788"/>
      <c r="CB56" s="788"/>
      <c r="CC56" s="788"/>
      <c r="CD56" s="788"/>
      <c r="CE56" s="788"/>
      <c r="CF56" s="788"/>
      <c r="CG56" s="789"/>
      <c r="CH56" s="790"/>
      <c r="CI56" s="791"/>
      <c r="CJ56" s="791"/>
      <c r="CK56" s="791"/>
      <c r="CL56" s="792"/>
      <c r="CM56" s="790"/>
      <c r="CN56" s="791"/>
      <c r="CO56" s="791"/>
      <c r="CP56" s="791"/>
      <c r="CQ56" s="792"/>
      <c r="CR56" s="790"/>
      <c r="CS56" s="791"/>
      <c r="CT56" s="791"/>
      <c r="CU56" s="791"/>
      <c r="CV56" s="792"/>
      <c r="CW56" s="790"/>
      <c r="CX56" s="791"/>
      <c r="CY56" s="791"/>
      <c r="CZ56" s="791"/>
      <c r="DA56" s="792"/>
      <c r="DB56" s="790"/>
      <c r="DC56" s="791"/>
      <c r="DD56" s="791"/>
      <c r="DE56" s="791"/>
      <c r="DF56" s="792"/>
      <c r="DG56" s="790"/>
      <c r="DH56" s="791"/>
      <c r="DI56" s="791"/>
      <c r="DJ56" s="791"/>
      <c r="DK56" s="792"/>
      <c r="DL56" s="790"/>
      <c r="DM56" s="791"/>
      <c r="DN56" s="791"/>
      <c r="DO56" s="791"/>
      <c r="DP56" s="792"/>
      <c r="DQ56" s="790"/>
      <c r="DR56" s="791"/>
      <c r="DS56" s="791"/>
      <c r="DT56" s="791"/>
      <c r="DU56" s="792"/>
      <c r="DV56" s="787"/>
      <c r="DW56" s="788"/>
      <c r="DX56" s="788"/>
      <c r="DY56" s="788"/>
      <c r="DZ56" s="793"/>
      <c r="EA56" s="212"/>
    </row>
    <row r="57" spans="1:131" ht="26.25" customHeight="1" x14ac:dyDescent="0.15">
      <c r="A57" s="220">
        <v>30</v>
      </c>
      <c r="B57" s="794"/>
      <c r="C57" s="795"/>
      <c r="D57" s="795"/>
      <c r="E57" s="795"/>
      <c r="F57" s="795"/>
      <c r="G57" s="795"/>
      <c r="H57" s="795"/>
      <c r="I57" s="795"/>
      <c r="J57" s="795"/>
      <c r="K57" s="795"/>
      <c r="L57" s="795"/>
      <c r="M57" s="795"/>
      <c r="N57" s="795"/>
      <c r="O57" s="795"/>
      <c r="P57" s="796"/>
      <c r="Q57" s="854"/>
      <c r="R57" s="855"/>
      <c r="S57" s="855"/>
      <c r="T57" s="855"/>
      <c r="U57" s="855"/>
      <c r="V57" s="855"/>
      <c r="W57" s="855"/>
      <c r="X57" s="855"/>
      <c r="Y57" s="855"/>
      <c r="Z57" s="855"/>
      <c r="AA57" s="855"/>
      <c r="AB57" s="855"/>
      <c r="AC57" s="855"/>
      <c r="AD57" s="855"/>
      <c r="AE57" s="856"/>
      <c r="AF57" s="800"/>
      <c r="AG57" s="801"/>
      <c r="AH57" s="801"/>
      <c r="AI57" s="801"/>
      <c r="AJ57" s="802"/>
      <c r="AK57" s="858"/>
      <c r="AL57" s="855"/>
      <c r="AM57" s="855"/>
      <c r="AN57" s="855"/>
      <c r="AO57" s="855"/>
      <c r="AP57" s="855"/>
      <c r="AQ57" s="855"/>
      <c r="AR57" s="855"/>
      <c r="AS57" s="855"/>
      <c r="AT57" s="855"/>
      <c r="AU57" s="855"/>
      <c r="AV57" s="855"/>
      <c r="AW57" s="855"/>
      <c r="AX57" s="855"/>
      <c r="AY57" s="855"/>
      <c r="AZ57" s="857"/>
      <c r="BA57" s="857"/>
      <c r="BB57" s="857"/>
      <c r="BC57" s="857"/>
      <c r="BD57" s="857"/>
      <c r="BE57" s="850"/>
      <c r="BF57" s="850"/>
      <c r="BG57" s="850"/>
      <c r="BH57" s="850"/>
      <c r="BI57" s="851"/>
      <c r="BJ57" s="214"/>
      <c r="BK57" s="214"/>
      <c r="BL57" s="214"/>
      <c r="BM57" s="214"/>
      <c r="BN57" s="214"/>
      <c r="BO57" s="223"/>
      <c r="BP57" s="223"/>
      <c r="BQ57" s="220">
        <v>51</v>
      </c>
      <c r="BR57" s="221"/>
      <c r="BS57" s="787"/>
      <c r="BT57" s="788"/>
      <c r="BU57" s="788"/>
      <c r="BV57" s="788"/>
      <c r="BW57" s="788"/>
      <c r="BX57" s="788"/>
      <c r="BY57" s="788"/>
      <c r="BZ57" s="788"/>
      <c r="CA57" s="788"/>
      <c r="CB57" s="788"/>
      <c r="CC57" s="788"/>
      <c r="CD57" s="788"/>
      <c r="CE57" s="788"/>
      <c r="CF57" s="788"/>
      <c r="CG57" s="789"/>
      <c r="CH57" s="790"/>
      <c r="CI57" s="791"/>
      <c r="CJ57" s="791"/>
      <c r="CK57" s="791"/>
      <c r="CL57" s="792"/>
      <c r="CM57" s="790"/>
      <c r="CN57" s="791"/>
      <c r="CO57" s="791"/>
      <c r="CP57" s="791"/>
      <c r="CQ57" s="792"/>
      <c r="CR57" s="790"/>
      <c r="CS57" s="791"/>
      <c r="CT57" s="791"/>
      <c r="CU57" s="791"/>
      <c r="CV57" s="792"/>
      <c r="CW57" s="790"/>
      <c r="CX57" s="791"/>
      <c r="CY57" s="791"/>
      <c r="CZ57" s="791"/>
      <c r="DA57" s="792"/>
      <c r="DB57" s="790"/>
      <c r="DC57" s="791"/>
      <c r="DD57" s="791"/>
      <c r="DE57" s="791"/>
      <c r="DF57" s="792"/>
      <c r="DG57" s="790"/>
      <c r="DH57" s="791"/>
      <c r="DI57" s="791"/>
      <c r="DJ57" s="791"/>
      <c r="DK57" s="792"/>
      <c r="DL57" s="790"/>
      <c r="DM57" s="791"/>
      <c r="DN57" s="791"/>
      <c r="DO57" s="791"/>
      <c r="DP57" s="792"/>
      <c r="DQ57" s="790"/>
      <c r="DR57" s="791"/>
      <c r="DS57" s="791"/>
      <c r="DT57" s="791"/>
      <c r="DU57" s="792"/>
      <c r="DV57" s="787"/>
      <c r="DW57" s="788"/>
      <c r="DX57" s="788"/>
      <c r="DY57" s="788"/>
      <c r="DZ57" s="793"/>
      <c r="EA57" s="212"/>
    </row>
    <row r="58" spans="1:131" ht="26.25" customHeight="1" x14ac:dyDescent="0.15">
      <c r="A58" s="220">
        <v>31</v>
      </c>
      <c r="B58" s="794"/>
      <c r="C58" s="795"/>
      <c r="D58" s="795"/>
      <c r="E58" s="795"/>
      <c r="F58" s="795"/>
      <c r="G58" s="795"/>
      <c r="H58" s="795"/>
      <c r="I58" s="795"/>
      <c r="J58" s="795"/>
      <c r="K58" s="795"/>
      <c r="L58" s="795"/>
      <c r="M58" s="795"/>
      <c r="N58" s="795"/>
      <c r="O58" s="795"/>
      <c r="P58" s="796"/>
      <c r="Q58" s="854"/>
      <c r="R58" s="855"/>
      <c r="S58" s="855"/>
      <c r="T58" s="855"/>
      <c r="U58" s="855"/>
      <c r="V58" s="855"/>
      <c r="W58" s="855"/>
      <c r="X58" s="855"/>
      <c r="Y58" s="855"/>
      <c r="Z58" s="855"/>
      <c r="AA58" s="855"/>
      <c r="AB58" s="855"/>
      <c r="AC58" s="855"/>
      <c r="AD58" s="855"/>
      <c r="AE58" s="856"/>
      <c r="AF58" s="800"/>
      <c r="AG58" s="801"/>
      <c r="AH58" s="801"/>
      <c r="AI58" s="801"/>
      <c r="AJ58" s="802"/>
      <c r="AK58" s="858"/>
      <c r="AL58" s="855"/>
      <c r="AM58" s="855"/>
      <c r="AN58" s="855"/>
      <c r="AO58" s="855"/>
      <c r="AP58" s="855"/>
      <c r="AQ58" s="855"/>
      <c r="AR58" s="855"/>
      <c r="AS58" s="855"/>
      <c r="AT58" s="855"/>
      <c r="AU58" s="855"/>
      <c r="AV58" s="855"/>
      <c r="AW58" s="855"/>
      <c r="AX58" s="855"/>
      <c r="AY58" s="855"/>
      <c r="AZ58" s="857"/>
      <c r="BA58" s="857"/>
      <c r="BB58" s="857"/>
      <c r="BC58" s="857"/>
      <c r="BD58" s="857"/>
      <c r="BE58" s="850"/>
      <c r="BF58" s="850"/>
      <c r="BG58" s="850"/>
      <c r="BH58" s="850"/>
      <c r="BI58" s="851"/>
      <c r="BJ58" s="214"/>
      <c r="BK58" s="214"/>
      <c r="BL58" s="214"/>
      <c r="BM58" s="214"/>
      <c r="BN58" s="214"/>
      <c r="BO58" s="223"/>
      <c r="BP58" s="223"/>
      <c r="BQ58" s="220">
        <v>52</v>
      </c>
      <c r="BR58" s="221"/>
      <c r="BS58" s="787"/>
      <c r="BT58" s="788"/>
      <c r="BU58" s="788"/>
      <c r="BV58" s="788"/>
      <c r="BW58" s="788"/>
      <c r="BX58" s="788"/>
      <c r="BY58" s="788"/>
      <c r="BZ58" s="788"/>
      <c r="CA58" s="788"/>
      <c r="CB58" s="788"/>
      <c r="CC58" s="788"/>
      <c r="CD58" s="788"/>
      <c r="CE58" s="788"/>
      <c r="CF58" s="788"/>
      <c r="CG58" s="789"/>
      <c r="CH58" s="790"/>
      <c r="CI58" s="791"/>
      <c r="CJ58" s="791"/>
      <c r="CK58" s="791"/>
      <c r="CL58" s="792"/>
      <c r="CM58" s="790"/>
      <c r="CN58" s="791"/>
      <c r="CO58" s="791"/>
      <c r="CP58" s="791"/>
      <c r="CQ58" s="792"/>
      <c r="CR58" s="790"/>
      <c r="CS58" s="791"/>
      <c r="CT58" s="791"/>
      <c r="CU58" s="791"/>
      <c r="CV58" s="792"/>
      <c r="CW58" s="790"/>
      <c r="CX58" s="791"/>
      <c r="CY58" s="791"/>
      <c r="CZ58" s="791"/>
      <c r="DA58" s="792"/>
      <c r="DB58" s="790"/>
      <c r="DC58" s="791"/>
      <c r="DD58" s="791"/>
      <c r="DE58" s="791"/>
      <c r="DF58" s="792"/>
      <c r="DG58" s="790"/>
      <c r="DH58" s="791"/>
      <c r="DI58" s="791"/>
      <c r="DJ58" s="791"/>
      <c r="DK58" s="792"/>
      <c r="DL58" s="790"/>
      <c r="DM58" s="791"/>
      <c r="DN58" s="791"/>
      <c r="DO58" s="791"/>
      <c r="DP58" s="792"/>
      <c r="DQ58" s="790"/>
      <c r="DR58" s="791"/>
      <c r="DS58" s="791"/>
      <c r="DT58" s="791"/>
      <c r="DU58" s="792"/>
      <c r="DV58" s="787"/>
      <c r="DW58" s="788"/>
      <c r="DX58" s="788"/>
      <c r="DY58" s="788"/>
      <c r="DZ58" s="793"/>
      <c r="EA58" s="212"/>
    </row>
    <row r="59" spans="1:131" ht="26.25" customHeight="1" x14ac:dyDescent="0.15">
      <c r="A59" s="220">
        <v>32</v>
      </c>
      <c r="B59" s="794"/>
      <c r="C59" s="795"/>
      <c r="D59" s="795"/>
      <c r="E59" s="795"/>
      <c r="F59" s="795"/>
      <c r="G59" s="795"/>
      <c r="H59" s="795"/>
      <c r="I59" s="795"/>
      <c r="J59" s="795"/>
      <c r="K59" s="795"/>
      <c r="L59" s="795"/>
      <c r="M59" s="795"/>
      <c r="N59" s="795"/>
      <c r="O59" s="795"/>
      <c r="P59" s="796"/>
      <c r="Q59" s="854"/>
      <c r="R59" s="855"/>
      <c r="S59" s="855"/>
      <c r="T59" s="855"/>
      <c r="U59" s="855"/>
      <c r="V59" s="855"/>
      <c r="W59" s="855"/>
      <c r="X59" s="855"/>
      <c r="Y59" s="855"/>
      <c r="Z59" s="855"/>
      <c r="AA59" s="855"/>
      <c r="AB59" s="855"/>
      <c r="AC59" s="855"/>
      <c r="AD59" s="855"/>
      <c r="AE59" s="856"/>
      <c r="AF59" s="800"/>
      <c r="AG59" s="801"/>
      <c r="AH59" s="801"/>
      <c r="AI59" s="801"/>
      <c r="AJ59" s="802"/>
      <c r="AK59" s="858"/>
      <c r="AL59" s="855"/>
      <c r="AM59" s="855"/>
      <c r="AN59" s="855"/>
      <c r="AO59" s="855"/>
      <c r="AP59" s="855"/>
      <c r="AQ59" s="855"/>
      <c r="AR59" s="855"/>
      <c r="AS59" s="855"/>
      <c r="AT59" s="855"/>
      <c r="AU59" s="855"/>
      <c r="AV59" s="855"/>
      <c r="AW59" s="855"/>
      <c r="AX59" s="855"/>
      <c r="AY59" s="855"/>
      <c r="AZ59" s="857"/>
      <c r="BA59" s="857"/>
      <c r="BB59" s="857"/>
      <c r="BC59" s="857"/>
      <c r="BD59" s="857"/>
      <c r="BE59" s="850"/>
      <c r="BF59" s="850"/>
      <c r="BG59" s="850"/>
      <c r="BH59" s="850"/>
      <c r="BI59" s="851"/>
      <c r="BJ59" s="214"/>
      <c r="BK59" s="214"/>
      <c r="BL59" s="214"/>
      <c r="BM59" s="214"/>
      <c r="BN59" s="214"/>
      <c r="BO59" s="223"/>
      <c r="BP59" s="223"/>
      <c r="BQ59" s="220">
        <v>53</v>
      </c>
      <c r="BR59" s="221"/>
      <c r="BS59" s="787"/>
      <c r="BT59" s="788"/>
      <c r="BU59" s="788"/>
      <c r="BV59" s="788"/>
      <c r="BW59" s="788"/>
      <c r="BX59" s="788"/>
      <c r="BY59" s="788"/>
      <c r="BZ59" s="788"/>
      <c r="CA59" s="788"/>
      <c r="CB59" s="788"/>
      <c r="CC59" s="788"/>
      <c r="CD59" s="788"/>
      <c r="CE59" s="788"/>
      <c r="CF59" s="788"/>
      <c r="CG59" s="789"/>
      <c r="CH59" s="790"/>
      <c r="CI59" s="791"/>
      <c r="CJ59" s="791"/>
      <c r="CK59" s="791"/>
      <c r="CL59" s="792"/>
      <c r="CM59" s="790"/>
      <c r="CN59" s="791"/>
      <c r="CO59" s="791"/>
      <c r="CP59" s="791"/>
      <c r="CQ59" s="792"/>
      <c r="CR59" s="790"/>
      <c r="CS59" s="791"/>
      <c r="CT59" s="791"/>
      <c r="CU59" s="791"/>
      <c r="CV59" s="792"/>
      <c r="CW59" s="790"/>
      <c r="CX59" s="791"/>
      <c r="CY59" s="791"/>
      <c r="CZ59" s="791"/>
      <c r="DA59" s="792"/>
      <c r="DB59" s="790"/>
      <c r="DC59" s="791"/>
      <c r="DD59" s="791"/>
      <c r="DE59" s="791"/>
      <c r="DF59" s="792"/>
      <c r="DG59" s="790"/>
      <c r="DH59" s="791"/>
      <c r="DI59" s="791"/>
      <c r="DJ59" s="791"/>
      <c r="DK59" s="792"/>
      <c r="DL59" s="790"/>
      <c r="DM59" s="791"/>
      <c r="DN59" s="791"/>
      <c r="DO59" s="791"/>
      <c r="DP59" s="792"/>
      <c r="DQ59" s="790"/>
      <c r="DR59" s="791"/>
      <c r="DS59" s="791"/>
      <c r="DT59" s="791"/>
      <c r="DU59" s="792"/>
      <c r="DV59" s="787"/>
      <c r="DW59" s="788"/>
      <c r="DX59" s="788"/>
      <c r="DY59" s="788"/>
      <c r="DZ59" s="793"/>
      <c r="EA59" s="212"/>
    </row>
    <row r="60" spans="1:131" ht="26.25" customHeight="1" x14ac:dyDescent="0.15">
      <c r="A60" s="220">
        <v>33</v>
      </c>
      <c r="B60" s="794"/>
      <c r="C60" s="795"/>
      <c r="D60" s="795"/>
      <c r="E60" s="795"/>
      <c r="F60" s="795"/>
      <c r="G60" s="795"/>
      <c r="H60" s="795"/>
      <c r="I60" s="795"/>
      <c r="J60" s="795"/>
      <c r="K60" s="795"/>
      <c r="L60" s="795"/>
      <c r="M60" s="795"/>
      <c r="N60" s="795"/>
      <c r="O60" s="795"/>
      <c r="P60" s="796"/>
      <c r="Q60" s="854"/>
      <c r="R60" s="855"/>
      <c r="S60" s="855"/>
      <c r="T60" s="855"/>
      <c r="U60" s="855"/>
      <c r="V60" s="855"/>
      <c r="W60" s="855"/>
      <c r="X60" s="855"/>
      <c r="Y60" s="855"/>
      <c r="Z60" s="855"/>
      <c r="AA60" s="855"/>
      <c r="AB60" s="855"/>
      <c r="AC60" s="855"/>
      <c r="AD60" s="855"/>
      <c r="AE60" s="856"/>
      <c r="AF60" s="800"/>
      <c r="AG60" s="801"/>
      <c r="AH60" s="801"/>
      <c r="AI60" s="801"/>
      <c r="AJ60" s="802"/>
      <c r="AK60" s="858"/>
      <c r="AL60" s="855"/>
      <c r="AM60" s="855"/>
      <c r="AN60" s="855"/>
      <c r="AO60" s="855"/>
      <c r="AP60" s="855"/>
      <c r="AQ60" s="855"/>
      <c r="AR60" s="855"/>
      <c r="AS60" s="855"/>
      <c r="AT60" s="855"/>
      <c r="AU60" s="855"/>
      <c r="AV60" s="855"/>
      <c r="AW60" s="855"/>
      <c r="AX60" s="855"/>
      <c r="AY60" s="855"/>
      <c r="AZ60" s="857"/>
      <c r="BA60" s="857"/>
      <c r="BB60" s="857"/>
      <c r="BC60" s="857"/>
      <c r="BD60" s="857"/>
      <c r="BE60" s="850"/>
      <c r="BF60" s="850"/>
      <c r="BG60" s="850"/>
      <c r="BH60" s="850"/>
      <c r="BI60" s="851"/>
      <c r="BJ60" s="214"/>
      <c r="BK60" s="214"/>
      <c r="BL60" s="214"/>
      <c r="BM60" s="214"/>
      <c r="BN60" s="214"/>
      <c r="BO60" s="223"/>
      <c r="BP60" s="223"/>
      <c r="BQ60" s="220">
        <v>54</v>
      </c>
      <c r="BR60" s="221"/>
      <c r="BS60" s="787"/>
      <c r="BT60" s="788"/>
      <c r="BU60" s="788"/>
      <c r="BV60" s="788"/>
      <c r="BW60" s="788"/>
      <c r="BX60" s="788"/>
      <c r="BY60" s="788"/>
      <c r="BZ60" s="788"/>
      <c r="CA60" s="788"/>
      <c r="CB60" s="788"/>
      <c r="CC60" s="788"/>
      <c r="CD60" s="788"/>
      <c r="CE60" s="788"/>
      <c r="CF60" s="788"/>
      <c r="CG60" s="789"/>
      <c r="CH60" s="790"/>
      <c r="CI60" s="791"/>
      <c r="CJ60" s="791"/>
      <c r="CK60" s="791"/>
      <c r="CL60" s="792"/>
      <c r="CM60" s="790"/>
      <c r="CN60" s="791"/>
      <c r="CO60" s="791"/>
      <c r="CP60" s="791"/>
      <c r="CQ60" s="792"/>
      <c r="CR60" s="790"/>
      <c r="CS60" s="791"/>
      <c r="CT60" s="791"/>
      <c r="CU60" s="791"/>
      <c r="CV60" s="792"/>
      <c r="CW60" s="790"/>
      <c r="CX60" s="791"/>
      <c r="CY60" s="791"/>
      <c r="CZ60" s="791"/>
      <c r="DA60" s="792"/>
      <c r="DB60" s="790"/>
      <c r="DC60" s="791"/>
      <c r="DD60" s="791"/>
      <c r="DE60" s="791"/>
      <c r="DF60" s="792"/>
      <c r="DG60" s="790"/>
      <c r="DH60" s="791"/>
      <c r="DI60" s="791"/>
      <c r="DJ60" s="791"/>
      <c r="DK60" s="792"/>
      <c r="DL60" s="790"/>
      <c r="DM60" s="791"/>
      <c r="DN60" s="791"/>
      <c r="DO60" s="791"/>
      <c r="DP60" s="792"/>
      <c r="DQ60" s="790"/>
      <c r="DR60" s="791"/>
      <c r="DS60" s="791"/>
      <c r="DT60" s="791"/>
      <c r="DU60" s="792"/>
      <c r="DV60" s="787"/>
      <c r="DW60" s="788"/>
      <c r="DX60" s="788"/>
      <c r="DY60" s="788"/>
      <c r="DZ60" s="793"/>
      <c r="EA60" s="212"/>
    </row>
    <row r="61" spans="1:131" ht="26.25" customHeight="1" thickBot="1" x14ac:dyDescent="0.2">
      <c r="A61" s="220">
        <v>34</v>
      </c>
      <c r="B61" s="794"/>
      <c r="C61" s="795"/>
      <c r="D61" s="795"/>
      <c r="E61" s="795"/>
      <c r="F61" s="795"/>
      <c r="G61" s="795"/>
      <c r="H61" s="795"/>
      <c r="I61" s="795"/>
      <c r="J61" s="795"/>
      <c r="K61" s="795"/>
      <c r="L61" s="795"/>
      <c r="M61" s="795"/>
      <c r="N61" s="795"/>
      <c r="O61" s="795"/>
      <c r="P61" s="796"/>
      <c r="Q61" s="854"/>
      <c r="R61" s="855"/>
      <c r="S61" s="855"/>
      <c r="T61" s="855"/>
      <c r="U61" s="855"/>
      <c r="V61" s="855"/>
      <c r="W61" s="855"/>
      <c r="X61" s="855"/>
      <c r="Y61" s="855"/>
      <c r="Z61" s="855"/>
      <c r="AA61" s="855"/>
      <c r="AB61" s="855"/>
      <c r="AC61" s="855"/>
      <c r="AD61" s="855"/>
      <c r="AE61" s="856"/>
      <c r="AF61" s="800"/>
      <c r="AG61" s="801"/>
      <c r="AH61" s="801"/>
      <c r="AI61" s="801"/>
      <c r="AJ61" s="802"/>
      <c r="AK61" s="858"/>
      <c r="AL61" s="855"/>
      <c r="AM61" s="855"/>
      <c r="AN61" s="855"/>
      <c r="AO61" s="855"/>
      <c r="AP61" s="855"/>
      <c r="AQ61" s="855"/>
      <c r="AR61" s="855"/>
      <c r="AS61" s="855"/>
      <c r="AT61" s="855"/>
      <c r="AU61" s="855"/>
      <c r="AV61" s="855"/>
      <c r="AW61" s="855"/>
      <c r="AX61" s="855"/>
      <c r="AY61" s="855"/>
      <c r="AZ61" s="857"/>
      <c r="BA61" s="857"/>
      <c r="BB61" s="857"/>
      <c r="BC61" s="857"/>
      <c r="BD61" s="857"/>
      <c r="BE61" s="850"/>
      <c r="BF61" s="850"/>
      <c r="BG61" s="850"/>
      <c r="BH61" s="850"/>
      <c r="BI61" s="851"/>
      <c r="BJ61" s="214"/>
      <c r="BK61" s="214"/>
      <c r="BL61" s="214"/>
      <c r="BM61" s="214"/>
      <c r="BN61" s="214"/>
      <c r="BO61" s="223"/>
      <c r="BP61" s="223"/>
      <c r="BQ61" s="220">
        <v>55</v>
      </c>
      <c r="BR61" s="221"/>
      <c r="BS61" s="787"/>
      <c r="BT61" s="788"/>
      <c r="BU61" s="788"/>
      <c r="BV61" s="788"/>
      <c r="BW61" s="788"/>
      <c r="BX61" s="788"/>
      <c r="BY61" s="788"/>
      <c r="BZ61" s="788"/>
      <c r="CA61" s="788"/>
      <c r="CB61" s="788"/>
      <c r="CC61" s="788"/>
      <c r="CD61" s="788"/>
      <c r="CE61" s="788"/>
      <c r="CF61" s="788"/>
      <c r="CG61" s="789"/>
      <c r="CH61" s="790"/>
      <c r="CI61" s="791"/>
      <c r="CJ61" s="791"/>
      <c r="CK61" s="791"/>
      <c r="CL61" s="792"/>
      <c r="CM61" s="790"/>
      <c r="CN61" s="791"/>
      <c r="CO61" s="791"/>
      <c r="CP61" s="791"/>
      <c r="CQ61" s="792"/>
      <c r="CR61" s="790"/>
      <c r="CS61" s="791"/>
      <c r="CT61" s="791"/>
      <c r="CU61" s="791"/>
      <c r="CV61" s="792"/>
      <c r="CW61" s="790"/>
      <c r="CX61" s="791"/>
      <c r="CY61" s="791"/>
      <c r="CZ61" s="791"/>
      <c r="DA61" s="792"/>
      <c r="DB61" s="790"/>
      <c r="DC61" s="791"/>
      <c r="DD61" s="791"/>
      <c r="DE61" s="791"/>
      <c r="DF61" s="792"/>
      <c r="DG61" s="790"/>
      <c r="DH61" s="791"/>
      <c r="DI61" s="791"/>
      <c r="DJ61" s="791"/>
      <c r="DK61" s="792"/>
      <c r="DL61" s="790"/>
      <c r="DM61" s="791"/>
      <c r="DN61" s="791"/>
      <c r="DO61" s="791"/>
      <c r="DP61" s="792"/>
      <c r="DQ61" s="790"/>
      <c r="DR61" s="791"/>
      <c r="DS61" s="791"/>
      <c r="DT61" s="791"/>
      <c r="DU61" s="792"/>
      <c r="DV61" s="787"/>
      <c r="DW61" s="788"/>
      <c r="DX61" s="788"/>
      <c r="DY61" s="788"/>
      <c r="DZ61" s="793"/>
      <c r="EA61" s="212"/>
    </row>
    <row r="62" spans="1:131" ht="26.25" customHeight="1" x14ac:dyDescent="0.15">
      <c r="A62" s="220">
        <v>35</v>
      </c>
      <c r="B62" s="794"/>
      <c r="C62" s="795"/>
      <c r="D62" s="795"/>
      <c r="E62" s="795"/>
      <c r="F62" s="795"/>
      <c r="G62" s="795"/>
      <c r="H62" s="795"/>
      <c r="I62" s="795"/>
      <c r="J62" s="795"/>
      <c r="K62" s="795"/>
      <c r="L62" s="795"/>
      <c r="M62" s="795"/>
      <c r="N62" s="795"/>
      <c r="O62" s="795"/>
      <c r="P62" s="796"/>
      <c r="Q62" s="854"/>
      <c r="R62" s="855"/>
      <c r="S62" s="855"/>
      <c r="T62" s="855"/>
      <c r="U62" s="855"/>
      <c r="V62" s="855"/>
      <c r="W62" s="855"/>
      <c r="X62" s="855"/>
      <c r="Y62" s="855"/>
      <c r="Z62" s="855"/>
      <c r="AA62" s="855"/>
      <c r="AB62" s="855"/>
      <c r="AC62" s="855"/>
      <c r="AD62" s="855"/>
      <c r="AE62" s="856"/>
      <c r="AF62" s="800"/>
      <c r="AG62" s="801"/>
      <c r="AH62" s="801"/>
      <c r="AI62" s="801"/>
      <c r="AJ62" s="802"/>
      <c r="AK62" s="858"/>
      <c r="AL62" s="855"/>
      <c r="AM62" s="855"/>
      <c r="AN62" s="855"/>
      <c r="AO62" s="855"/>
      <c r="AP62" s="855"/>
      <c r="AQ62" s="855"/>
      <c r="AR62" s="855"/>
      <c r="AS62" s="855"/>
      <c r="AT62" s="855"/>
      <c r="AU62" s="855"/>
      <c r="AV62" s="855"/>
      <c r="AW62" s="855"/>
      <c r="AX62" s="855"/>
      <c r="AY62" s="855"/>
      <c r="AZ62" s="857"/>
      <c r="BA62" s="857"/>
      <c r="BB62" s="857"/>
      <c r="BC62" s="857"/>
      <c r="BD62" s="857"/>
      <c r="BE62" s="850"/>
      <c r="BF62" s="850"/>
      <c r="BG62" s="850"/>
      <c r="BH62" s="850"/>
      <c r="BI62" s="851"/>
      <c r="BJ62" s="866" t="s">
        <v>398</v>
      </c>
      <c r="BK62" s="820"/>
      <c r="BL62" s="820"/>
      <c r="BM62" s="820"/>
      <c r="BN62" s="821"/>
      <c r="BO62" s="223"/>
      <c r="BP62" s="223"/>
      <c r="BQ62" s="220">
        <v>56</v>
      </c>
      <c r="BR62" s="221"/>
      <c r="BS62" s="787"/>
      <c r="BT62" s="788"/>
      <c r="BU62" s="788"/>
      <c r="BV62" s="788"/>
      <c r="BW62" s="788"/>
      <c r="BX62" s="788"/>
      <c r="BY62" s="788"/>
      <c r="BZ62" s="788"/>
      <c r="CA62" s="788"/>
      <c r="CB62" s="788"/>
      <c r="CC62" s="788"/>
      <c r="CD62" s="788"/>
      <c r="CE62" s="788"/>
      <c r="CF62" s="788"/>
      <c r="CG62" s="789"/>
      <c r="CH62" s="790"/>
      <c r="CI62" s="791"/>
      <c r="CJ62" s="791"/>
      <c r="CK62" s="791"/>
      <c r="CL62" s="792"/>
      <c r="CM62" s="790"/>
      <c r="CN62" s="791"/>
      <c r="CO62" s="791"/>
      <c r="CP62" s="791"/>
      <c r="CQ62" s="792"/>
      <c r="CR62" s="790"/>
      <c r="CS62" s="791"/>
      <c r="CT62" s="791"/>
      <c r="CU62" s="791"/>
      <c r="CV62" s="792"/>
      <c r="CW62" s="790"/>
      <c r="CX62" s="791"/>
      <c r="CY62" s="791"/>
      <c r="CZ62" s="791"/>
      <c r="DA62" s="792"/>
      <c r="DB62" s="790"/>
      <c r="DC62" s="791"/>
      <c r="DD62" s="791"/>
      <c r="DE62" s="791"/>
      <c r="DF62" s="792"/>
      <c r="DG62" s="790"/>
      <c r="DH62" s="791"/>
      <c r="DI62" s="791"/>
      <c r="DJ62" s="791"/>
      <c r="DK62" s="792"/>
      <c r="DL62" s="790"/>
      <c r="DM62" s="791"/>
      <c r="DN62" s="791"/>
      <c r="DO62" s="791"/>
      <c r="DP62" s="792"/>
      <c r="DQ62" s="790"/>
      <c r="DR62" s="791"/>
      <c r="DS62" s="791"/>
      <c r="DT62" s="791"/>
      <c r="DU62" s="792"/>
      <c r="DV62" s="787"/>
      <c r="DW62" s="788"/>
      <c r="DX62" s="788"/>
      <c r="DY62" s="788"/>
      <c r="DZ62" s="793"/>
      <c r="EA62" s="212"/>
    </row>
    <row r="63" spans="1:131" ht="26.25" customHeight="1" thickBot="1" x14ac:dyDescent="0.2">
      <c r="A63" s="222" t="s">
        <v>378</v>
      </c>
      <c r="B63" s="803" t="s">
        <v>399</v>
      </c>
      <c r="C63" s="804"/>
      <c r="D63" s="804"/>
      <c r="E63" s="804"/>
      <c r="F63" s="804"/>
      <c r="G63" s="804"/>
      <c r="H63" s="804"/>
      <c r="I63" s="804"/>
      <c r="J63" s="804"/>
      <c r="K63" s="804"/>
      <c r="L63" s="804"/>
      <c r="M63" s="804"/>
      <c r="N63" s="804"/>
      <c r="O63" s="804"/>
      <c r="P63" s="805"/>
      <c r="Q63" s="859"/>
      <c r="R63" s="860"/>
      <c r="S63" s="860"/>
      <c r="T63" s="860"/>
      <c r="U63" s="860"/>
      <c r="V63" s="860"/>
      <c r="W63" s="860"/>
      <c r="X63" s="860"/>
      <c r="Y63" s="860"/>
      <c r="Z63" s="860"/>
      <c r="AA63" s="860"/>
      <c r="AB63" s="860"/>
      <c r="AC63" s="860"/>
      <c r="AD63" s="860"/>
      <c r="AE63" s="861"/>
      <c r="AF63" s="862">
        <v>4772</v>
      </c>
      <c r="AG63" s="863"/>
      <c r="AH63" s="863"/>
      <c r="AI63" s="863"/>
      <c r="AJ63" s="864"/>
      <c r="AK63" s="865"/>
      <c r="AL63" s="860"/>
      <c r="AM63" s="860"/>
      <c r="AN63" s="860"/>
      <c r="AO63" s="860"/>
      <c r="AP63" s="863">
        <v>10397</v>
      </c>
      <c r="AQ63" s="863"/>
      <c r="AR63" s="863"/>
      <c r="AS63" s="863"/>
      <c r="AT63" s="863"/>
      <c r="AU63" s="863">
        <v>3315</v>
      </c>
      <c r="AV63" s="863"/>
      <c r="AW63" s="863"/>
      <c r="AX63" s="863"/>
      <c r="AY63" s="863"/>
      <c r="AZ63" s="867"/>
      <c r="BA63" s="867"/>
      <c r="BB63" s="867"/>
      <c r="BC63" s="867"/>
      <c r="BD63" s="867"/>
      <c r="BE63" s="868"/>
      <c r="BF63" s="868"/>
      <c r="BG63" s="868"/>
      <c r="BH63" s="868"/>
      <c r="BI63" s="869"/>
      <c r="BJ63" s="870" t="s">
        <v>121</v>
      </c>
      <c r="BK63" s="871"/>
      <c r="BL63" s="871"/>
      <c r="BM63" s="871"/>
      <c r="BN63" s="872"/>
      <c r="BO63" s="223"/>
      <c r="BP63" s="223"/>
      <c r="BQ63" s="220">
        <v>57</v>
      </c>
      <c r="BR63" s="221"/>
      <c r="BS63" s="787"/>
      <c r="BT63" s="788"/>
      <c r="BU63" s="788"/>
      <c r="BV63" s="788"/>
      <c r="BW63" s="788"/>
      <c r="BX63" s="788"/>
      <c r="BY63" s="788"/>
      <c r="BZ63" s="788"/>
      <c r="CA63" s="788"/>
      <c r="CB63" s="788"/>
      <c r="CC63" s="788"/>
      <c r="CD63" s="788"/>
      <c r="CE63" s="788"/>
      <c r="CF63" s="788"/>
      <c r="CG63" s="789"/>
      <c r="CH63" s="790"/>
      <c r="CI63" s="791"/>
      <c r="CJ63" s="791"/>
      <c r="CK63" s="791"/>
      <c r="CL63" s="792"/>
      <c r="CM63" s="790"/>
      <c r="CN63" s="791"/>
      <c r="CO63" s="791"/>
      <c r="CP63" s="791"/>
      <c r="CQ63" s="792"/>
      <c r="CR63" s="790"/>
      <c r="CS63" s="791"/>
      <c r="CT63" s="791"/>
      <c r="CU63" s="791"/>
      <c r="CV63" s="792"/>
      <c r="CW63" s="790"/>
      <c r="CX63" s="791"/>
      <c r="CY63" s="791"/>
      <c r="CZ63" s="791"/>
      <c r="DA63" s="792"/>
      <c r="DB63" s="790"/>
      <c r="DC63" s="791"/>
      <c r="DD63" s="791"/>
      <c r="DE63" s="791"/>
      <c r="DF63" s="792"/>
      <c r="DG63" s="790"/>
      <c r="DH63" s="791"/>
      <c r="DI63" s="791"/>
      <c r="DJ63" s="791"/>
      <c r="DK63" s="792"/>
      <c r="DL63" s="790"/>
      <c r="DM63" s="791"/>
      <c r="DN63" s="791"/>
      <c r="DO63" s="791"/>
      <c r="DP63" s="792"/>
      <c r="DQ63" s="790"/>
      <c r="DR63" s="791"/>
      <c r="DS63" s="791"/>
      <c r="DT63" s="791"/>
      <c r="DU63" s="792"/>
      <c r="DV63" s="787"/>
      <c r="DW63" s="788"/>
      <c r="DX63" s="788"/>
      <c r="DY63" s="788"/>
      <c r="DZ63" s="793"/>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7"/>
      <c r="BT64" s="788"/>
      <c r="BU64" s="788"/>
      <c r="BV64" s="788"/>
      <c r="BW64" s="788"/>
      <c r="BX64" s="788"/>
      <c r="BY64" s="788"/>
      <c r="BZ64" s="788"/>
      <c r="CA64" s="788"/>
      <c r="CB64" s="788"/>
      <c r="CC64" s="788"/>
      <c r="CD64" s="788"/>
      <c r="CE64" s="788"/>
      <c r="CF64" s="788"/>
      <c r="CG64" s="789"/>
      <c r="CH64" s="790"/>
      <c r="CI64" s="791"/>
      <c r="CJ64" s="791"/>
      <c r="CK64" s="791"/>
      <c r="CL64" s="792"/>
      <c r="CM64" s="790"/>
      <c r="CN64" s="791"/>
      <c r="CO64" s="791"/>
      <c r="CP64" s="791"/>
      <c r="CQ64" s="792"/>
      <c r="CR64" s="790"/>
      <c r="CS64" s="791"/>
      <c r="CT64" s="791"/>
      <c r="CU64" s="791"/>
      <c r="CV64" s="792"/>
      <c r="CW64" s="790"/>
      <c r="CX64" s="791"/>
      <c r="CY64" s="791"/>
      <c r="CZ64" s="791"/>
      <c r="DA64" s="792"/>
      <c r="DB64" s="790"/>
      <c r="DC64" s="791"/>
      <c r="DD64" s="791"/>
      <c r="DE64" s="791"/>
      <c r="DF64" s="792"/>
      <c r="DG64" s="790"/>
      <c r="DH64" s="791"/>
      <c r="DI64" s="791"/>
      <c r="DJ64" s="791"/>
      <c r="DK64" s="792"/>
      <c r="DL64" s="790"/>
      <c r="DM64" s="791"/>
      <c r="DN64" s="791"/>
      <c r="DO64" s="791"/>
      <c r="DP64" s="792"/>
      <c r="DQ64" s="790"/>
      <c r="DR64" s="791"/>
      <c r="DS64" s="791"/>
      <c r="DT64" s="791"/>
      <c r="DU64" s="792"/>
      <c r="DV64" s="787"/>
      <c r="DW64" s="788"/>
      <c r="DX64" s="788"/>
      <c r="DY64" s="788"/>
      <c r="DZ64" s="793"/>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7"/>
      <c r="BT65" s="788"/>
      <c r="BU65" s="788"/>
      <c r="BV65" s="788"/>
      <c r="BW65" s="788"/>
      <c r="BX65" s="788"/>
      <c r="BY65" s="788"/>
      <c r="BZ65" s="788"/>
      <c r="CA65" s="788"/>
      <c r="CB65" s="788"/>
      <c r="CC65" s="788"/>
      <c r="CD65" s="788"/>
      <c r="CE65" s="788"/>
      <c r="CF65" s="788"/>
      <c r="CG65" s="789"/>
      <c r="CH65" s="790"/>
      <c r="CI65" s="791"/>
      <c r="CJ65" s="791"/>
      <c r="CK65" s="791"/>
      <c r="CL65" s="792"/>
      <c r="CM65" s="790"/>
      <c r="CN65" s="791"/>
      <c r="CO65" s="791"/>
      <c r="CP65" s="791"/>
      <c r="CQ65" s="792"/>
      <c r="CR65" s="790"/>
      <c r="CS65" s="791"/>
      <c r="CT65" s="791"/>
      <c r="CU65" s="791"/>
      <c r="CV65" s="792"/>
      <c r="CW65" s="790"/>
      <c r="CX65" s="791"/>
      <c r="CY65" s="791"/>
      <c r="CZ65" s="791"/>
      <c r="DA65" s="792"/>
      <c r="DB65" s="790"/>
      <c r="DC65" s="791"/>
      <c r="DD65" s="791"/>
      <c r="DE65" s="791"/>
      <c r="DF65" s="792"/>
      <c r="DG65" s="790"/>
      <c r="DH65" s="791"/>
      <c r="DI65" s="791"/>
      <c r="DJ65" s="791"/>
      <c r="DK65" s="792"/>
      <c r="DL65" s="790"/>
      <c r="DM65" s="791"/>
      <c r="DN65" s="791"/>
      <c r="DO65" s="791"/>
      <c r="DP65" s="792"/>
      <c r="DQ65" s="790"/>
      <c r="DR65" s="791"/>
      <c r="DS65" s="791"/>
      <c r="DT65" s="791"/>
      <c r="DU65" s="792"/>
      <c r="DV65" s="787"/>
      <c r="DW65" s="788"/>
      <c r="DX65" s="788"/>
      <c r="DY65" s="788"/>
      <c r="DZ65" s="793"/>
      <c r="EA65" s="212"/>
    </row>
    <row r="66" spans="1:131" ht="26.25" customHeight="1" x14ac:dyDescent="0.15">
      <c r="A66" s="741" t="s">
        <v>401</v>
      </c>
      <c r="B66" s="742"/>
      <c r="C66" s="742"/>
      <c r="D66" s="742"/>
      <c r="E66" s="742"/>
      <c r="F66" s="742"/>
      <c r="G66" s="742"/>
      <c r="H66" s="742"/>
      <c r="I66" s="742"/>
      <c r="J66" s="742"/>
      <c r="K66" s="742"/>
      <c r="L66" s="742"/>
      <c r="M66" s="742"/>
      <c r="N66" s="742"/>
      <c r="O66" s="742"/>
      <c r="P66" s="743"/>
      <c r="Q66" s="747" t="s">
        <v>382</v>
      </c>
      <c r="R66" s="748"/>
      <c r="S66" s="748"/>
      <c r="T66" s="748"/>
      <c r="U66" s="749"/>
      <c r="V66" s="747" t="s">
        <v>383</v>
      </c>
      <c r="W66" s="748"/>
      <c r="X66" s="748"/>
      <c r="Y66" s="748"/>
      <c r="Z66" s="749"/>
      <c r="AA66" s="747" t="s">
        <v>384</v>
      </c>
      <c r="AB66" s="748"/>
      <c r="AC66" s="748"/>
      <c r="AD66" s="748"/>
      <c r="AE66" s="749"/>
      <c r="AF66" s="873" t="s">
        <v>385</v>
      </c>
      <c r="AG66" s="829"/>
      <c r="AH66" s="829"/>
      <c r="AI66" s="829"/>
      <c r="AJ66" s="874"/>
      <c r="AK66" s="747" t="s">
        <v>386</v>
      </c>
      <c r="AL66" s="742"/>
      <c r="AM66" s="742"/>
      <c r="AN66" s="742"/>
      <c r="AO66" s="743"/>
      <c r="AP66" s="747" t="s">
        <v>387</v>
      </c>
      <c r="AQ66" s="748"/>
      <c r="AR66" s="748"/>
      <c r="AS66" s="748"/>
      <c r="AT66" s="749"/>
      <c r="AU66" s="747" t="s">
        <v>402</v>
      </c>
      <c r="AV66" s="748"/>
      <c r="AW66" s="748"/>
      <c r="AX66" s="748"/>
      <c r="AY66" s="749"/>
      <c r="AZ66" s="747" t="s">
        <v>364</v>
      </c>
      <c r="BA66" s="748"/>
      <c r="BB66" s="748"/>
      <c r="BC66" s="748"/>
      <c r="BD66" s="754"/>
      <c r="BE66" s="223"/>
      <c r="BF66" s="223"/>
      <c r="BG66" s="223"/>
      <c r="BH66" s="223"/>
      <c r="BI66" s="223"/>
      <c r="BJ66" s="223"/>
      <c r="BK66" s="223"/>
      <c r="BL66" s="223"/>
      <c r="BM66" s="223"/>
      <c r="BN66" s="223"/>
      <c r="BO66" s="223"/>
      <c r="BP66" s="223"/>
      <c r="BQ66" s="220">
        <v>60</v>
      </c>
      <c r="BR66" s="225"/>
      <c r="BS66" s="878"/>
      <c r="BT66" s="879"/>
      <c r="BU66" s="879"/>
      <c r="BV66" s="879"/>
      <c r="BW66" s="879"/>
      <c r="BX66" s="879"/>
      <c r="BY66" s="879"/>
      <c r="BZ66" s="879"/>
      <c r="CA66" s="879"/>
      <c r="CB66" s="879"/>
      <c r="CC66" s="879"/>
      <c r="CD66" s="879"/>
      <c r="CE66" s="879"/>
      <c r="CF66" s="879"/>
      <c r="CG66" s="884"/>
      <c r="CH66" s="881"/>
      <c r="CI66" s="882"/>
      <c r="CJ66" s="882"/>
      <c r="CK66" s="882"/>
      <c r="CL66" s="883"/>
      <c r="CM66" s="881"/>
      <c r="CN66" s="882"/>
      <c r="CO66" s="882"/>
      <c r="CP66" s="882"/>
      <c r="CQ66" s="883"/>
      <c r="CR66" s="881"/>
      <c r="CS66" s="882"/>
      <c r="CT66" s="882"/>
      <c r="CU66" s="882"/>
      <c r="CV66" s="883"/>
      <c r="CW66" s="881"/>
      <c r="CX66" s="882"/>
      <c r="CY66" s="882"/>
      <c r="CZ66" s="882"/>
      <c r="DA66" s="883"/>
      <c r="DB66" s="881"/>
      <c r="DC66" s="882"/>
      <c r="DD66" s="882"/>
      <c r="DE66" s="882"/>
      <c r="DF66" s="883"/>
      <c r="DG66" s="881"/>
      <c r="DH66" s="882"/>
      <c r="DI66" s="882"/>
      <c r="DJ66" s="882"/>
      <c r="DK66" s="883"/>
      <c r="DL66" s="881"/>
      <c r="DM66" s="882"/>
      <c r="DN66" s="882"/>
      <c r="DO66" s="882"/>
      <c r="DP66" s="883"/>
      <c r="DQ66" s="881"/>
      <c r="DR66" s="882"/>
      <c r="DS66" s="882"/>
      <c r="DT66" s="882"/>
      <c r="DU66" s="883"/>
      <c r="DV66" s="878"/>
      <c r="DW66" s="879"/>
      <c r="DX66" s="879"/>
      <c r="DY66" s="879"/>
      <c r="DZ66" s="880"/>
      <c r="EA66" s="212"/>
    </row>
    <row r="67" spans="1:131" ht="26.25" customHeight="1" thickBot="1" x14ac:dyDescent="0.2">
      <c r="A67" s="744"/>
      <c r="B67" s="745"/>
      <c r="C67" s="745"/>
      <c r="D67" s="745"/>
      <c r="E67" s="745"/>
      <c r="F67" s="745"/>
      <c r="G67" s="745"/>
      <c r="H67" s="745"/>
      <c r="I67" s="745"/>
      <c r="J67" s="745"/>
      <c r="K67" s="745"/>
      <c r="L67" s="745"/>
      <c r="M67" s="745"/>
      <c r="N67" s="745"/>
      <c r="O67" s="745"/>
      <c r="P67" s="746"/>
      <c r="Q67" s="750"/>
      <c r="R67" s="751"/>
      <c r="S67" s="751"/>
      <c r="T67" s="751"/>
      <c r="U67" s="752"/>
      <c r="V67" s="750"/>
      <c r="W67" s="751"/>
      <c r="X67" s="751"/>
      <c r="Y67" s="751"/>
      <c r="Z67" s="752"/>
      <c r="AA67" s="750"/>
      <c r="AB67" s="751"/>
      <c r="AC67" s="751"/>
      <c r="AD67" s="751"/>
      <c r="AE67" s="752"/>
      <c r="AF67" s="875"/>
      <c r="AG67" s="832"/>
      <c r="AH67" s="832"/>
      <c r="AI67" s="832"/>
      <c r="AJ67" s="876"/>
      <c r="AK67" s="877"/>
      <c r="AL67" s="745"/>
      <c r="AM67" s="745"/>
      <c r="AN67" s="745"/>
      <c r="AO67" s="746"/>
      <c r="AP67" s="750"/>
      <c r="AQ67" s="751"/>
      <c r="AR67" s="751"/>
      <c r="AS67" s="751"/>
      <c r="AT67" s="752"/>
      <c r="AU67" s="750"/>
      <c r="AV67" s="751"/>
      <c r="AW67" s="751"/>
      <c r="AX67" s="751"/>
      <c r="AY67" s="752"/>
      <c r="AZ67" s="750"/>
      <c r="BA67" s="751"/>
      <c r="BB67" s="751"/>
      <c r="BC67" s="751"/>
      <c r="BD67" s="756"/>
      <c r="BE67" s="223"/>
      <c r="BF67" s="223"/>
      <c r="BG67" s="223"/>
      <c r="BH67" s="223"/>
      <c r="BI67" s="223"/>
      <c r="BJ67" s="223"/>
      <c r="BK67" s="223"/>
      <c r="BL67" s="223"/>
      <c r="BM67" s="223"/>
      <c r="BN67" s="223"/>
      <c r="BO67" s="223"/>
      <c r="BP67" s="223"/>
      <c r="BQ67" s="220">
        <v>61</v>
      </c>
      <c r="BR67" s="225"/>
      <c r="BS67" s="878"/>
      <c r="BT67" s="879"/>
      <c r="BU67" s="879"/>
      <c r="BV67" s="879"/>
      <c r="BW67" s="879"/>
      <c r="BX67" s="879"/>
      <c r="BY67" s="879"/>
      <c r="BZ67" s="879"/>
      <c r="CA67" s="879"/>
      <c r="CB67" s="879"/>
      <c r="CC67" s="879"/>
      <c r="CD67" s="879"/>
      <c r="CE67" s="879"/>
      <c r="CF67" s="879"/>
      <c r="CG67" s="884"/>
      <c r="CH67" s="881"/>
      <c r="CI67" s="882"/>
      <c r="CJ67" s="882"/>
      <c r="CK67" s="882"/>
      <c r="CL67" s="883"/>
      <c r="CM67" s="881"/>
      <c r="CN67" s="882"/>
      <c r="CO67" s="882"/>
      <c r="CP67" s="882"/>
      <c r="CQ67" s="883"/>
      <c r="CR67" s="881"/>
      <c r="CS67" s="882"/>
      <c r="CT67" s="882"/>
      <c r="CU67" s="882"/>
      <c r="CV67" s="883"/>
      <c r="CW67" s="881"/>
      <c r="CX67" s="882"/>
      <c r="CY67" s="882"/>
      <c r="CZ67" s="882"/>
      <c r="DA67" s="883"/>
      <c r="DB67" s="881"/>
      <c r="DC67" s="882"/>
      <c r="DD67" s="882"/>
      <c r="DE67" s="882"/>
      <c r="DF67" s="883"/>
      <c r="DG67" s="881"/>
      <c r="DH67" s="882"/>
      <c r="DI67" s="882"/>
      <c r="DJ67" s="882"/>
      <c r="DK67" s="883"/>
      <c r="DL67" s="881"/>
      <c r="DM67" s="882"/>
      <c r="DN67" s="882"/>
      <c r="DO67" s="882"/>
      <c r="DP67" s="883"/>
      <c r="DQ67" s="881"/>
      <c r="DR67" s="882"/>
      <c r="DS67" s="882"/>
      <c r="DT67" s="882"/>
      <c r="DU67" s="883"/>
      <c r="DV67" s="878"/>
      <c r="DW67" s="879"/>
      <c r="DX67" s="879"/>
      <c r="DY67" s="879"/>
      <c r="DZ67" s="880"/>
      <c r="EA67" s="212"/>
    </row>
    <row r="68" spans="1:131" ht="26.25" customHeight="1" thickTop="1" x14ac:dyDescent="0.15">
      <c r="A68" s="218">
        <v>1</v>
      </c>
      <c r="B68" s="888" t="s">
        <v>558</v>
      </c>
      <c r="C68" s="889"/>
      <c r="D68" s="889"/>
      <c r="E68" s="889"/>
      <c r="F68" s="889"/>
      <c r="G68" s="889"/>
      <c r="H68" s="889"/>
      <c r="I68" s="889"/>
      <c r="J68" s="889"/>
      <c r="K68" s="889"/>
      <c r="L68" s="889"/>
      <c r="M68" s="889"/>
      <c r="N68" s="889"/>
      <c r="O68" s="889"/>
      <c r="P68" s="890"/>
      <c r="Q68" s="891">
        <v>227</v>
      </c>
      <c r="R68" s="885"/>
      <c r="S68" s="885"/>
      <c r="T68" s="885"/>
      <c r="U68" s="885"/>
      <c r="V68" s="885">
        <v>146</v>
      </c>
      <c r="W68" s="885"/>
      <c r="X68" s="885"/>
      <c r="Y68" s="885"/>
      <c r="Z68" s="885"/>
      <c r="AA68" s="885">
        <v>81</v>
      </c>
      <c r="AB68" s="885"/>
      <c r="AC68" s="885"/>
      <c r="AD68" s="885"/>
      <c r="AE68" s="885"/>
      <c r="AF68" s="885">
        <v>81</v>
      </c>
      <c r="AG68" s="885"/>
      <c r="AH68" s="885"/>
      <c r="AI68" s="885"/>
      <c r="AJ68" s="885"/>
      <c r="AK68" s="885" t="s">
        <v>552</v>
      </c>
      <c r="AL68" s="885"/>
      <c r="AM68" s="885"/>
      <c r="AN68" s="885"/>
      <c r="AO68" s="885"/>
      <c r="AP68" s="885" t="s">
        <v>552</v>
      </c>
      <c r="AQ68" s="885"/>
      <c r="AR68" s="885"/>
      <c r="AS68" s="885"/>
      <c r="AT68" s="885"/>
      <c r="AU68" s="885" t="s">
        <v>552</v>
      </c>
      <c r="AV68" s="885"/>
      <c r="AW68" s="885"/>
      <c r="AX68" s="885"/>
      <c r="AY68" s="885"/>
      <c r="AZ68" s="886"/>
      <c r="BA68" s="886"/>
      <c r="BB68" s="886"/>
      <c r="BC68" s="886"/>
      <c r="BD68" s="887"/>
      <c r="BE68" s="223"/>
      <c r="BF68" s="223"/>
      <c r="BG68" s="223"/>
      <c r="BH68" s="223"/>
      <c r="BI68" s="223"/>
      <c r="BJ68" s="223"/>
      <c r="BK68" s="223"/>
      <c r="BL68" s="223"/>
      <c r="BM68" s="223"/>
      <c r="BN68" s="223"/>
      <c r="BO68" s="223"/>
      <c r="BP68" s="223"/>
      <c r="BQ68" s="220">
        <v>62</v>
      </c>
      <c r="BR68" s="225"/>
      <c r="BS68" s="878"/>
      <c r="BT68" s="879"/>
      <c r="BU68" s="879"/>
      <c r="BV68" s="879"/>
      <c r="BW68" s="879"/>
      <c r="BX68" s="879"/>
      <c r="BY68" s="879"/>
      <c r="BZ68" s="879"/>
      <c r="CA68" s="879"/>
      <c r="CB68" s="879"/>
      <c r="CC68" s="879"/>
      <c r="CD68" s="879"/>
      <c r="CE68" s="879"/>
      <c r="CF68" s="879"/>
      <c r="CG68" s="884"/>
      <c r="CH68" s="881"/>
      <c r="CI68" s="882"/>
      <c r="CJ68" s="882"/>
      <c r="CK68" s="882"/>
      <c r="CL68" s="883"/>
      <c r="CM68" s="881"/>
      <c r="CN68" s="882"/>
      <c r="CO68" s="882"/>
      <c r="CP68" s="882"/>
      <c r="CQ68" s="883"/>
      <c r="CR68" s="881"/>
      <c r="CS68" s="882"/>
      <c r="CT68" s="882"/>
      <c r="CU68" s="882"/>
      <c r="CV68" s="883"/>
      <c r="CW68" s="881"/>
      <c r="CX68" s="882"/>
      <c r="CY68" s="882"/>
      <c r="CZ68" s="882"/>
      <c r="DA68" s="883"/>
      <c r="DB68" s="881"/>
      <c r="DC68" s="882"/>
      <c r="DD68" s="882"/>
      <c r="DE68" s="882"/>
      <c r="DF68" s="883"/>
      <c r="DG68" s="881"/>
      <c r="DH68" s="882"/>
      <c r="DI68" s="882"/>
      <c r="DJ68" s="882"/>
      <c r="DK68" s="883"/>
      <c r="DL68" s="881"/>
      <c r="DM68" s="882"/>
      <c r="DN68" s="882"/>
      <c r="DO68" s="882"/>
      <c r="DP68" s="883"/>
      <c r="DQ68" s="881"/>
      <c r="DR68" s="882"/>
      <c r="DS68" s="882"/>
      <c r="DT68" s="882"/>
      <c r="DU68" s="883"/>
      <c r="DV68" s="878"/>
      <c r="DW68" s="879"/>
      <c r="DX68" s="879"/>
      <c r="DY68" s="879"/>
      <c r="DZ68" s="880"/>
      <c r="EA68" s="212"/>
    </row>
    <row r="69" spans="1:131" ht="26.25" customHeight="1" x14ac:dyDescent="0.15">
      <c r="A69" s="220">
        <v>2</v>
      </c>
      <c r="B69" s="892" t="s">
        <v>559</v>
      </c>
      <c r="C69" s="893"/>
      <c r="D69" s="893"/>
      <c r="E69" s="893"/>
      <c r="F69" s="893"/>
      <c r="G69" s="893"/>
      <c r="H69" s="893"/>
      <c r="I69" s="893"/>
      <c r="J69" s="893"/>
      <c r="K69" s="893"/>
      <c r="L69" s="893"/>
      <c r="M69" s="893"/>
      <c r="N69" s="893"/>
      <c r="O69" s="893"/>
      <c r="P69" s="894"/>
      <c r="Q69" s="895">
        <v>90</v>
      </c>
      <c r="R69" s="852"/>
      <c r="S69" s="852"/>
      <c r="T69" s="852"/>
      <c r="U69" s="852"/>
      <c r="V69" s="852">
        <v>88</v>
      </c>
      <c r="W69" s="852"/>
      <c r="X69" s="852"/>
      <c r="Y69" s="852"/>
      <c r="Z69" s="852"/>
      <c r="AA69" s="852">
        <v>1</v>
      </c>
      <c r="AB69" s="852"/>
      <c r="AC69" s="852"/>
      <c r="AD69" s="852"/>
      <c r="AE69" s="852"/>
      <c r="AF69" s="852">
        <v>1</v>
      </c>
      <c r="AG69" s="852"/>
      <c r="AH69" s="852"/>
      <c r="AI69" s="852"/>
      <c r="AJ69" s="852"/>
      <c r="AK69" s="852" t="s">
        <v>552</v>
      </c>
      <c r="AL69" s="852"/>
      <c r="AM69" s="852"/>
      <c r="AN69" s="852"/>
      <c r="AO69" s="852"/>
      <c r="AP69" s="852" t="s">
        <v>552</v>
      </c>
      <c r="AQ69" s="852"/>
      <c r="AR69" s="852"/>
      <c r="AS69" s="852"/>
      <c r="AT69" s="852"/>
      <c r="AU69" s="852" t="s">
        <v>552</v>
      </c>
      <c r="AV69" s="852"/>
      <c r="AW69" s="852"/>
      <c r="AX69" s="852"/>
      <c r="AY69" s="852"/>
      <c r="AZ69" s="850"/>
      <c r="BA69" s="850"/>
      <c r="BB69" s="850"/>
      <c r="BC69" s="850"/>
      <c r="BD69" s="851"/>
      <c r="BE69" s="223"/>
      <c r="BF69" s="223"/>
      <c r="BG69" s="223"/>
      <c r="BH69" s="223"/>
      <c r="BI69" s="223"/>
      <c r="BJ69" s="223"/>
      <c r="BK69" s="223"/>
      <c r="BL69" s="223"/>
      <c r="BM69" s="223"/>
      <c r="BN69" s="223"/>
      <c r="BO69" s="223"/>
      <c r="BP69" s="223"/>
      <c r="BQ69" s="220">
        <v>63</v>
      </c>
      <c r="BR69" s="225"/>
      <c r="BS69" s="878"/>
      <c r="BT69" s="879"/>
      <c r="BU69" s="879"/>
      <c r="BV69" s="879"/>
      <c r="BW69" s="879"/>
      <c r="BX69" s="879"/>
      <c r="BY69" s="879"/>
      <c r="BZ69" s="879"/>
      <c r="CA69" s="879"/>
      <c r="CB69" s="879"/>
      <c r="CC69" s="879"/>
      <c r="CD69" s="879"/>
      <c r="CE69" s="879"/>
      <c r="CF69" s="879"/>
      <c r="CG69" s="884"/>
      <c r="CH69" s="881"/>
      <c r="CI69" s="882"/>
      <c r="CJ69" s="882"/>
      <c r="CK69" s="882"/>
      <c r="CL69" s="883"/>
      <c r="CM69" s="881"/>
      <c r="CN69" s="882"/>
      <c r="CO69" s="882"/>
      <c r="CP69" s="882"/>
      <c r="CQ69" s="883"/>
      <c r="CR69" s="881"/>
      <c r="CS69" s="882"/>
      <c r="CT69" s="882"/>
      <c r="CU69" s="882"/>
      <c r="CV69" s="883"/>
      <c r="CW69" s="881"/>
      <c r="CX69" s="882"/>
      <c r="CY69" s="882"/>
      <c r="CZ69" s="882"/>
      <c r="DA69" s="883"/>
      <c r="DB69" s="881"/>
      <c r="DC69" s="882"/>
      <c r="DD69" s="882"/>
      <c r="DE69" s="882"/>
      <c r="DF69" s="883"/>
      <c r="DG69" s="881"/>
      <c r="DH69" s="882"/>
      <c r="DI69" s="882"/>
      <c r="DJ69" s="882"/>
      <c r="DK69" s="883"/>
      <c r="DL69" s="881"/>
      <c r="DM69" s="882"/>
      <c r="DN69" s="882"/>
      <c r="DO69" s="882"/>
      <c r="DP69" s="883"/>
      <c r="DQ69" s="881"/>
      <c r="DR69" s="882"/>
      <c r="DS69" s="882"/>
      <c r="DT69" s="882"/>
      <c r="DU69" s="883"/>
      <c r="DV69" s="878"/>
      <c r="DW69" s="879"/>
      <c r="DX69" s="879"/>
      <c r="DY69" s="879"/>
      <c r="DZ69" s="880"/>
      <c r="EA69" s="212"/>
    </row>
    <row r="70" spans="1:131" ht="26.25" customHeight="1" x14ac:dyDescent="0.15">
      <c r="A70" s="220">
        <v>3</v>
      </c>
      <c r="B70" s="892" t="s">
        <v>560</v>
      </c>
      <c r="C70" s="893"/>
      <c r="D70" s="893"/>
      <c r="E70" s="893"/>
      <c r="F70" s="893"/>
      <c r="G70" s="893"/>
      <c r="H70" s="893"/>
      <c r="I70" s="893"/>
      <c r="J70" s="893"/>
      <c r="K70" s="893"/>
      <c r="L70" s="893"/>
      <c r="M70" s="893"/>
      <c r="N70" s="893"/>
      <c r="O70" s="893"/>
      <c r="P70" s="894"/>
      <c r="Q70" s="895">
        <v>7985</v>
      </c>
      <c r="R70" s="852"/>
      <c r="S70" s="852"/>
      <c r="T70" s="852"/>
      <c r="U70" s="852"/>
      <c r="V70" s="852">
        <v>7978</v>
      </c>
      <c r="W70" s="852"/>
      <c r="X70" s="852"/>
      <c r="Y70" s="852"/>
      <c r="Z70" s="852"/>
      <c r="AA70" s="852">
        <v>7</v>
      </c>
      <c r="AB70" s="852"/>
      <c r="AC70" s="852"/>
      <c r="AD70" s="852"/>
      <c r="AE70" s="852"/>
      <c r="AF70" s="852">
        <v>7</v>
      </c>
      <c r="AG70" s="852"/>
      <c r="AH70" s="852"/>
      <c r="AI70" s="852"/>
      <c r="AJ70" s="852"/>
      <c r="AK70" s="852" t="s">
        <v>552</v>
      </c>
      <c r="AL70" s="852"/>
      <c r="AM70" s="852"/>
      <c r="AN70" s="852"/>
      <c r="AO70" s="852"/>
      <c r="AP70" s="852" t="s">
        <v>552</v>
      </c>
      <c r="AQ70" s="852"/>
      <c r="AR70" s="852"/>
      <c r="AS70" s="852"/>
      <c r="AT70" s="852"/>
      <c r="AU70" s="852" t="s">
        <v>552</v>
      </c>
      <c r="AV70" s="852"/>
      <c r="AW70" s="852"/>
      <c r="AX70" s="852"/>
      <c r="AY70" s="852"/>
      <c r="AZ70" s="850"/>
      <c r="BA70" s="850"/>
      <c r="BB70" s="850"/>
      <c r="BC70" s="850"/>
      <c r="BD70" s="851"/>
      <c r="BE70" s="223"/>
      <c r="BF70" s="223"/>
      <c r="BG70" s="223"/>
      <c r="BH70" s="223"/>
      <c r="BI70" s="223"/>
      <c r="BJ70" s="223"/>
      <c r="BK70" s="223"/>
      <c r="BL70" s="223"/>
      <c r="BM70" s="223"/>
      <c r="BN70" s="223"/>
      <c r="BO70" s="223"/>
      <c r="BP70" s="223"/>
      <c r="BQ70" s="220">
        <v>64</v>
      </c>
      <c r="BR70" s="225"/>
      <c r="BS70" s="878"/>
      <c r="BT70" s="879"/>
      <c r="BU70" s="879"/>
      <c r="BV70" s="879"/>
      <c r="BW70" s="879"/>
      <c r="BX70" s="879"/>
      <c r="BY70" s="879"/>
      <c r="BZ70" s="879"/>
      <c r="CA70" s="879"/>
      <c r="CB70" s="879"/>
      <c r="CC70" s="879"/>
      <c r="CD70" s="879"/>
      <c r="CE70" s="879"/>
      <c r="CF70" s="879"/>
      <c r="CG70" s="884"/>
      <c r="CH70" s="881"/>
      <c r="CI70" s="882"/>
      <c r="CJ70" s="882"/>
      <c r="CK70" s="882"/>
      <c r="CL70" s="883"/>
      <c r="CM70" s="881"/>
      <c r="CN70" s="882"/>
      <c r="CO70" s="882"/>
      <c r="CP70" s="882"/>
      <c r="CQ70" s="883"/>
      <c r="CR70" s="881"/>
      <c r="CS70" s="882"/>
      <c r="CT70" s="882"/>
      <c r="CU70" s="882"/>
      <c r="CV70" s="883"/>
      <c r="CW70" s="881"/>
      <c r="CX70" s="882"/>
      <c r="CY70" s="882"/>
      <c r="CZ70" s="882"/>
      <c r="DA70" s="883"/>
      <c r="DB70" s="881"/>
      <c r="DC70" s="882"/>
      <c r="DD70" s="882"/>
      <c r="DE70" s="882"/>
      <c r="DF70" s="883"/>
      <c r="DG70" s="881"/>
      <c r="DH70" s="882"/>
      <c r="DI70" s="882"/>
      <c r="DJ70" s="882"/>
      <c r="DK70" s="883"/>
      <c r="DL70" s="881"/>
      <c r="DM70" s="882"/>
      <c r="DN70" s="882"/>
      <c r="DO70" s="882"/>
      <c r="DP70" s="883"/>
      <c r="DQ70" s="881"/>
      <c r="DR70" s="882"/>
      <c r="DS70" s="882"/>
      <c r="DT70" s="882"/>
      <c r="DU70" s="883"/>
      <c r="DV70" s="878"/>
      <c r="DW70" s="879"/>
      <c r="DX70" s="879"/>
      <c r="DY70" s="879"/>
      <c r="DZ70" s="880"/>
      <c r="EA70" s="212"/>
    </row>
    <row r="71" spans="1:131" ht="26.25" customHeight="1" x14ac:dyDescent="0.15">
      <c r="A71" s="220">
        <v>4</v>
      </c>
      <c r="B71" s="892" t="s">
        <v>561</v>
      </c>
      <c r="C71" s="893"/>
      <c r="D71" s="893"/>
      <c r="E71" s="893"/>
      <c r="F71" s="893"/>
      <c r="G71" s="893"/>
      <c r="H71" s="893"/>
      <c r="I71" s="893"/>
      <c r="J71" s="893"/>
      <c r="K71" s="893"/>
      <c r="L71" s="893"/>
      <c r="M71" s="893"/>
      <c r="N71" s="893"/>
      <c r="O71" s="893"/>
      <c r="P71" s="894"/>
      <c r="Q71" s="895">
        <v>196</v>
      </c>
      <c r="R71" s="852"/>
      <c r="S71" s="852"/>
      <c r="T71" s="852"/>
      <c r="U71" s="852"/>
      <c r="V71" s="852">
        <v>196</v>
      </c>
      <c r="W71" s="852"/>
      <c r="X71" s="852"/>
      <c r="Y71" s="852"/>
      <c r="Z71" s="852"/>
      <c r="AA71" s="852" t="s">
        <v>552</v>
      </c>
      <c r="AB71" s="852"/>
      <c r="AC71" s="852"/>
      <c r="AD71" s="852"/>
      <c r="AE71" s="852"/>
      <c r="AF71" s="852" t="s">
        <v>552</v>
      </c>
      <c r="AG71" s="852"/>
      <c r="AH71" s="852"/>
      <c r="AI71" s="852"/>
      <c r="AJ71" s="852"/>
      <c r="AK71" s="852" t="s">
        <v>552</v>
      </c>
      <c r="AL71" s="852"/>
      <c r="AM71" s="852"/>
      <c r="AN71" s="852"/>
      <c r="AO71" s="852"/>
      <c r="AP71" s="852" t="s">
        <v>552</v>
      </c>
      <c r="AQ71" s="852"/>
      <c r="AR71" s="852"/>
      <c r="AS71" s="852"/>
      <c r="AT71" s="852"/>
      <c r="AU71" s="852" t="s">
        <v>552</v>
      </c>
      <c r="AV71" s="852"/>
      <c r="AW71" s="852"/>
      <c r="AX71" s="852"/>
      <c r="AY71" s="852"/>
      <c r="AZ71" s="850"/>
      <c r="BA71" s="850"/>
      <c r="BB71" s="850"/>
      <c r="BC71" s="850"/>
      <c r="BD71" s="851"/>
      <c r="BE71" s="223"/>
      <c r="BF71" s="223"/>
      <c r="BG71" s="223"/>
      <c r="BH71" s="223"/>
      <c r="BI71" s="223"/>
      <c r="BJ71" s="223"/>
      <c r="BK71" s="223"/>
      <c r="BL71" s="223"/>
      <c r="BM71" s="223"/>
      <c r="BN71" s="223"/>
      <c r="BO71" s="223"/>
      <c r="BP71" s="223"/>
      <c r="BQ71" s="220">
        <v>65</v>
      </c>
      <c r="BR71" s="225"/>
      <c r="BS71" s="878"/>
      <c r="BT71" s="879"/>
      <c r="BU71" s="879"/>
      <c r="BV71" s="879"/>
      <c r="BW71" s="879"/>
      <c r="BX71" s="879"/>
      <c r="BY71" s="879"/>
      <c r="BZ71" s="879"/>
      <c r="CA71" s="879"/>
      <c r="CB71" s="879"/>
      <c r="CC71" s="879"/>
      <c r="CD71" s="879"/>
      <c r="CE71" s="879"/>
      <c r="CF71" s="879"/>
      <c r="CG71" s="884"/>
      <c r="CH71" s="881"/>
      <c r="CI71" s="882"/>
      <c r="CJ71" s="882"/>
      <c r="CK71" s="882"/>
      <c r="CL71" s="883"/>
      <c r="CM71" s="881"/>
      <c r="CN71" s="882"/>
      <c r="CO71" s="882"/>
      <c r="CP71" s="882"/>
      <c r="CQ71" s="883"/>
      <c r="CR71" s="881"/>
      <c r="CS71" s="882"/>
      <c r="CT71" s="882"/>
      <c r="CU71" s="882"/>
      <c r="CV71" s="883"/>
      <c r="CW71" s="881"/>
      <c r="CX71" s="882"/>
      <c r="CY71" s="882"/>
      <c r="CZ71" s="882"/>
      <c r="DA71" s="883"/>
      <c r="DB71" s="881"/>
      <c r="DC71" s="882"/>
      <c r="DD71" s="882"/>
      <c r="DE71" s="882"/>
      <c r="DF71" s="883"/>
      <c r="DG71" s="881"/>
      <c r="DH71" s="882"/>
      <c r="DI71" s="882"/>
      <c r="DJ71" s="882"/>
      <c r="DK71" s="883"/>
      <c r="DL71" s="881"/>
      <c r="DM71" s="882"/>
      <c r="DN71" s="882"/>
      <c r="DO71" s="882"/>
      <c r="DP71" s="883"/>
      <c r="DQ71" s="881"/>
      <c r="DR71" s="882"/>
      <c r="DS71" s="882"/>
      <c r="DT71" s="882"/>
      <c r="DU71" s="883"/>
      <c r="DV71" s="878"/>
      <c r="DW71" s="879"/>
      <c r="DX71" s="879"/>
      <c r="DY71" s="879"/>
      <c r="DZ71" s="880"/>
      <c r="EA71" s="212"/>
    </row>
    <row r="72" spans="1:131" ht="26.25" customHeight="1" x14ac:dyDescent="0.15">
      <c r="A72" s="220">
        <v>5</v>
      </c>
      <c r="B72" s="892" t="s">
        <v>562</v>
      </c>
      <c r="C72" s="893"/>
      <c r="D72" s="893"/>
      <c r="E72" s="893"/>
      <c r="F72" s="893"/>
      <c r="G72" s="893"/>
      <c r="H72" s="893"/>
      <c r="I72" s="893"/>
      <c r="J72" s="893"/>
      <c r="K72" s="893"/>
      <c r="L72" s="893"/>
      <c r="M72" s="893"/>
      <c r="N72" s="893"/>
      <c r="O72" s="893"/>
      <c r="P72" s="894"/>
      <c r="Q72" s="895">
        <v>52</v>
      </c>
      <c r="R72" s="852"/>
      <c r="S72" s="852"/>
      <c r="T72" s="852"/>
      <c r="U72" s="852"/>
      <c r="V72" s="852">
        <v>47</v>
      </c>
      <c r="W72" s="852"/>
      <c r="X72" s="852"/>
      <c r="Y72" s="852"/>
      <c r="Z72" s="852"/>
      <c r="AA72" s="852">
        <v>5</v>
      </c>
      <c r="AB72" s="852"/>
      <c r="AC72" s="852"/>
      <c r="AD72" s="852"/>
      <c r="AE72" s="852"/>
      <c r="AF72" s="852">
        <v>5</v>
      </c>
      <c r="AG72" s="852"/>
      <c r="AH72" s="852"/>
      <c r="AI72" s="852"/>
      <c r="AJ72" s="852"/>
      <c r="AK72" s="852" t="s">
        <v>552</v>
      </c>
      <c r="AL72" s="852"/>
      <c r="AM72" s="852"/>
      <c r="AN72" s="852"/>
      <c r="AO72" s="852"/>
      <c r="AP72" s="852" t="s">
        <v>552</v>
      </c>
      <c r="AQ72" s="852"/>
      <c r="AR72" s="852"/>
      <c r="AS72" s="852"/>
      <c r="AT72" s="852"/>
      <c r="AU72" s="852" t="s">
        <v>552</v>
      </c>
      <c r="AV72" s="852"/>
      <c r="AW72" s="852"/>
      <c r="AX72" s="852"/>
      <c r="AY72" s="852"/>
      <c r="AZ72" s="850"/>
      <c r="BA72" s="850"/>
      <c r="BB72" s="850"/>
      <c r="BC72" s="850"/>
      <c r="BD72" s="851"/>
      <c r="BE72" s="223"/>
      <c r="BF72" s="223"/>
      <c r="BG72" s="223"/>
      <c r="BH72" s="223"/>
      <c r="BI72" s="223"/>
      <c r="BJ72" s="223"/>
      <c r="BK72" s="223"/>
      <c r="BL72" s="223"/>
      <c r="BM72" s="223"/>
      <c r="BN72" s="223"/>
      <c r="BO72" s="223"/>
      <c r="BP72" s="223"/>
      <c r="BQ72" s="220">
        <v>66</v>
      </c>
      <c r="BR72" s="225"/>
      <c r="BS72" s="878"/>
      <c r="BT72" s="879"/>
      <c r="BU72" s="879"/>
      <c r="BV72" s="879"/>
      <c r="BW72" s="879"/>
      <c r="BX72" s="879"/>
      <c r="BY72" s="879"/>
      <c r="BZ72" s="879"/>
      <c r="CA72" s="879"/>
      <c r="CB72" s="879"/>
      <c r="CC72" s="879"/>
      <c r="CD72" s="879"/>
      <c r="CE72" s="879"/>
      <c r="CF72" s="879"/>
      <c r="CG72" s="884"/>
      <c r="CH72" s="881"/>
      <c r="CI72" s="882"/>
      <c r="CJ72" s="882"/>
      <c r="CK72" s="882"/>
      <c r="CL72" s="883"/>
      <c r="CM72" s="881"/>
      <c r="CN72" s="882"/>
      <c r="CO72" s="882"/>
      <c r="CP72" s="882"/>
      <c r="CQ72" s="883"/>
      <c r="CR72" s="881"/>
      <c r="CS72" s="882"/>
      <c r="CT72" s="882"/>
      <c r="CU72" s="882"/>
      <c r="CV72" s="883"/>
      <c r="CW72" s="881"/>
      <c r="CX72" s="882"/>
      <c r="CY72" s="882"/>
      <c r="CZ72" s="882"/>
      <c r="DA72" s="883"/>
      <c r="DB72" s="881"/>
      <c r="DC72" s="882"/>
      <c r="DD72" s="882"/>
      <c r="DE72" s="882"/>
      <c r="DF72" s="883"/>
      <c r="DG72" s="881"/>
      <c r="DH72" s="882"/>
      <c r="DI72" s="882"/>
      <c r="DJ72" s="882"/>
      <c r="DK72" s="883"/>
      <c r="DL72" s="881"/>
      <c r="DM72" s="882"/>
      <c r="DN72" s="882"/>
      <c r="DO72" s="882"/>
      <c r="DP72" s="883"/>
      <c r="DQ72" s="881"/>
      <c r="DR72" s="882"/>
      <c r="DS72" s="882"/>
      <c r="DT72" s="882"/>
      <c r="DU72" s="883"/>
      <c r="DV72" s="878"/>
      <c r="DW72" s="879"/>
      <c r="DX72" s="879"/>
      <c r="DY72" s="879"/>
      <c r="DZ72" s="880"/>
      <c r="EA72" s="212"/>
    </row>
    <row r="73" spans="1:131" ht="26.25" customHeight="1" x14ac:dyDescent="0.15">
      <c r="A73" s="220">
        <v>6</v>
      </c>
      <c r="B73" s="892" t="s">
        <v>563</v>
      </c>
      <c r="C73" s="893"/>
      <c r="D73" s="893"/>
      <c r="E73" s="893"/>
      <c r="F73" s="893"/>
      <c r="G73" s="893"/>
      <c r="H73" s="893"/>
      <c r="I73" s="893"/>
      <c r="J73" s="893"/>
      <c r="K73" s="893"/>
      <c r="L73" s="893"/>
      <c r="M73" s="893"/>
      <c r="N73" s="893"/>
      <c r="O73" s="893"/>
      <c r="P73" s="894"/>
      <c r="Q73" s="895">
        <v>1</v>
      </c>
      <c r="R73" s="852"/>
      <c r="S73" s="852"/>
      <c r="T73" s="852"/>
      <c r="U73" s="852"/>
      <c r="V73" s="852" t="s">
        <v>552</v>
      </c>
      <c r="W73" s="852"/>
      <c r="X73" s="852"/>
      <c r="Y73" s="852"/>
      <c r="Z73" s="852"/>
      <c r="AA73" s="852" t="s">
        <v>552</v>
      </c>
      <c r="AB73" s="852"/>
      <c r="AC73" s="852"/>
      <c r="AD73" s="852"/>
      <c r="AE73" s="852"/>
      <c r="AF73" s="852" t="s">
        <v>552</v>
      </c>
      <c r="AG73" s="852"/>
      <c r="AH73" s="852"/>
      <c r="AI73" s="852"/>
      <c r="AJ73" s="852"/>
      <c r="AK73" s="852" t="s">
        <v>552</v>
      </c>
      <c r="AL73" s="852"/>
      <c r="AM73" s="852"/>
      <c r="AN73" s="852"/>
      <c r="AO73" s="852"/>
      <c r="AP73" s="852" t="s">
        <v>552</v>
      </c>
      <c r="AQ73" s="852"/>
      <c r="AR73" s="852"/>
      <c r="AS73" s="852"/>
      <c r="AT73" s="852"/>
      <c r="AU73" s="852" t="s">
        <v>552</v>
      </c>
      <c r="AV73" s="852"/>
      <c r="AW73" s="852"/>
      <c r="AX73" s="852"/>
      <c r="AY73" s="852"/>
      <c r="AZ73" s="850"/>
      <c r="BA73" s="850"/>
      <c r="BB73" s="850"/>
      <c r="BC73" s="850"/>
      <c r="BD73" s="851"/>
      <c r="BE73" s="223"/>
      <c r="BF73" s="223"/>
      <c r="BG73" s="223"/>
      <c r="BH73" s="223"/>
      <c r="BI73" s="223"/>
      <c r="BJ73" s="223"/>
      <c r="BK73" s="223"/>
      <c r="BL73" s="223"/>
      <c r="BM73" s="223"/>
      <c r="BN73" s="223"/>
      <c r="BO73" s="223"/>
      <c r="BP73" s="223"/>
      <c r="BQ73" s="220">
        <v>67</v>
      </c>
      <c r="BR73" s="225"/>
      <c r="BS73" s="878"/>
      <c r="BT73" s="879"/>
      <c r="BU73" s="879"/>
      <c r="BV73" s="879"/>
      <c r="BW73" s="879"/>
      <c r="BX73" s="879"/>
      <c r="BY73" s="879"/>
      <c r="BZ73" s="879"/>
      <c r="CA73" s="879"/>
      <c r="CB73" s="879"/>
      <c r="CC73" s="879"/>
      <c r="CD73" s="879"/>
      <c r="CE73" s="879"/>
      <c r="CF73" s="879"/>
      <c r="CG73" s="884"/>
      <c r="CH73" s="881"/>
      <c r="CI73" s="882"/>
      <c r="CJ73" s="882"/>
      <c r="CK73" s="882"/>
      <c r="CL73" s="883"/>
      <c r="CM73" s="881"/>
      <c r="CN73" s="882"/>
      <c r="CO73" s="882"/>
      <c r="CP73" s="882"/>
      <c r="CQ73" s="883"/>
      <c r="CR73" s="881"/>
      <c r="CS73" s="882"/>
      <c r="CT73" s="882"/>
      <c r="CU73" s="882"/>
      <c r="CV73" s="883"/>
      <c r="CW73" s="881"/>
      <c r="CX73" s="882"/>
      <c r="CY73" s="882"/>
      <c r="CZ73" s="882"/>
      <c r="DA73" s="883"/>
      <c r="DB73" s="881"/>
      <c r="DC73" s="882"/>
      <c r="DD73" s="882"/>
      <c r="DE73" s="882"/>
      <c r="DF73" s="883"/>
      <c r="DG73" s="881"/>
      <c r="DH73" s="882"/>
      <c r="DI73" s="882"/>
      <c r="DJ73" s="882"/>
      <c r="DK73" s="883"/>
      <c r="DL73" s="881"/>
      <c r="DM73" s="882"/>
      <c r="DN73" s="882"/>
      <c r="DO73" s="882"/>
      <c r="DP73" s="883"/>
      <c r="DQ73" s="881"/>
      <c r="DR73" s="882"/>
      <c r="DS73" s="882"/>
      <c r="DT73" s="882"/>
      <c r="DU73" s="883"/>
      <c r="DV73" s="878"/>
      <c r="DW73" s="879"/>
      <c r="DX73" s="879"/>
      <c r="DY73" s="879"/>
      <c r="DZ73" s="880"/>
      <c r="EA73" s="212"/>
    </row>
    <row r="74" spans="1:131" ht="26.25" customHeight="1" x14ac:dyDescent="0.15">
      <c r="A74" s="220">
        <v>7</v>
      </c>
      <c r="B74" s="892" t="s">
        <v>564</v>
      </c>
      <c r="C74" s="893"/>
      <c r="D74" s="893"/>
      <c r="E74" s="893"/>
      <c r="F74" s="893"/>
      <c r="G74" s="893"/>
      <c r="H74" s="893"/>
      <c r="I74" s="893"/>
      <c r="J74" s="893"/>
      <c r="K74" s="893"/>
      <c r="L74" s="893"/>
      <c r="M74" s="893"/>
      <c r="N74" s="893"/>
      <c r="O74" s="893"/>
      <c r="P74" s="894"/>
      <c r="Q74" s="895">
        <v>2071</v>
      </c>
      <c r="R74" s="852"/>
      <c r="S74" s="852"/>
      <c r="T74" s="852"/>
      <c r="U74" s="852"/>
      <c r="V74" s="852">
        <v>2030</v>
      </c>
      <c r="W74" s="852"/>
      <c r="X74" s="852"/>
      <c r="Y74" s="852"/>
      <c r="Z74" s="852"/>
      <c r="AA74" s="852">
        <v>41</v>
      </c>
      <c r="AB74" s="852"/>
      <c r="AC74" s="852"/>
      <c r="AD74" s="852"/>
      <c r="AE74" s="852"/>
      <c r="AF74" s="852">
        <v>41</v>
      </c>
      <c r="AG74" s="852"/>
      <c r="AH74" s="852"/>
      <c r="AI74" s="852"/>
      <c r="AJ74" s="852"/>
      <c r="AK74" s="852" t="s">
        <v>552</v>
      </c>
      <c r="AL74" s="852"/>
      <c r="AM74" s="852"/>
      <c r="AN74" s="852"/>
      <c r="AO74" s="852"/>
      <c r="AP74" s="852">
        <v>1458</v>
      </c>
      <c r="AQ74" s="852"/>
      <c r="AR74" s="852"/>
      <c r="AS74" s="852"/>
      <c r="AT74" s="852"/>
      <c r="AU74" s="852">
        <v>844</v>
      </c>
      <c r="AV74" s="852"/>
      <c r="AW74" s="852"/>
      <c r="AX74" s="852"/>
      <c r="AY74" s="852"/>
      <c r="AZ74" s="850"/>
      <c r="BA74" s="850"/>
      <c r="BB74" s="850"/>
      <c r="BC74" s="850"/>
      <c r="BD74" s="851"/>
      <c r="BE74" s="223"/>
      <c r="BF74" s="223"/>
      <c r="BG74" s="223"/>
      <c r="BH74" s="223"/>
      <c r="BI74" s="223"/>
      <c r="BJ74" s="223"/>
      <c r="BK74" s="223"/>
      <c r="BL74" s="223"/>
      <c r="BM74" s="223"/>
      <c r="BN74" s="223"/>
      <c r="BO74" s="223"/>
      <c r="BP74" s="223"/>
      <c r="BQ74" s="220">
        <v>68</v>
      </c>
      <c r="BR74" s="225"/>
      <c r="BS74" s="878"/>
      <c r="BT74" s="879"/>
      <c r="BU74" s="879"/>
      <c r="BV74" s="879"/>
      <c r="BW74" s="879"/>
      <c r="BX74" s="879"/>
      <c r="BY74" s="879"/>
      <c r="BZ74" s="879"/>
      <c r="CA74" s="879"/>
      <c r="CB74" s="879"/>
      <c r="CC74" s="879"/>
      <c r="CD74" s="879"/>
      <c r="CE74" s="879"/>
      <c r="CF74" s="879"/>
      <c r="CG74" s="884"/>
      <c r="CH74" s="881"/>
      <c r="CI74" s="882"/>
      <c r="CJ74" s="882"/>
      <c r="CK74" s="882"/>
      <c r="CL74" s="883"/>
      <c r="CM74" s="881"/>
      <c r="CN74" s="882"/>
      <c r="CO74" s="882"/>
      <c r="CP74" s="882"/>
      <c r="CQ74" s="883"/>
      <c r="CR74" s="881"/>
      <c r="CS74" s="882"/>
      <c r="CT74" s="882"/>
      <c r="CU74" s="882"/>
      <c r="CV74" s="883"/>
      <c r="CW74" s="881"/>
      <c r="CX74" s="882"/>
      <c r="CY74" s="882"/>
      <c r="CZ74" s="882"/>
      <c r="DA74" s="883"/>
      <c r="DB74" s="881"/>
      <c r="DC74" s="882"/>
      <c r="DD74" s="882"/>
      <c r="DE74" s="882"/>
      <c r="DF74" s="883"/>
      <c r="DG74" s="881"/>
      <c r="DH74" s="882"/>
      <c r="DI74" s="882"/>
      <c r="DJ74" s="882"/>
      <c r="DK74" s="883"/>
      <c r="DL74" s="881"/>
      <c r="DM74" s="882"/>
      <c r="DN74" s="882"/>
      <c r="DO74" s="882"/>
      <c r="DP74" s="883"/>
      <c r="DQ74" s="881"/>
      <c r="DR74" s="882"/>
      <c r="DS74" s="882"/>
      <c r="DT74" s="882"/>
      <c r="DU74" s="883"/>
      <c r="DV74" s="878"/>
      <c r="DW74" s="879"/>
      <c r="DX74" s="879"/>
      <c r="DY74" s="879"/>
      <c r="DZ74" s="880"/>
      <c r="EA74" s="212"/>
    </row>
    <row r="75" spans="1:131" ht="26.25" customHeight="1" x14ac:dyDescent="0.15">
      <c r="A75" s="220">
        <v>8</v>
      </c>
      <c r="B75" s="892" t="s">
        <v>565</v>
      </c>
      <c r="C75" s="893"/>
      <c r="D75" s="893"/>
      <c r="E75" s="893"/>
      <c r="F75" s="893"/>
      <c r="G75" s="893"/>
      <c r="H75" s="893"/>
      <c r="I75" s="893"/>
      <c r="J75" s="893"/>
      <c r="K75" s="893"/>
      <c r="L75" s="893"/>
      <c r="M75" s="893"/>
      <c r="N75" s="893"/>
      <c r="O75" s="893"/>
      <c r="P75" s="894"/>
      <c r="Q75" s="896">
        <v>4757</v>
      </c>
      <c r="R75" s="845"/>
      <c r="S75" s="845"/>
      <c r="T75" s="845"/>
      <c r="U75" s="846"/>
      <c r="V75" s="844">
        <v>4702</v>
      </c>
      <c r="W75" s="845"/>
      <c r="X75" s="845"/>
      <c r="Y75" s="845"/>
      <c r="Z75" s="846"/>
      <c r="AA75" s="844">
        <v>55</v>
      </c>
      <c r="AB75" s="845"/>
      <c r="AC75" s="845"/>
      <c r="AD75" s="845"/>
      <c r="AE75" s="846"/>
      <c r="AF75" s="844">
        <v>55</v>
      </c>
      <c r="AG75" s="845"/>
      <c r="AH75" s="845"/>
      <c r="AI75" s="845"/>
      <c r="AJ75" s="846"/>
      <c r="AK75" s="844" t="s">
        <v>552</v>
      </c>
      <c r="AL75" s="845"/>
      <c r="AM75" s="845"/>
      <c r="AN75" s="845"/>
      <c r="AO75" s="846"/>
      <c r="AP75" s="844">
        <v>1923</v>
      </c>
      <c r="AQ75" s="845"/>
      <c r="AR75" s="845"/>
      <c r="AS75" s="845"/>
      <c r="AT75" s="846"/>
      <c r="AU75" s="844">
        <v>1066</v>
      </c>
      <c r="AV75" s="845"/>
      <c r="AW75" s="845"/>
      <c r="AX75" s="845"/>
      <c r="AY75" s="846"/>
      <c r="AZ75" s="850"/>
      <c r="BA75" s="850"/>
      <c r="BB75" s="850"/>
      <c r="BC75" s="850"/>
      <c r="BD75" s="851"/>
      <c r="BE75" s="223"/>
      <c r="BF75" s="223"/>
      <c r="BG75" s="223"/>
      <c r="BH75" s="223"/>
      <c r="BI75" s="223"/>
      <c r="BJ75" s="223"/>
      <c r="BK75" s="223"/>
      <c r="BL75" s="223"/>
      <c r="BM75" s="223"/>
      <c r="BN75" s="223"/>
      <c r="BO75" s="223"/>
      <c r="BP75" s="223"/>
      <c r="BQ75" s="220">
        <v>69</v>
      </c>
      <c r="BR75" s="225"/>
      <c r="BS75" s="878"/>
      <c r="BT75" s="879"/>
      <c r="BU75" s="879"/>
      <c r="BV75" s="879"/>
      <c r="BW75" s="879"/>
      <c r="BX75" s="879"/>
      <c r="BY75" s="879"/>
      <c r="BZ75" s="879"/>
      <c r="CA75" s="879"/>
      <c r="CB75" s="879"/>
      <c r="CC75" s="879"/>
      <c r="CD75" s="879"/>
      <c r="CE75" s="879"/>
      <c r="CF75" s="879"/>
      <c r="CG75" s="884"/>
      <c r="CH75" s="881"/>
      <c r="CI75" s="882"/>
      <c r="CJ75" s="882"/>
      <c r="CK75" s="882"/>
      <c r="CL75" s="883"/>
      <c r="CM75" s="881"/>
      <c r="CN75" s="882"/>
      <c r="CO75" s="882"/>
      <c r="CP75" s="882"/>
      <c r="CQ75" s="883"/>
      <c r="CR75" s="881"/>
      <c r="CS75" s="882"/>
      <c r="CT75" s="882"/>
      <c r="CU75" s="882"/>
      <c r="CV75" s="883"/>
      <c r="CW75" s="881"/>
      <c r="CX75" s="882"/>
      <c r="CY75" s="882"/>
      <c r="CZ75" s="882"/>
      <c r="DA75" s="883"/>
      <c r="DB75" s="881"/>
      <c r="DC75" s="882"/>
      <c r="DD75" s="882"/>
      <c r="DE75" s="882"/>
      <c r="DF75" s="883"/>
      <c r="DG75" s="881"/>
      <c r="DH75" s="882"/>
      <c r="DI75" s="882"/>
      <c r="DJ75" s="882"/>
      <c r="DK75" s="883"/>
      <c r="DL75" s="881"/>
      <c r="DM75" s="882"/>
      <c r="DN75" s="882"/>
      <c r="DO75" s="882"/>
      <c r="DP75" s="883"/>
      <c r="DQ75" s="881"/>
      <c r="DR75" s="882"/>
      <c r="DS75" s="882"/>
      <c r="DT75" s="882"/>
      <c r="DU75" s="883"/>
      <c r="DV75" s="878"/>
      <c r="DW75" s="879"/>
      <c r="DX75" s="879"/>
      <c r="DY75" s="879"/>
      <c r="DZ75" s="880"/>
      <c r="EA75" s="212"/>
    </row>
    <row r="76" spans="1:131" ht="26.25" customHeight="1" x14ac:dyDescent="0.15">
      <c r="A76" s="220">
        <v>9</v>
      </c>
      <c r="B76" s="892" t="s">
        <v>566</v>
      </c>
      <c r="C76" s="893"/>
      <c r="D76" s="893"/>
      <c r="E76" s="893"/>
      <c r="F76" s="893"/>
      <c r="G76" s="893"/>
      <c r="H76" s="893"/>
      <c r="I76" s="893"/>
      <c r="J76" s="893"/>
      <c r="K76" s="893"/>
      <c r="L76" s="893"/>
      <c r="M76" s="893"/>
      <c r="N76" s="893"/>
      <c r="O76" s="893"/>
      <c r="P76" s="894"/>
      <c r="Q76" s="896">
        <v>257</v>
      </c>
      <c r="R76" s="845"/>
      <c r="S76" s="845"/>
      <c r="T76" s="845"/>
      <c r="U76" s="846"/>
      <c r="V76" s="844">
        <v>256</v>
      </c>
      <c r="W76" s="845"/>
      <c r="X76" s="845"/>
      <c r="Y76" s="845"/>
      <c r="Z76" s="846"/>
      <c r="AA76" s="844">
        <v>1</v>
      </c>
      <c r="AB76" s="845"/>
      <c r="AC76" s="845"/>
      <c r="AD76" s="845"/>
      <c r="AE76" s="846"/>
      <c r="AF76" s="844">
        <v>1</v>
      </c>
      <c r="AG76" s="845"/>
      <c r="AH76" s="845"/>
      <c r="AI76" s="845"/>
      <c r="AJ76" s="846"/>
      <c r="AK76" s="844">
        <v>57</v>
      </c>
      <c r="AL76" s="845"/>
      <c r="AM76" s="845"/>
      <c r="AN76" s="845"/>
      <c r="AO76" s="846"/>
      <c r="AP76" s="844" t="s">
        <v>552</v>
      </c>
      <c r="AQ76" s="845"/>
      <c r="AR76" s="845"/>
      <c r="AS76" s="845"/>
      <c r="AT76" s="846"/>
      <c r="AU76" s="844" t="s">
        <v>552</v>
      </c>
      <c r="AV76" s="845"/>
      <c r="AW76" s="845"/>
      <c r="AX76" s="845"/>
      <c r="AY76" s="846"/>
      <c r="AZ76" s="850"/>
      <c r="BA76" s="850"/>
      <c r="BB76" s="850"/>
      <c r="BC76" s="850"/>
      <c r="BD76" s="851"/>
      <c r="BE76" s="223"/>
      <c r="BF76" s="223"/>
      <c r="BG76" s="223"/>
      <c r="BH76" s="223"/>
      <c r="BI76" s="223"/>
      <c r="BJ76" s="223"/>
      <c r="BK76" s="223"/>
      <c r="BL76" s="223"/>
      <c r="BM76" s="223"/>
      <c r="BN76" s="223"/>
      <c r="BO76" s="223"/>
      <c r="BP76" s="223"/>
      <c r="BQ76" s="220">
        <v>70</v>
      </c>
      <c r="BR76" s="225"/>
      <c r="BS76" s="878"/>
      <c r="BT76" s="879"/>
      <c r="BU76" s="879"/>
      <c r="BV76" s="879"/>
      <c r="BW76" s="879"/>
      <c r="BX76" s="879"/>
      <c r="BY76" s="879"/>
      <c r="BZ76" s="879"/>
      <c r="CA76" s="879"/>
      <c r="CB76" s="879"/>
      <c r="CC76" s="879"/>
      <c r="CD76" s="879"/>
      <c r="CE76" s="879"/>
      <c r="CF76" s="879"/>
      <c r="CG76" s="884"/>
      <c r="CH76" s="881"/>
      <c r="CI76" s="882"/>
      <c r="CJ76" s="882"/>
      <c r="CK76" s="882"/>
      <c r="CL76" s="883"/>
      <c r="CM76" s="881"/>
      <c r="CN76" s="882"/>
      <c r="CO76" s="882"/>
      <c r="CP76" s="882"/>
      <c r="CQ76" s="883"/>
      <c r="CR76" s="881"/>
      <c r="CS76" s="882"/>
      <c r="CT76" s="882"/>
      <c r="CU76" s="882"/>
      <c r="CV76" s="883"/>
      <c r="CW76" s="881"/>
      <c r="CX76" s="882"/>
      <c r="CY76" s="882"/>
      <c r="CZ76" s="882"/>
      <c r="DA76" s="883"/>
      <c r="DB76" s="881"/>
      <c r="DC76" s="882"/>
      <c r="DD76" s="882"/>
      <c r="DE76" s="882"/>
      <c r="DF76" s="883"/>
      <c r="DG76" s="881"/>
      <c r="DH76" s="882"/>
      <c r="DI76" s="882"/>
      <c r="DJ76" s="882"/>
      <c r="DK76" s="883"/>
      <c r="DL76" s="881"/>
      <c r="DM76" s="882"/>
      <c r="DN76" s="882"/>
      <c r="DO76" s="882"/>
      <c r="DP76" s="883"/>
      <c r="DQ76" s="881"/>
      <c r="DR76" s="882"/>
      <c r="DS76" s="882"/>
      <c r="DT76" s="882"/>
      <c r="DU76" s="883"/>
      <c r="DV76" s="878"/>
      <c r="DW76" s="879"/>
      <c r="DX76" s="879"/>
      <c r="DY76" s="879"/>
      <c r="DZ76" s="880"/>
      <c r="EA76" s="212"/>
    </row>
    <row r="77" spans="1:131" ht="26.25" customHeight="1" x14ac:dyDescent="0.15">
      <c r="A77" s="220">
        <v>10</v>
      </c>
      <c r="B77" s="892" t="s">
        <v>567</v>
      </c>
      <c r="C77" s="893"/>
      <c r="D77" s="893"/>
      <c r="E77" s="893"/>
      <c r="F77" s="893"/>
      <c r="G77" s="893"/>
      <c r="H77" s="893"/>
      <c r="I77" s="893"/>
      <c r="J77" s="893"/>
      <c r="K77" s="893"/>
      <c r="L77" s="893"/>
      <c r="M77" s="893"/>
      <c r="N77" s="893"/>
      <c r="O77" s="893"/>
      <c r="P77" s="894"/>
      <c r="Q77" s="896">
        <v>73</v>
      </c>
      <c r="R77" s="845"/>
      <c r="S77" s="845"/>
      <c r="T77" s="845"/>
      <c r="U77" s="846"/>
      <c r="V77" s="844">
        <v>73</v>
      </c>
      <c r="W77" s="845"/>
      <c r="X77" s="845"/>
      <c r="Y77" s="845"/>
      <c r="Z77" s="846"/>
      <c r="AA77" s="844" t="s">
        <v>552</v>
      </c>
      <c r="AB77" s="845"/>
      <c r="AC77" s="845"/>
      <c r="AD77" s="845"/>
      <c r="AE77" s="846"/>
      <c r="AF77" s="844" t="s">
        <v>552</v>
      </c>
      <c r="AG77" s="845"/>
      <c r="AH77" s="845"/>
      <c r="AI77" s="845"/>
      <c r="AJ77" s="846"/>
      <c r="AK77" s="844" t="s">
        <v>552</v>
      </c>
      <c r="AL77" s="845"/>
      <c r="AM77" s="845"/>
      <c r="AN77" s="845"/>
      <c r="AO77" s="846"/>
      <c r="AP77" s="844" t="s">
        <v>552</v>
      </c>
      <c r="AQ77" s="845"/>
      <c r="AR77" s="845"/>
      <c r="AS77" s="845"/>
      <c r="AT77" s="846"/>
      <c r="AU77" s="844" t="s">
        <v>552</v>
      </c>
      <c r="AV77" s="845"/>
      <c r="AW77" s="845"/>
      <c r="AX77" s="845"/>
      <c r="AY77" s="846"/>
      <c r="AZ77" s="850"/>
      <c r="BA77" s="850"/>
      <c r="BB77" s="850"/>
      <c r="BC77" s="850"/>
      <c r="BD77" s="851"/>
      <c r="BE77" s="223"/>
      <c r="BF77" s="223"/>
      <c r="BG77" s="223"/>
      <c r="BH77" s="223"/>
      <c r="BI77" s="223"/>
      <c r="BJ77" s="223"/>
      <c r="BK77" s="223"/>
      <c r="BL77" s="223"/>
      <c r="BM77" s="223"/>
      <c r="BN77" s="223"/>
      <c r="BO77" s="223"/>
      <c r="BP77" s="223"/>
      <c r="BQ77" s="220">
        <v>71</v>
      </c>
      <c r="BR77" s="225"/>
      <c r="BS77" s="878"/>
      <c r="BT77" s="879"/>
      <c r="BU77" s="879"/>
      <c r="BV77" s="879"/>
      <c r="BW77" s="879"/>
      <c r="BX77" s="879"/>
      <c r="BY77" s="879"/>
      <c r="BZ77" s="879"/>
      <c r="CA77" s="879"/>
      <c r="CB77" s="879"/>
      <c r="CC77" s="879"/>
      <c r="CD77" s="879"/>
      <c r="CE77" s="879"/>
      <c r="CF77" s="879"/>
      <c r="CG77" s="884"/>
      <c r="CH77" s="881"/>
      <c r="CI77" s="882"/>
      <c r="CJ77" s="882"/>
      <c r="CK77" s="882"/>
      <c r="CL77" s="883"/>
      <c r="CM77" s="881"/>
      <c r="CN77" s="882"/>
      <c r="CO77" s="882"/>
      <c r="CP77" s="882"/>
      <c r="CQ77" s="883"/>
      <c r="CR77" s="881"/>
      <c r="CS77" s="882"/>
      <c r="CT77" s="882"/>
      <c r="CU77" s="882"/>
      <c r="CV77" s="883"/>
      <c r="CW77" s="881"/>
      <c r="CX77" s="882"/>
      <c r="CY77" s="882"/>
      <c r="CZ77" s="882"/>
      <c r="DA77" s="883"/>
      <c r="DB77" s="881"/>
      <c r="DC77" s="882"/>
      <c r="DD77" s="882"/>
      <c r="DE77" s="882"/>
      <c r="DF77" s="883"/>
      <c r="DG77" s="881"/>
      <c r="DH77" s="882"/>
      <c r="DI77" s="882"/>
      <c r="DJ77" s="882"/>
      <c r="DK77" s="883"/>
      <c r="DL77" s="881"/>
      <c r="DM77" s="882"/>
      <c r="DN77" s="882"/>
      <c r="DO77" s="882"/>
      <c r="DP77" s="883"/>
      <c r="DQ77" s="881"/>
      <c r="DR77" s="882"/>
      <c r="DS77" s="882"/>
      <c r="DT77" s="882"/>
      <c r="DU77" s="883"/>
      <c r="DV77" s="878"/>
      <c r="DW77" s="879"/>
      <c r="DX77" s="879"/>
      <c r="DY77" s="879"/>
      <c r="DZ77" s="880"/>
      <c r="EA77" s="212"/>
    </row>
    <row r="78" spans="1:131" ht="26.25" customHeight="1" x14ac:dyDescent="0.15">
      <c r="A78" s="220">
        <v>11</v>
      </c>
      <c r="B78" s="892" t="s">
        <v>568</v>
      </c>
      <c r="C78" s="893"/>
      <c r="D78" s="893"/>
      <c r="E78" s="893"/>
      <c r="F78" s="893"/>
      <c r="G78" s="893"/>
      <c r="H78" s="893"/>
      <c r="I78" s="893"/>
      <c r="J78" s="893"/>
      <c r="K78" s="893"/>
      <c r="L78" s="893"/>
      <c r="M78" s="893"/>
      <c r="N78" s="893"/>
      <c r="O78" s="893"/>
      <c r="P78" s="894"/>
      <c r="Q78" s="895">
        <v>313</v>
      </c>
      <c r="R78" s="852"/>
      <c r="S78" s="852"/>
      <c r="T78" s="852"/>
      <c r="U78" s="852"/>
      <c r="V78" s="852">
        <v>308</v>
      </c>
      <c r="W78" s="852"/>
      <c r="X78" s="852"/>
      <c r="Y78" s="852"/>
      <c r="Z78" s="852"/>
      <c r="AA78" s="852">
        <v>5</v>
      </c>
      <c r="AB78" s="852"/>
      <c r="AC78" s="852"/>
      <c r="AD78" s="852"/>
      <c r="AE78" s="852"/>
      <c r="AF78" s="852">
        <v>5</v>
      </c>
      <c r="AG78" s="852"/>
      <c r="AH78" s="852"/>
      <c r="AI78" s="852"/>
      <c r="AJ78" s="852"/>
      <c r="AK78" s="852" t="s">
        <v>552</v>
      </c>
      <c r="AL78" s="852"/>
      <c r="AM78" s="852"/>
      <c r="AN78" s="852"/>
      <c r="AO78" s="852"/>
      <c r="AP78" s="852" t="s">
        <v>552</v>
      </c>
      <c r="AQ78" s="852"/>
      <c r="AR78" s="852"/>
      <c r="AS78" s="852"/>
      <c r="AT78" s="852"/>
      <c r="AU78" s="852" t="s">
        <v>552</v>
      </c>
      <c r="AV78" s="852"/>
      <c r="AW78" s="852"/>
      <c r="AX78" s="852"/>
      <c r="AY78" s="852"/>
      <c r="AZ78" s="850"/>
      <c r="BA78" s="850"/>
      <c r="BB78" s="850"/>
      <c r="BC78" s="850"/>
      <c r="BD78" s="851"/>
      <c r="BE78" s="223"/>
      <c r="BF78" s="223"/>
      <c r="BG78" s="223"/>
      <c r="BH78" s="223"/>
      <c r="BI78" s="223"/>
      <c r="BJ78" s="212"/>
      <c r="BK78" s="212"/>
      <c r="BL78" s="212"/>
      <c r="BM78" s="212"/>
      <c r="BN78" s="212"/>
      <c r="BO78" s="223"/>
      <c r="BP78" s="223"/>
      <c r="BQ78" s="220">
        <v>72</v>
      </c>
      <c r="BR78" s="225"/>
      <c r="BS78" s="878"/>
      <c r="BT78" s="879"/>
      <c r="BU78" s="879"/>
      <c r="BV78" s="879"/>
      <c r="BW78" s="879"/>
      <c r="BX78" s="879"/>
      <c r="BY78" s="879"/>
      <c r="BZ78" s="879"/>
      <c r="CA78" s="879"/>
      <c r="CB78" s="879"/>
      <c r="CC78" s="879"/>
      <c r="CD78" s="879"/>
      <c r="CE78" s="879"/>
      <c r="CF78" s="879"/>
      <c r="CG78" s="884"/>
      <c r="CH78" s="881"/>
      <c r="CI78" s="882"/>
      <c r="CJ78" s="882"/>
      <c r="CK78" s="882"/>
      <c r="CL78" s="883"/>
      <c r="CM78" s="881"/>
      <c r="CN78" s="882"/>
      <c r="CO78" s="882"/>
      <c r="CP78" s="882"/>
      <c r="CQ78" s="883"/>
      <c r="CR78" s="881"/>
      <c r="CS78" s="882"/>
      <c r="CT78" s="882"/>
      <c r="CU78" s="882"/>
      <c r="CV78" s="883"/>
      <c r="CW78" s="881"/>
      <c r="CX78" s="882"/>
      <c r="CY78" s="882"/>
      <c r="CZ78" s="882"/>
      <c r="DA78" s="883"/>
      <c r="DB78" s="881"/>
      <c r="DC78" s="882"/>
      <c r="DD78" s="882"/>
      <c r="DE78" s="882"/>
      <c r="DF78" s="883"/>
      <c r="DG78" s="881"/>
      <c r="DH78" s="882"/>
      <c r="DI78" s="882"/>
      <c r="DJ78" s="882"/>
      <c r="DK78" s="883"/>
      <c r="DL78" s="881"/>
      <c r="DM78" s="882"/>
      <c r="DN78" s="882"/>
      <c r="DO78" s="882"/>
      <c r="DP78" s="883"/>
      <c r="DQ78" s="881"/>
      <c r="DR78" s="882"/>
      <c r="DS78" s="882"/>
      <c r="DT78" s="882"/>
      <c r="DU78" s="883"/>
      <c r="DV78" s="878"/>
      <c r="DW78" s="879"/>
      <c r="DX78" s="879"/>
      <c r="DY78" s="879"/>
      <c r="DZ78" s="880"/>
      <c r="EA78" s="212"/>
    </row>
    <row r="79" spans="1:131" ht="26.25" customHeight="1" x14ac:dyDescent="0.15">
      <c r="A79" s="220">
        <v>12</v>
      </c>
      <c r="B79" s="892" t="s">
        <v>569</v>
      </c>
      <c r="C79" s="893"/>
      <c r="D79" s="893"/>
      <c r="E79" s="893"/>
      <c r="F79" s="893"/>
      <c r="G79" s="893"/>
      <c r="H79" s="893"/>
      <c r="I79" s="893"/>
      <c r="J79" s="893"/>
      <c r="K79" s="893"/>
      <c r="L79" s="893"/>
      <c r="M79" s="893"/>
      <c r="N79" s="893"/>
      <c r="O79" s="893"/>
      <c r="P79" s="894"/>
      <c r="Q79" s="895">
        <v>295</v>
      </c>
      <c r="R79" s="852"/>
      <c r="S79" s="852"/>
      <c r="T79" s="852"/>
      <c r="U79" s="852"/>
      <c r="V79" s="852">
        <v>258</v>
      </c>
      <c r="W79" s="852"/>
      <c r="X79" s="852"/>
      <c r="Y79" s="852"/>
      <c r="Z79" s="852"/>
      <c r="AA79" s="852">
        <v>37</v>
      </c>
      <c r="AB79" s="852"/>
      <c r="AC79" s="852"/>
      <c r="AD79" s="852"/>
      <c r="AE79" s="852"/>
      <c r="AF79" s="852">
        <v>37</v>
      </c>
      <c r="AG79" s="852"/>
      <c r="AH79" s="852"/>
      <c r="AI79" s="852"/>
      <c r="AJ79" s="852"/>
      <c r="AK79" s="852" t="s">
        <v>552</v>
      </c>
      <c r="AL79" s="852"/>
      <c r="AM79" s="852"/>
      <c r="AN79" s="852"/>
      <c r="AO79" s="852"/>
      <c r="AP79" s="852" t="s">
        <v>552</v>
      </c>
      <c r="AQ79" s="852"/>
      <c r="AR79" s="852"/>
      <c r="AS79" s="852"/>
      <c r="AT79" s="852"/>
      <c r="AU79" s="852" t="s">
        <v>552</v>
      </c>
      <c r="AV79" s="852"/>
      <c r="AW79" s="852"/>
      <c r="AX79" s="852"/>
      <c r="AY79" s="852"/>
      <c r="AZ79" s="850"/>
      <c r="BA79" s="850"/>
      <c r="BB79" s="850"/>
      <c r="BC79" s="850"/>
      <c r="BD79" s="851"/>
      <c r="BE79" s="223"/>
      <c r="BF79" s="223"/>
      <c r="BG79" s="223"/>
      <c r="BH79" s="223"/>
      <c r="BI79" s="223"/>
      <c r="BJ79" s="212"/>
      <c r="BK79" s="212"/>
      <c r="BL79" s="212"/>
      <c r="BM79" s="212"/>
      <c r="BN79" s="212"/>
      <c r="BO79" s="223"/>
      <c r="BP79" s="223"/>
      <c r="BQ79" s="220">
        <v>73</v>
      </c>
      <c r="BR79" s="225"/>
      <c r="BS79" s="878"/>
      <c r="BT79" s="879"/>
      <c r="BU79" s="879"/>
      <c r="BV79" s="879"/>
      <c r="BW79" s="879"/>
      <c r="BX79" s="879"/>
      <c r="BY79" s="879"/>
      <c r="BZ79" s="879"/>
      <c r="CA79" s="879"/>
      <c r="CB79" s="879"/>
      <c r="CC79" s="879"/>
      <c r="CD79" s="879"/>
      <c r="CE79" s="879"/>
      <c r="CF79" s="879"/>
      <c r="CG79" s="884"/>
      <c r="CH79" s="881"/>
      <c r="CI79" s="882"/>
      <c r="CJ79" s="882"/>
      <c r="CK79" s="882"/>
      <c r="CL79" s="883"/>
      <c r="CM79" s="881"/>
      <c r="CN79" s="882"/>
      <c r="CO79" s="882"/>
      <c r="CP79" s="882"/>
      <c r="CQ79" s="883"/>
      <c r="CR79" s="881"/>
      <c r="CS79" s="882"/>
      <c r="CT79" s="882"/>
      <c r="CU79" s="882"/>
      <c r="CV79" s="883"/>
      <c r="CW79" s="881"/>
      <c r="CX79" s="882"/>
      <c r="CY79" s="882"/>
      <c r="CZ79" s="882"/>
      <c r="DA79" s="883"/>
      <c r="DB79" s="881"/>
      <c r="DC79" s="882"/>
      <c r="DD79" s="882"/>
      <c r="DE79" s="882"/>
      <c r="DF79" s="883"/>
      <c r="DG79" s="881"/>
      <c r="DH79" s="882"/>
      <c r="DI79" s="882"/>
      <c r="DJ79" s="882"/>
      <c r="DK79" s="883"/>
      <c r="DL79" s="881"/>
      <c r="DM79" s="882"/>
      <c r="DN79" s="882"/>
      <c r="DO79" s="882"/>
      <c r="DP79" s="883"/>
      <c r="DQ79" s="881"/>
      <c r="DR79" s="882"/>
      <c r="DS79" s="882"/>
      <c r="DT79" s="882"/>
      <c r="DU79" s="883"/>
      <c r="DV79" s="878"/>
      <c r="DW79" s="879"/>
      <c r="DX79" s="879"/>
      <c r="DY79" s="879"/>
      <c r="DZ79" s="880"/>
      <c r="EA79" s="212"/>
    </row>
    <row r="80" spans="1:131" ht="26.25" customHeight="1" x14ac:dyDescent="0.15">
      <c r="A80" s="220">
        <v>13</v>
      </c>
      <c r="B80" s="892" t="s">
        <v>570</v>
      </c>
      <c r="C80" s="893"/>
      <c r="D80" s="893"/>
      <c r="E80" s="893"/>
      <c r="F80" s="893"/>
      <c r="G80" s="893"/>
      <c r="H80" s="893"/>
      <c r="I80" s="893"/>
      <c r="J80" s="893"/>
      <c r="K80" s="893"/>
      <c r="L80" s="893"/>
      <c r="M80" s="893"/>
      <c r="N80" s="893"/>
      <c r="O80" s="893"/>
      <c r="P80" s="894"/>
      <c r="Q80" s="895">
        <v>881857</v>
      </c>
      <c r="R80" s="852"/>
      <c r="S80" s="852"/>
      <c r="T80" s="852"/>
      <c r="U80" s="852"/>
      <c r="V80" s="852">
        <v>868577</v>
      </c>
      <c r="W80" s="852"/>
      <c r="X80" s="852"/>
      <c r="Y80" s="852"/>
      <c r="Z80" s="852"/>
      <c r="AA80" s="852">
        <v>13281</v>
      </c>
      <c r="AB80" s="852"/>
      <c r="AC80" s="852"/>
      <c r="AD80" s="852"/>
      <c r="AE80" s="852"/>
      <c r="AF80" s="852">
        <v>13281</v>
      </c>
      <c r="AG80" s="852"/>
      <c r="AH80" s="852"/>
      <c r="AI80" s="852"/>
      <c r="AJ80" s="852"/>
      <c r="AK80" s="852" t="s">
        <v>552</v>
      </c>
      <c r="AL80" s="852"/>
      <c r="AM80" s="852"/>
      <c r="AN80" s="852"/>
      <c r="AO80" s="852"/>
      <c r="AP80" s="852" t="s">
        <v>552</v>
      </c>
      <c r="AQ80" s="852"/>
      <c r="AR80" s="852"/>
      <c r="AS80" s="852"/>
      <c r="AT80" s="852"/>
      <c r="AU80" s="852" t="s">
        <v>552</v>
      </c>
      <c r="AV80" s="852"/>
      <c r="AW80" s="852"/>
      <c r="AX80" s="852"/>
      <c r="AY80" s="852"/>
      <c r="AZ80" s="850"/>
      <c r="BA80" s="850"/>
      <c r="BB80" s="850"/>
      <c r="BC80" s="850"/>
      <c r="BD80" s="851"/>
      <c r="BE80" s="223"/>
      <c r="BF80" s="223"/>
      <c r="BG80" s="223"/>
      <c r="BH80" s="223"/>
      <c r="BI80" s="223"/>
      <c r="BJ80" s="223"/>
      <c r="BK80" s="223"/>
      <c r="BL80" s="223"/>
      <c r="BM80" s="223"/>
      <c r="BN80" s="223"/>
      <c r="BO80" s="223"/>
      <c r="BP80" s="223"/>
      <c r="BQ80" s="220">
        <v>74</v>
      </c>
      <c r="BR80" s="225"/>
      <c r="BS80" s="878"/>
      <c r="BT80" s="879"/>
      <c r="BU80" s="879"/>
      <c r="BV80" s="879"/>
      <c r="BW80" s="879"/>
      <c r="BX80" s="879"/>
      <c r="BY80" s="879"/>
      <c r="BZ80" s="879"/>
      <c r="CA80" s="879"/>
      <c r="CB80" s="879"/>
      <c r="CC80" s="879"/>
      <c r="CD80" s="879"/>
      <c r="CE80" s="879"/>
      <c r="CF80" s="879"/>
      <c r="CG80" s="884"/>
      <c r="CH80" s="881"/>
      <c r="CI80" s="882"/>
      <c r="CJ80" s="882"/>
      <c r="CK80" s="882"/>
      <c r="CL80" s="883"/>
      <c r="CM80" s="881"/>
      <c r="CN80" s="882"/>
      <c r="CO80" s="882"/>
      <c r="CP80" s="882"/>
      <c r="CQ80" s="883"/>
      <c r="CR80" s="881"/>
      <c r="CS80" s="882"/>
      <c r="CT80" s="882"/>
      <c r="CU80" s="882"/>
      <c r="CV80" s="883"/>
      <c r="CW80" s="881"/>
      <c r="CX80" s="882"/>
      <c r="CY80" s="882"/>
      <c r="CZ80" s="882"/>
      <c r="DA80" s="883"/>
      <c r="DB80" s="881"/>
      <c r="DC80" s="882"/>
      <c r="DD80" s="882"/>
      <c r="DE80" s="882"/>
      <c r="DF80" s="883"/>
      <c r="DG80" s="881"/>
      <c r="DH80" s="882"/>
      <c r="DI80" s="882"/>
      <c r="DJ80" s="882"/>
      <c r="DK80" s="883"/>
      <c r="DL80" s="881"/>
      <c r="DM80" s="882"/>
      <c r="DN80" s="882"/>
      <c r="DO80" s="882"/>
      <c r="DP80" s="883"/>
      <c r="DQ80" s="881"/>
      <c r="DR80" s="882"/>
      <c r="DS80" s="882"/>
      <c r="DT80" s="882"/>
      <c r="DU80" s="883"/>
      <c r="DV80" s="878"/>
      <c r="DW80" s="879"/>
      <c r="DX80" s="879"/>
      <c r="DY80" s="879"/>
      <c r="DZ80" s="880"/>
      <c r="EA80" s="212"/>
    </row>
    <row r="81" spans="1:131" ht="26.25" customHeight="1" x14ac:dyDescent="0.15">
      <c r="A81" s="220">
        <v>14</v>
      </c>
      <c r="B81" s="892" t="s">
        <v>571</v>
      </c>
      <c r="C81" s="893"/>
      <c r="D81" s="893"/>
      <c r="E81" s="893"/>
      <c r="F81" s="893"/>
      <c r="G81" s="893"/>
      <c r="H81" s="893"/>
      <c r="I81" s="893"/>
      <c r="J81" s="893"/>
      <c r="K81" s="893"/>
      <c r="L81" s="893"/>
      <c r="M81" s="893"/>
      <c r="N81" s="893"/>
      <c r="O81" s="893"/>
      <c r="P81" s="894"/>
      <c r="Q81" s="895">
        <v>254</v>
      </c>
      <c r="R81" s="852"/>
      <c r="S81" s="852"/>
      <c r="T81" s="852"/>
      <c r="U81" s="852"/>
      <c r="V81" s="852">
        <v>223</v>
      </c>
      <c r="W81" s="852"/>
      <c r="X81" s="852"/>
      <c r="Y81" s="852"/>
      <c r="Z81" s="852"/>
      <c r="AA81" s="852">
        <v>32</v>
      </c>
      <c r="AB81" s="852"/>
      <c r="AC81" s="852"/>
      <c r="AD81" s="852"/>
      <c r="AE81" s="852"/>
      <c r="AF81" s="852">
        <v>32</v>
      </c>
      <c r="AG81" s="852"/>
      <c r="AH81" s="852"/>
      <c r="AI81" s="852"/>
      <c r="AJ81" s="852"/>
      <c r="AK81" s="852" t="s">
        <v>552</v>
      </c>
      <c r="AL81" s="852"/>
      <c r="AM81" s="852"/>
      <c r="AN81" s="852"/>
      <c r="AO81" s="852"/>
      <c r="AP81" s="852" t="s">
        <v>552</v>
      </c>
      <c r="AQ81" s="852"/>
      <c r="AR81" s="852"/>
      <c r="AS81" s="852"/>
      <c r="AT81" s="852"/>
      <c r="AU81" s="852" t="s">
        <v>552</v>
      </c>
      <c r="AV81" s="852"/>
      <c r="AW81" s="852"/>
      <c r="AX81" s="852"/>
      <c r="AY81" s="852"/>
      <c r="AZ81" s="850"/>
      <c r="BA81" s="850"/>
      <c r="BB81" s="850"/>
      <c r="BC81" s="850"/>
      <c r="BD81" s="851"/>
      <c r="BE81" s="223"/>
      <c r="BF81" s="223"/>
      <c r="BG81" s="223"/>
      <c r="BH81" s="223"/>
      <c r="BI81" s="223"/>
      <c r="BJ81" s="223"/>
      <c r="BK81" s="223"/>
      <c r="BL81" s="223"/>
      <c r="BM81" s="223"/>
      <c r="BN81" s="223"/>
      <c r="BO81" s="223"/>
      <c r="BP81" s="223"/>
      <c r="BQ81" s="220">
        <v>75</v>
      </c>
      <c r="BR81" s="225"/>
      <c r="BS81" s="878"/>
      <c r="BT81" s="879"/>
      <c r="BU81" s="879"/>
      <c r="BV81" s="879"/>
      <c r="BW81" s="879"/>
      <c r="BX81" s="879"/>
      <c r="BY81" s="879"/>
      <c r="BZ81" s="879"/>
      <c r="CA81" s="879"/>
      <c r="CB81" s="879"/>
      <c r="CC81" s="879"/>
      <c r="CD81" s="879"/>
      <c r="CE81" s="879"/>
      <c r="CF81" s="879"/>
      <c r="CG81" s="884"/>
      <c r="CH81" s="881"/>
      <c r="CI81" s="882"/>
      <c r="CJ81" s="882"/>
      <c r="CK81" s="882"/>
      <c r="CL81" s="883"/>
      <c r="CM81" s="881"/>
      <c r="CN81" s="882"/>
      <c r="CO81" s="882"/>
      <c r="CP81" s="882"/>
      <c r="CQ81" s="883"/>
      <c r="CR81" s="881"/>
      <c r="CS81" s="882"/>
      <c r="CT81" s="882"/>
      <c r="CU81" s="882"/>
      <c r="CV81" s="883"/>
      <c r="CW81" s="881"/>
      <c r="CX81" s="882"/>
      <c r="CY81" s="882"/>
      <c r="CZ81" s="882"/>
      <c r="DA81" s="883"/>
      <c r="DB81" s="881"/>
      <c r="DC81" s="882"/>
      <c r="DD81" s="882"/>
      <c r="DE81" s="882"/>
      <c r="DF81" s="883"/>
      <c r="DG81" s="881"/>
      <c r="DH81" s="882"/>
      <c r="DI81" s="882"/>
      <c r="DJ81" s="882"/>
      <c r="DK81" s="883"/>
      <c r="DL81" s="881"/>
      <c r="DM81" s="882"/>
      <c r="DN81" s="882"/>
      <c r="DO81" s="882"/>
      <c r="DP81" s="883"/>
      <c r="DQ81" s="881"/>
      <c r="DR81" s="882"/>
      <c r="DS81" s="882"/>
      <c r="DT81" s="882"/>
      <c r="DU81" s="883"/>
      <c r="DV81" s="878"/>
      <c r="DW81" s="879"/>
      <c r="DX81" s="879"/>
      <c r="DY81" s="879"/>
      <c r="DZ81" s="880"/>
      <c r="EA81" s="212"/>
    </row>
    <row r="82" spans="1:131" ht="26.25" customHeight="1" x14ac:dyDescent="0.15">
      <c r="A82" s="220">
        <v>15</v>
      </c>
      <c r="B82" s="892" t="s">
        <v>572</v>
      </c>
      <c r="C82" s="893"/>
      <c r="D82" s="893"/>
      <c r="E82" s="893"/>
      <c r="F82" s="893"/>
      <c r="G82" s="893"/>
      <c r="H82" s="893"/>
      <c r="I82" s="893"/>
      <c r="J82" s="893"/>
      <c r="K82" s="893"/>
      <c r="L82" s="893"/>
      <c r="M82" s="893"/>
      <c r="N82" s="893"/>
      <c r="O82" s="893"/>
      <c r="P82" s="894"/>
      <c r="Q82" s="895">
        <v>29</v>
      </c>
      <c r="R82" s="852"/>
      <c r="S82" s="852"/>
      <c r="T82" s="852"/>
      <c r="U82" s="852"/>
      <c r="V82" s="852">
        <v>29</v>
      </c>
      <c r="W82" s="852"/>
      <c r="X82" s="852"/>
      <c r="Y82" s="852"/>
      <c r="Z82" s="852"/>
      <c r="AA82" s="852" t="s">
        <v>552</v>
      </c>
      <c r="AB82" s="852"/>
      <c r="AC82" s="852"/>
      <c r="AD82" s="852"/>
      <c r="AE82" s="852"/>
      <c r="AF82" s="852" t="s">
        <v>552</v>
      </c>
      <c r="AG82" s="852"/>
      <c r="AH82" s="852"/>
      <c r="AI82" s="852"/>
      <c r="AJ82" s="852"/>
      <c r="AK82" s="852">
        <v>29</v>
      </c>
      <c r="AL82" s="852"/>
      <c r="AM82" s="852"/>
      <c r="AN82" s="852"/>
      <c r="AO82" s="852"/>
      <c r="AP82" s="852" t="s">
        <v>552</v>
      </c>
      <c r="AQ82" s="852"/>
      <c r="AR82" s="852"/>
      <c r="AS82" s="852"/>
      <c r="AT82" s="852"/>
      <c r="AU82" s="852" t="s">
        <v>552</v>
      </c>
      <c r="AV82" s="852"/>
      <c r="AW82" s="852"/>
      <c r="AX82" s="852"/>
      <c r="AY82" s="852"/>
      <c r="AZ82" s="850"/>
      <c r="BA82" s="850"/>
      <c r="BB82" s="850"/>
      <c r="BC82" s="850"/>
      <c r="BD82" s="851"/>
      <c r="BE82" s="223"/>
      <c r="BF82" s="223"/>
      <c r="BG82" s="223"/>
      <c r="BH82" s="223"/>
      <c r="BI82" s="223"/>
      <c r="BJ82" s="223"/>
      <c r="BK82" s="223"/>
      <c r="BL82" s="223"/>
      <c r="BM82" s="223"/>
      <c r="BN82" s="223"/>
      <c r="BO82" s="223"/>
      <c r="BP82" s="223"/>
      <c r="BQ82" s="220">
        <v>76</v>
      </c>
      <c r="BR82" s="225"/>
      <c r="BS82" s="878"/>
      <c r="BT82" s="879"/>
      <c r="BU82" s="879"/>
      <c r="BV82" s="879"/>
      <c r="BW82" s="879"/>
      <c r="BX82" s="879"/>
      <c r="BY82" s="879"/>
      <c r="BZ82" s="879"/>
      <c r="CA82" s="879"/>
      <c r="CB82" s="879"/>
      <c r="CC82" s="879"/>
      <c r="CD82" s="879"/>
      <c r="CE82" s="879"/>
      <c r="CF82" s="879"/>
      <c r="CG82" s="884"/>
      <c r="CH82" s="881"/>
      <c r="CI82" s="882"/>
      <c r="CJ82" s="882"/>
      <c r="CK82" s="882"/>
      <c r="CL82" s="883"/>
      <c r="CM82" s="881"/>
      <c r="CN82" s="882"/>
      <c r="CO82" s="882"/>
      <c r="CP82" s="882"/>
      <c r="CQ82" s="883"/>
      <c r="CR82" s="881"/>
      <c r="CS82" s="882"/>
      <c r="CT82" s="882"/>
      <c r="CU82" s="882"/>
      <c r="CV82" s="883"/>
      <c r="CW82" s="881"/>
      <c r="CX82" s="882"/>
      <c r="CY82" s="882"/>
      <c r="CZ82" s="882"/>
      <c r="DA82" s="883"/>
      <c r="DB82" s="881"/>
      <c r="DC82" s="882"/>
      <c r="DD82" s="882"/>
      <c r="DE82" s="882"/>
      <c r="DF82" s="883"/>
      <c r="DG82" s="881"/>
      <c r="DH82" s="882"/>
      <c r="DI82" s="882"/>
      <c r="DJ82" s="882"/>
      <c r="DK82" s="883"/>
      <c r="DL82" s="881"/>
      <c r="DM82" s="882"/>
      <c r="DN82" s="882"/>
      <c r="DO82" s="882"/>
      <c r="DP82" s="883"/>
      <c r="DQ82" s="881"/>
      <c r="DR82" s="882"/>
      <c r="DS82" s="882"/>
      <c r="DT82" s="882"/>
      <c r="DU82" s="883"/>
      <c r="DV82" s="878"/>
      <c r="DW82" s="879"/>
      <c r="DX82" s="879"/>
      <c r="DY82" s="879"/>
      <c r="DZ82" s="880"/>
      <c r="EA82" s="212"/>
    </row>
    <row r="83" spans="1:131" ht="26.25" customHeight="1" x14ac:dyDescent="0.15">
      <c r="A83" s="220">
        <v>16</v>
      </c>
      <c r="B83" s="892" t="s">
        <v>573</v>
      </c>
      <c r="C83" s="893"/>
      <c r="D83" s="893"/>
      <c r="E83" s="893"/>
      <c r="F83" s="893"/>
      <c r="G83" s="893"/>
      <c r="H83" s="893"/>
      <c r="I83" s="893"/>
      <c r="J83" s="893"/>
      <c r="K83" s="893"/>
      <c r="L83" s="893"/>
      <c r="M83" s="893"/>
      <c r="N83" s="893"/>
      <c r="O83" s="893"/>
      <c r="P83" s="894"/>
      <c r="Q83" s="895">
        <v>5867</v>
      </c>
      <c r="R83" s="852"/>
      <c r="S83" s="852"/>
      <c r="T83" s="852"/>
      <c r="U83" s="852"/>
      <c r="V83" s="852">
        <v>5795</v>
      </c>
      <c r="W83" s="852"/>
      <c r="X83" s="852"/>
      <c r="Y83" s="852"/>
      <c r="Z83" s="852"/>
      <c r="AA83" s="852">
        <v>72</v>
      </c>
      <c r="AB83" s="852"/>
      <c r="AC83" s="852"/>
      <c r="AD83" s="852"/>
      <c r="AE83" s="852"/>
      <c r="AF83" s="852">
        <v>72</v>
      </c>
      <c r="AG83" s="852"/>
      <c r="AH83" s="852"/>
      <c r="AI83" s="852"/>
      <c r="AJ83" s="852"/>
      <c r="AK83" s="852" t="s">
        <v>552</v>
      </c>
      <c r="AL83" s="852"/>
      <c r="AM83" s="852"/>
      <c r="AN83" s="852"/>
      <c r="AO83" s="852"/>
      <c r="AP83" s="852" t="s">
        <v>552</v>
      </c>
      <c r="AQ83" s="852"/>
      <c r="AR83" s="852"/>
      <c r="AS83" s="852"/>
      <c r="AT83" s="852"/>
      <c r="AU83" s="852" t="s">
        <v>552</v>
      </c>
      <c r="AV83" s="852"/>
      <c r="AW83" s="852"/>
      <c r="AX83" s="852"/>
      <c r="AY83" s="852"/>
      <c r="AZ83" s="850"/>
      <c r="BA83" s="850"/>
      <c r="BB83" s="850"/>
      <c r="BC83" s="850"/>
      <c r="BD83" s="851"/>
      <c r="BE83" s="223"/>
      <c r="BF83" s="223"/>
      <c r="BG83" s="223"/>
      <c r="BH83" s="223"/>
      <c r="BI83" s="223"/>
      <c r="BJ83" s="223"/>
      <c r="BK83" s="223"/>
      <c r="BL83" s="223"/>
      <c r="BM83" s="223"/>
      <c r="BN83" s="223"/>
      <c r="BO83" s="223"/>
      <c r="BP83" s="223"/>
      <c r="BQ83" s="220">
        <v>77</v>
      </c>
      <c r="BR83" s="225"/>
      <c r="BS83" s="878"/>
      <c r="BT83" s="879"/>
      <c r="BU83" s="879"/>
      <c r="BV83" s="879"/>
      <c r="BW83" s="879"/>
      <c r="BX83" s="879"/>
      <c r="BY83" s="879"/>
      <c r="BZ83" s="879"/>
      <c r="CA83" s="879"/>
      <c r="CB83" s="879"/>
      <c r="CC83" s="879"/>
      <c r="CD83" s="879"/>
      <c r="CE83" s="879"/>
      <c r="CF83" s="879"/>
      <c r="CG83" s="884"/>
      <c r="CH83" s="881"/>
      <c r="CI83" s="882"/>
      <c r="CJ83" s="882"/>
      <c r="CK83" s="882"/>
      <c r="CL83" s="883"/>
      <c r="CM83" s="881"/>
      <c r="CN83" s="882"/>
      <c r="CO83" s="882"/>
      <c r="CP83" s="882"/>
      <c r="CQ83" s="883"/>
      <c r="CR83" s="881"/>
      <c r="CS83" s="882"/>
      <c r="CT83" s="882"/>
      <c r="CU83" s="882"/>
      <c r="CV83" s="883"/>
      <c r="CW83" s="881"/>
      <c r="CX83" s="882"/>
      <c r="CY83" s="882"/>
      <c r="CZ83" s="882"/>
      <c r="DA83" s="883"/>
      <c r="DB83" s="881"/>
      <c r="DC83" s="882"/>
      <c r="DD83" s="882"/>
      <c r="DE83" s="882"/>
      <c r="DF83" s="883"/>
      <c r="DG83" s="881"/>
      <c r="DH83" s="882"/>
      <c r="DI83" s="882"/>
      <c r="DJ83" s="882"/>
      <c r="DK83" s="883"/>
      <c r="DL83" s="881"/>
      <c r="DM83" s="882"/>
      <c r="DN83" s="882"/>
      <c r="DO83" s="882"/>
      <c r="DP83" s="883"/>
      <c r="DQ83" s="881"/>
      <c r="DR83" s="882"/>
      <c r="DS83" s="882"/>
      <c r="DT83" s="882"/>
      <c r="DU83" s="883"/>
      <c r="DV83" s="878"/>
      <c r="DW83" s="879"/>
      <c r="DX83" s="879"/>
      <c r="DY83" s="879"/>
      <c r="DZ83" s="880"/>
      <c r="EA83" s="212"/>
    </row>
    <row r="84" spans="1:131" ht="26.25" customHeight="1" x14ac:dyDescent="0.15">
      <c r="A84" s="220">
        <v>17</v>
      </c>
      <c r="B84" s="892" t="s">
        <v>574</v>
      </c>
      <c r="C84" s="893"/>
      <c r="D84" s="893"/>
      <c r="E84" s="893"/>
      <c r="F84" s="893"/>
      <c r="G84" s="893"/>
      <c r="H84" s="893"/>
      <c r="I84" s="893"/>
      <c r="J84" s="893"/>
      <c r="K84" s="893"/>
      <c r="L84" s="893"/>
      <c r="M84" s="893"/>
      <c r="N84" s="893"/>
      <c r="O84" s="893"/>
      <c r="P84" s="894"/>
      <c r="Q84" s="895">
        <v>528</v>
      </c>
      <c r="R84" s="852"/>
      <c r="S84" s="852"/>
      <c r="T84" s="852"/>
      <c r="U84" s="852"/>
      <c r="V84" s="852">
        <v>496</v>
      </c>
      <c r="W84" s="852"/>
      <c r="X84" s="852"/>
      <c r="Y84" s="852"/>
      <c r="Z84" s="852"/>
      <c r="AA84" s="852">
        <v>32</v>
      </c>
      <c r="AB84" s="852"/>
      <c r="AC84" s="852"/>
      <c r="AD84" s="852"/>
      <c r="AE84" s="852"/>
      <c r="AF84" s="852">
        <v>1864</v>
      </c>
      <c r="AG84" s="852"/>
      <c r="AH84" s="852"/>
      <c r="AI84" s="852"/>
      <c r="AJ84" s="852"/>
      <c r="AK84" s="852" t="s">
        <v>552</v>
      </c>
      <c r="AL84" s="852"/>
      <c r="AM84" s="852"/>
      <c r="AN84" s="852"/>
      <c r="AO84" s="852"/>
      <c r="AP84" s="852">
        <v>1635</v>
      </c>
      <c r="AQ84" s="852"/>
      <c r="AR84" s="852"/>
      <c r="AS84" s="852"/>
      <c r="AT84" s="852"/>
      <c r="AU84" s="852" t="s">
        <v>552</v>
      </c>
      <c r="AV84" s="852"/>
      <c r="AW84" s="852"/>
      <c r="AX84" s="852"/>
      <c r="AY84" s="852"/>
      <c r="AZ84" s="850" t="s">
        <v>576</v>
      </c>
      <c r="BA84" s="850"/>
      <c r="BB84" s="850"/>
      <c r="BC84" s="850"/>
      <c r="BD84" s="851"/>
      <c r="BE84" s="223"/>
      <c r="BF84" s="223"/>
      <c r="BG84" s="223"/>
      <c r="BH84" s="223"/>
      <c r="BI84" s="223"/>
      <c r="BJ84" s="223"/>
      <c r="BK84" s="223"/>
      <c r="BL84" s="223"/>
      <c r="BM84" s="223"/>
      <c r="BN84" s="223"/>
      <c r="BO84" s="223"/>
      <c r="BP84" s="223"/>
      <c r="BQ84" s="220">
        <v>78</v>
      </c>
      <c r="BR84" s="225"/>
      <c r="BS84" s="878"/>
      <c r="BT84" s="879"/>
      <c r="BU84" s="879"/>
      <c r="BV84" s="879"/>
      <c r="BW84" s="879"/>
      <c r="BX84" s="879"/>
      <c r="BY84" s="879"/>
      <c r="BZ84" s="879"/>
      <c r="CA84" s="879"/>
      <c r="CB84" s="879"/>
      <c r="CC84" s="879"/>
      <c r="CD84" s="879"/>
      <c r="CE84" s="879"/>
      <c r="CF84" s="879"/>
      <c r="CG84" s="884"/>
      <c r="CH84" s="881"/>
      <c r="CI84" s="882"/>
      <c r="CJ84" s="882"/>
      <c r="CK84" s="882"/>
      <c r="CL84" s="883"/>
      <c r="CM84" s="881"/>
      <c r="CN84" s="882"/>
      <c r="CO84" s="882"/>
      <c r="CP84" s="882"/>
      <c r="CQ84" s="883"/>
      <c r="CR84" s="881"/>
      <c r="CS84" s="882"/>
      <c r="CT84" s="882"/>
      <c r="CU84" s="882"/>
      <c r="CV84" s="883"/>
      <c r="CW84" s="881"/>
      <c r="CX84" s="882"/>
      <c r="CY84" s="882"/>
      <c r="CZ84" s="882"/>
      <c r="DA84" s="883"/>
      <c r="DB84" s="881"/>
      <c r="DC84" s="882"/>
      <c r="DD84" s="882"/>
      <c r="DE84" s="882"/>
      <c r="DF84" s="883"/>
      <c r="DG84" s="881"/>
      <c r="DH84" s="882"/>
      <c r="DI84" s="882"/>
      <c r="DJ84" s="882"/>
      <c r="DK84" s="883"/>
      <c r="DL84" s="881"/>
      <c r="DM84" s="882"/>
      <c r="DN84" s="882"/>
      <c r="DO84" s="882"/>
      <c r="DP84" s="883"/>
      <c r="DQ84" s="881"/>
      <c r="DR84" s="882"/>
      <c r="DS84" s="882"/>
      <c r="DT84" s="882"/>
      <c r="DU84" s="883"/>
      <c r="DV84" s="878"/>
      <c r="DW84" s="879"/>
      <c r="DX84" s="879"/>
      <c r="DY84" s="879"/>
      <c r="DZ84" s="880"/>
      <c r="EA84" s="212"/>
    </row>
    <row r="85" spans="1:131" ht="26.25" customHeight="1" x14ac:dyDescent="0.15">
      <c r="A85" s="220">
        <v>18</v>
      </c>
      <c r="B85" s="892" t="s">
        <v>575</v>
      </c>
      <c r="C85" s="893"/>
      <c r="D85" s="893"/>
      <c r="E85" s="893"/>
      <c r="F85" s="893"/>
      <c r="G85" s="893"/>
      <c r="H85" s="893"/>
      <c r="I85" s="893"/>
      <c r="J85" s="893"/>
      <c r="K85" s="893"/>
      <c r="L85" s="893"/>
      <c r="M85" s="893"/>
      <c r="N85" s="893"/>
      <c r="O85" s="893"/>
      <c r="P85" s="894"/>
      <c r="Q85" s="895">
        <v>11533</v>
      </c>
      <c r="R85" s="852"/>
      <c r="S85" s="852"/>
      <c r="T85" s="852"/>
      <c r="U85" s="852"/>
      <c r="V85" s="852">
        <v>10798</v>
      </c>
      <c r="W85" s="852"/>
      <c r="X85" s="852"/>
      <c r="Y85" s="852"/>
      <c r="Z85" s="852"/>
      <c r="AA85" s="852">
        <v>735</v>
      </c>
      <c r="AB85" s="852"/>
      <c r="AC85" s="852"/>
      <c r="AD85" s="852"/>
      <c r="AE85" s="852"/>
      <c r="AF85" s="852">
        <v>7740</v>
      </c>
      <c r="AG85" s="852"/>
      <c r="AH85" s="852"/>
      <c r="AI85" s="852"/>
      <c r="AJ85" s="852"/>
      <c r="AK85" s="852">
        <v>1117</v>
      </c>
      <c r="AL85" s="852"/>
      <c r="AM85" s="852"/>
      <c r="AN85" s="852"/>
      <c r="AO85" s="852"/>
      <c r="AP85" s="852">
        <v>7338</v>
      </c>
      <c r="AQ85" s="852"/>
      <c r="AR85" s="852"/>
      <c r="AS85" s="852"/>
      <c r="AT85" s="852"/>
      <c r="AU85" s="852" t="s">
        <v>552</v>
      </c>
      <c r="AV85" s="852"/>
      <c r="AW85" s="852"/>
      <c r="AX85" s="852"/>
      <c r="AY85" s="852"/>
      <c r="AZ85" s="850" t="s">
        <v>576</v>
      </c>
      <c r="BA85" s="850"/>
      <c r="BB85" s="850"/>
      <c r="BC85" s="850"/>
      <c r="BD85" s="851"/>
      <c r="BE85" s="223"/>
      <c r="BF85" s="223"/>
      <c r="BG85" s="223"/>
      <c r="BH85" s="223"/>
      <c r="BI85" s="223"/>
      <c r="BJ85" s="223"/>
      <c r="BK85" s="223"/>
      <c r="BL85" s="223"/>
      <c r="BM85" s="223"/>
      <c r="BN85" s="223"/>
      <c r="BO85" s="223"/>
      <c r="BP85" s="223"/>
      <c r="BQ85" s="220">
        <v>79</v>
      </c>
      <c r="BR85" s="225"/>
      <c r="BS85" s="878"/>
      <c r="BT85" s="879"/>
      <c r="BU85" s="879"/>
      <c r="BV85" s="879"/>
      <c r="BW85" s="879"/>
      <c r="BX85" s="879"/>
      <c r="BY85" s="879"/>
      <c r="BZ85" s="879"/>
      <c r="CA85" s="879"/>
      <c r="CB85" s="879"/>
      <c r="CC85" s="879"/>
      <c r="CD85" s="879"/>
      <c r="CE85" s="879"/>
      <c r="CF85" s="879"/>
      <c r="CG85" s="884"/>
      <c r="CH85" s="881"/>
      <c r="CI85" s="882"/>
      <c r="CJ85" s="882"/>
      <c r="CK85" s="882"/>
      <c r="CL85" s="883"/>
      <c r="CM85" s="881"/>
      <c r="CN85" s="882"/>
      <c r="CO85" s="882"/>
      <c r="CP85" s="882"/>
      <c r="CQ85" s="883"/>
      <c r="CR85" s="881"/>
      <c r="CS85" s="882"/>
      <c r="CT85" s="882"/>
      <c r="CU85" s="882"/>
      <c r="CV85" s="883"/>
      <c r="CW85" s="881"/>
      <c r="CX85" s="882"/>
      <c r="CY85" s="882"/>
      <c r="CZ85" s="882"/>
      <c r="DA85" s="883"/>
      <c r="DB85" s="881"/>
      <c r="DC85" s="882"/>
      <c r="DD85" s="882"/>
      <c r="DE85" s="882"/>
      <c r="DF85" s="883"/>
      <c r="DG85" s="881"/>
      <c r="DH85" s="882"/>
      <c r="DI85" s="882"/>
      <c r="DJ85" s="882"/>
      <c r="DK85" s="883"/>
      <c r="DL85" s="881"/>
      <c r="DM85" s="882"/>
      <c r="DN85" s="882"/>
      <c r="DO85" s="882"/>
      <c r="DP85" s="883"/>
      <c r="DQ85" s="881"/>
      <c r="DR85" s="882"/>
      <c r="DS85" s="882"/>
      <c r="DT85" s="882"/>
      <c r="DU85" s="883"/>
      <c r="DV85" s="878"/>
      <c r="DW85" s="879"/>
      <c r="DX85" s="879"/>
      <c r="DY85" s="879"/>
      <c r="DZ85" s="880"/>
      <c r="EA85" s="212"/>
    </row>
    <row r="86" spans="1:131" ht="26.25" customHeight="1" x14ac:dyDescent="0.15">
      <c r="A86" s="220">
        <v>19</v>
      </c>
      <c r="B86" s="892"/>
      <c r="C86" s="893"/>
      <c r="D86" s="893"/>
      <c r="E86" s="893"/>
      <c r="F86" s="893"/>
      <c r="G86" s="893"/>
      <c r="H86" s="893"/>
      <c r="I86" s="893"/>
      <c r="J86" s="893"/>
      <c r="K86" s="893"/>
      <c r="L86" s="893"/>
      <c r="M86" s="893"/>
      <c r="N86" s="893"/>
      <c r="O86" s="893"/>
      <c r="P86" s="894"/>
      <c r="Q86" s="895"/>
      <c r="R86" s="852"/>
      <c r="S86" s="852"/>
      <c r="T86" s="852"/>
      <c r="U86" s="852"/>
      <c r="V86" s="852"/>
      <c r="W86" s="852"/>
      <c r="X86" s="852"/>
      <c r="Y86" s="852"/>
      <c r="Z86" s="852"/>
      <c r="AA86" s="852"/>
      <c r="AB86" s="852"/>
      <c r="AC86" s="852"/>
      <c r="AD86" s="852"/>
      <c r="AE86" s="852"/>
      <c r="AF86" s="852"/>
      <c r="AG86" s="852"/>
      <c r="AH86" s="852"/>
      <c r="AI86" s="852"/>
      <c r="AJ86" s="852"/>
      <c r="AK86" s="852"/>
      <c r="AL86" s="852"/>
      <c r="AM86" s="852"/>
      <c r="AN86" s="852"/>
      <c r="AO86" s="852"/>
      <c r="AP86" s="852"/>
      <c r="AQ86" s="852"/>
      <c r="AR86" s="852"/>
      <c r="AS86" s="852"/>
      <c r="AT86" s="852"/>
      <c r="AU86" s="852"/>
      <c r="AV86" s="852"/>
      <c r="AW86" s="852"/>
      <c r="AX86" s="852"/>
      <c r="AY86" s="852"/>
      <c r="AZ86" s="850"/>
      <c r="BA86" s="850"/>
      <c r="BB86" s="850"/>
      <c r="BC86" s="850"/>
      <c r="BD86" s="851"/>
      <c r="BE86" s="223"/>
      <c r="BF86" s="223"/>
      <c r="BG86" s="223"/>
      <c r="BH86" s="223"/>
      <c r="BI86" s="223"/>
      <c r="BJ86" s="223"/>
      <c r="BK86" s="223"/>
      <c r="BL86" s="223"/>
      <c r="BM86" s="223"/>
      <c r="BN86" s="223"/>
      <c r="BO86" s="223"/>
      <c r="BP86" s="223"/>
      <c r="BQ86" s="220">
        <v>80</v>
      </c>
      <c r="BR86" s="225"/>
      <c r="BS86" s="878"/>
      <c r="BT86" s="879"/>
      <c r="BU86" s="879"/>
      <c r="BV86" s="879"/>
      <c r="BW86" s="879"/>
      <c r="BX86" s="879"/>
      <c r="BY86" s="879"/>
      <c r="BZ86" s="879"/>
      <c r="CA86" s="879"/>
      <c r="CB86" s="879"/>
      <c r="CC86" s="879"/>
      <c r="CD86" s="879"/>
      <c r="CE86" s="879"/>
      <c r="CF86" s="879"/>
      <c r="CG86" s="884"/>
      <c r="CH86" s="881"/>
      <c r="CI86" s="882"/>
      <c r="CJ86" s="882"/>
      <c r="CK86" s="882"/>
      <c r="CL86" s="883"/>
      <c r="CM86" s="881"/>
      <c r="CN86" s="882"/>
      <c r="CO86" s="882"/>
      <c r="CP86" s="882"/>
      <c r="CQ86" s="883"/>
      <c r="CR86" s="881"/>
      <c r="CS86" s="882"/>
      <c r="CT86" s="882"/>
      <c r="CU86" s="882"/>
      <c r="CV86" s="883"/>
      <c r="CW86" s="881"/>
      <c r="CX86" s="882"/>
      <c r="CY86" s="882"/>
      <c r="CZ86" s="882"/>
      <c r="DA86" s="883"/>
      <c r="DB86" s="881"/>
      <c r="DC86" s="882"/>
      <c r="DD86" s="882"/>
      <c r="DE86" s="882"/>
      <c r="DF86" s="883"/>
      <c r="DG86" s="881"/>
      <c r="DH86" s="882"/>
      <c r="DI86" s="882"/>
      <c r="DJ86" s="882"/>
      <c r="DK86" s="883"/>
      <c r="DL86" s="881"/>
      <c r="DM86" s="882"/>
      <c r="DN86" s="882"/>
      <c r="DO86" s="882"/>
      <c r="DP86" s="883"/>
      <c r="DQ86" s="881"/>
      <c r="DR86" s="882"/>
      <c r="DS86" s="882"/>
      <c r="DT86" s="882"/>
      <c r="DU86" s="883"/>
      <c r="DV86" s="878"/>
      <c r="DW86" s="879"/>
      <c r="DX86" s="879"/>
      <c r="DY86" s="879"/>
      <c r="DZ86" s="880"/>
      <c r="EA86" s="212"/>
    </row>
    <row r="87" spans="1:131" ht="26.25" customHeight="1" x14ac:dyDescent="0.15">
      <c r="A87" s="226">
        <v>20</v>
      </c>
      <c r="B87" s="897"/>
      <c r="C87" s="898"/>
      <c r="D87" s="898"/>
      <c r="E87" s="898"/>
      <c r="F87" s="898"/>
      <c r="G87" s="898"/>
      <c r="H87" s="898"/>
      <c r="I87" s="898"/>
      <c r="J87" s="898"/>
      <c r="K87" s="898"/>
      <c r="L87" s="898"/>
      <c r="M87" s="898"/>
      <c r="N87" s="898"/>
      <c r="O87" s="898"/>
      <c r="P87" s="899"/>
      <c r="Q87" s="900"/>
      <c r="R87" s="901"/>
      <c r="S87" s="901"/>
      <c r="T87" s="901"/>
      <c r="U87" s="901"/>
      <c r="V87" s="901"/>
      <c r="W87" s="901"/>
      <c r="X87" s="901"/>
      <c r="Y87" s="901"/>
      <c r="Z87" s="901"/>
      <c r="AA87" s="901"/>
      <c r="AB87" s="901"/>
      <c r="AC87" s="901"/>
      <c r="AD87" s="901"/>
      <c r="AE87" s="901"/>
      <c r="AF87" s="901"/>
      <c r="AG87" s="901"/>
      <c r="AH87" s="901"/>
      <c r="AI87" s="901"/>
      <c r="AJ87" s="901"/>
      <c r="AK87" s="901"/>
      <c r="AL87" s="901"/>
      <c r="AM87" s="901"/>
      <c r="AN87" s="901"/>
      <c r="AO87" s="901"/>
      <c r="AP87" s="901"/>
      <c r="AQ87" s="901"/>
      <c r="AR87" s="901"/>
      <c r="AS87" s="901"/>
      <c r="AT87" s="901"/>
      <c r="AU87" s="901"/>
      <c r="AV87" s="901"/>
      <c r="AW87" s="901"/>
      <c r="AX87" s="901"/>
      <c r="AY87" s="901"/>
      <c r="AZ87" s="902"/>
      <c r="BA87" s="902"/>
      <c r="BB87" s="902"/>
      <c r="BC87" s="902"/>
      <c r="BD87" s="903"/>
      <c r="BE87" s="223"/>
      <c r="BF87" s="223"/>
      <c r="BG87" s="223"/>
      <c r="BH87" s="223"/>
      <c r="BI87" s="223"/>
      <c r="BJ87" s="223"/>
      <c r="BK87" s="223"/>
      <c r="BL87" s="223"/>
      <c r="BM87" s="223"/>
      <c r="BN87" s="223"/>
      <c r="BO87" s="223"/>
      <c r="BP87" s="223"/>
      <c r="BQ87" s="220">
        <v>81</v>
      </c>
      <c r="BR87" s="225"/>
      <c r="BS87" s="878"/>
      <c r="BT87" s="879"/>
      <c r="BU87" s="879"/>
      <c r="BV87" s="879"/>
      <c r="BW87" s="879"/>
      <c r="BX87" s="879"/>
      <c r="BY87" s="879"/>
      <c r="BZ87" s="879"/>
      <c r="CA87" s="879"/>
      <c r="CB87" s="879"/>
      <c r="CC87" s="879"/>
      <c r="CD87" s="879"/>
      <c r="CE87" s="879"/>
      <c r="CF87" s="879"/>
      <c r="CG87" s="884"/>
      <c r="CH87" s="881"/>
      <c r="CI87" s="882"/>
      <c r="CJ87" s="882"/>
      <c r="CK87" s="882"/>
      <c r="CL87" s="883"/>
      <c r="CM87" s="881"/>
      <c r="CN87" s="882"/>
      <c r="CO87" s="882"/>
      <c r="CP87" s="882"/>
      <c r="CQ87" s="883"/>
      <c r="CR87" s="881"/>
      <c r="CS87" s="882"/>
      <c r="CT87" s="882"/>
      <c r="CU87" s="882"/>
      <c r="CV87" s="883"/>
      <c r="CW87" s="881"/>
      <c r="CX87" s="882"/>
      <c r="CY87" s="882"/>
      <c r="CZ87" s="882"/>
      <c r="DA87" s="883"/>
      <c r="DB87" s="881"/>
      <c r="DC87" s="882"/>
      <c r="DD87" s="882"/>
      <c r="DE87" s="882"/>
      <c r="DF87" s="883"/>
      <c r="DG87" s="881"/>
      <c r="DH87" s="882"/>
      <c r="DI87" s="882"/>
      <c r="DJ87" s="882"/>
      <c r="DK87" s="883"/>
      <c r="DL87" s="881"/>
      <c r="DM87" s="882"/>
      <c r="DN87" s="882"/>
      <c r="DO87" s="882"/>
      <c r="DP87" s="883"/>
      <c r="DQ87" s="881"/>
      <c r="DR87" s="882"/>
      <c r="DS87" s="882"/>
      <c r="DT87" s="882"/>
      <c r="DU87" s="883"/>
      <c r="DV87" s="878"/>
      <c r="DW87" s="879"/>
      <c r="DX87" s="879"/>
      <c r="DY87" s="879"/>
      <c r="DZ87" s="880"/>
      <c r="EA87" s="212"/>
    </row>
    <row r="88" spans="1:131" ht="26.25" customHeight="1" thickBot="1" x14ac:dyDescent="0.2">
      <c r="A88" s="222" t="s">
        <v>378</v>
      </c>
      <c r="B88" s="803" t="s">
        <v>403</v>
      </c>
      <c r="C88" s="804"/>
      <c r="D88" s="804"/>
      <c r="E88" s="804"/>
      <c r="F88" s="804"/>
      <c r="G88" s="804"/>
      <c r="H88" s="804"/>
      <c r="I88" s="804"/>
      <c r="J88" s="804"/>
      <c r="K88" s="804"/>
      <c r="L88" s="804"/>
      <c r="M88" s="804"/>
      <c r="N88" s="804"/>
      <c r="O88" s="804"/>
      <c r="P88" s="805"/>
      <c r="Q88" s="859"/>
      <c r="R88" s="860"/>
      <c r="S88" s="860"/>
      <c r="T88" s="860"/>
      <c r="U88" s="860"/>
      <c r="V88" s="860"/>
      <c r="W88" s="860"/>
      <c r="X88" s="860"/>
      <c r="Y88" s="860"/>
      <c r="Z88" s="860"/>
      <c r="AA88" s="860"/>
      <c r="AB88" s="860"/>
      <c r="AC88" s="860"/>
      <c r="AD88" s="860"/>
      <c r="AE88" s="860"/>
      <c r="AF88" s="863">
        <f>SUM(AF68:AJ87)</f>
        <v>23222</v>
      </c>
      <c r="AG88" s="863"/>
      <c r="AH88" s="863"/>
      <c r="AI88" s="863"/>
      <c r="AJ88" s="863"/>
      <c r="AK88" s="860"/>
      <c r="AL88" s="860"/>
      <c r="AM88" s="860"/>
      <c r="AN88" s="860"/>
      <c r="AO88" s="860"/>
      <c r="AP88" s="863">
        <f t="shared" ref="AP88" si="0">SUM(AP68:AT87)</f>
        <v>12354</v>
      </c>
      <c r="AQ88" s="863"/>
      <c r="AR88" s="863"/>
      <c r="AS88" s="863"/>
      <c r="AT88" s="863"/>
      <c r="AU88" s="863">
        <f t="shared" ref="AU88" si="1">SUM(AU68:AY87)</f>
        <v>1910</v>
      </c>
      <c r="AV88" s="863"/>
      <c r="AW88" s="863"/>
      <c r="AX88" s="863"/>
      <c r="AY88" s="863"/>
      <c r="AZ88" s="868"/>
      <c r="BA88" s="868"/>
      <c r="BB88" s="868"/>
      <c r="BC88" s="868"/>
      <c r="BD88" s="869"/>
      <c r="BE88" s="223"/>
      <c r="BF88" s="223"/>
      <c r="BG88" s="223"/>
      <c r="BH88" s="223"/>
      <c r="BI88" s="223"/>
      <c r="BJ88" s="223"/>
      <c r="BK88" s="223"/>
      <c r="BL88" s="223"/>
      <c r="BM88" s="223"/>
      <c r="BN88" s="223"/>
      <c r="BO88" s="223"/>
      <c r="BP88" s="223"/>
      <c r="BQ88" s="220">
        <v>82</v>
      </c>
      <c r="BR88" s="225"/>
      <c r="BS88" s="878"/>
      <c r="BT88" s="879"/>
      <c r="BU88" s="879"/>
      <c r="BV88" s="879"/>
      <c r="BW88" s="879"/>
      <c r="BX88" s="879"/>
      <c r="BY88" s="879"/>
      <c r="BZ88" s="879"/>
      <c r="CA88" s="879"/>
      <c r="CB88" s="879"/>
      <c r="CC88" s="879"/>
      <c r="CD88" s="879"/>
      <c r="CE88" s="879"/>
      <c r="CF88" s="879"/>
      <c r="CG88" s="884"/>
      <c r="CH88" s="881"/>
      <c r="CI88" s="882"/>
      <c r="CJ88" s="882"/>
      <c r="CK88" s="882"/>
      <c r="CL88" s="883"/>
      <c r="CM88" s="881"/>
      <c r="CN88" s="882"/>
      <c r="CO88" s="882"/>
      <c r="CP88" s="882"/>
      <c r="CQ88" s="883"/>
      <c r="CR88" s="881"/>
      <c r="CS88" s="882"/>
      <c r="CT88" s="882"/>
      <c r="CU88" s="882"/>
      <c r="CV88" s="883"/>
      <c r="CW88" s="881"/>
      <c r="CX88" s="882"/>
      <c r="CY88" s="882"/>
      <c r="CZ88" s="882"/>
      <c r="DA88" s="883"/>
      <c r="DB88" s="881"/>
      <c r="DC88" s="882"/>
      <c r="DD88" s="882"/>
      <c r="DE88" s="882"/>
      <c r="DF88" s="883"/>
      <c r="DG88" s="881"/>
      <c r="DH88" s="882"/>
      <c r="DI88" s="882"/>
      <c r="DJ88" s="882"/>
      <c r="DK88" s="883"/>
      <c r="DL88" s="881"/>
      <c r="DM88" s="882"/>
      <c r="DN88" s="882"/>
      <c r="DO88" s="882"/>
      <c r="DP88" s="883"/>
      <c r="DQ88" s="881"/>
      <c r="DR88" s="882"/>
      <c r="DS88" s="882"/>
      <c r="DT88" s="882"/>
      <c r="DU88" s="883"/>
      <c r="DV88" s="878"/>
      <c r="DW88" s="879"/>
      <c r="DX88" s="879"/>
      <c r="DY88" s="879"/>
      <c r="DZ88" s="88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8"/>
      <c r="BT89" s="879"/>
      <c r="BU89" s="879"/>
      <c r="BV89" s="879"/>
      <c r="BW89" s="879"/>
      <c r="BX89" s="879"/>
      <c r="BY89" s="879"/>
      <c r="BZ89" s="879"/>
      <c r="CA89" s="879"/>
      <c r="CB89" s="879"/>
      <c r="CC89" s="879"/>
      <c r="CD89" s="879"/>
      <c r="CE89" s="879"/>
      <c r="CF89" s="879"/>
      <c r="CG89" s="884"/>
      <c r="CH89" s="881"/>
      <c r="CI89" s="882"/>
      <c r="CJ89" s="882"/>
      <c r="CK89" s="882"/>
      <c r="CL89" s="883"/>
      <c r="CM89" s="881"/>
      <c r="CN89" s="882"/>
      <c r="CO89" s="882"/>
      <c r="CP89" s="882"/>
      <c r="CQ89" s="883"/>
      <c r="CR89" s="881"/>
      <c r="CS89" s="882"/>
      <c r="CT89" s="882"/>
      <c r="CU89" s="882"/>
      <c r="CV89" s="883"/>
      <c r="CW89" s="881"/>
      <c r="CX89" s="882"/>
      <c r="CY89" s="882"/>
      <c r="CZ89" s="882"/>
      <c r="DA89" s="883"/>
      <c r="DB89" s="881"/>
      <c r="DC89" s="882"/>
      <c r="DD89" s="882"/>
      <c r="DE89" s="882"/>
      <c r="DF89" s="883"/>
      <c r="DG89" s="881"/>
      <c r="DH89" s="882"/>
      <c r="DI89" s="882"/>
      <c r="DJ89" s="882"/>
      <c r="DK89" s="883"/>
      <c r="DL89" s="881"/>
      <c r="DM89" s="882"/>
      <c r="DN89" s="882"/>
      <c r="DO89" s="882"/>
      <c r="DP89" s="883"/>
      <c r="DQ89" s="881"/>
      <c r="DR89" s="882"/>
      <c r="DS89" s="882"/>
      <c r="DT89" s="882"/>
      <c r="DU89" s="883"/>
      <c r="DV89" s="878"/>
      <c r="DW89" s="879"/>
      <c r="DX89" s="879"/>
      <c r="DY89" s="879"/>
      <c r="DZ89" s="88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8"/>
      <c r="BT90" s="879"/>
      <c r="BU90" s="879"/>
      <c r="BV90" s="879"/>
      <c r="BW90" s="879"/>
      <c r="BX90" s="879"/>
      <c r="BY90" s="879"/>
      <c r="BZ90" s="879"/>
      <c r="CA90" s="879"/>
      <c r="CB90" s="879"/>
      <c r="CC90" s="879"/>
      <c r="CD90" s="879"/>
      <c r="CE90" s="879"/>
      <c r="CF90" s="879"/>
      <c r="CG90" s="884"/>
      <c r="CH90" s="881"/>
      <c r="CI90" s="882"/>
      <c r="CJ90" s="882"/>
      <c r="CK90" s="882"/>
      <c r="CL90" s="883"/>
      <c r="CM90" s="881"/>
      <c r="CN90" s="882"/>
      <c r="CO90" s="882"/>
      <c r="CP90" s="882"/>
      <c r="CQ90" s="883"/>
      <c r="CR90" s="881"/>
      <c r="CS90" s="882"/>
      <c r="CT90" s="882"/>
      <c r="CU90" s="882"/>
      <c r="CV90" s="883"/>
      <c r="CW90" s="881"/>
      <c r="CX90" s="882"/>
      <c r="CY90" s="882"/>
      <c r="CZ90" s="882"/>
      <c r="DA90" s="883"/>
      <c r="DB90" s="881"/>
      <c r="DC90" s="882"/>
      <c r="DD90" s="882"/>
      <c r="DE90" s="882"/>
      <c r="DF90" s="883"/>
      <c r="DG90" s="881"/>
      <c r="DH90" s="882"/>
      <c r="DI90" s="882"/>
      <c r="DJ90" s="882"/>
      <c r="DK90" s="883"/>
      <c r="DL90" s="881"/>
      <c r="DM90" s="882"/>
      <c r="DN90" s="882"/>
      <c r="DO90" s="882"/>
      <c r="DP90" s="883"/>
      <c r="DQ90" s="881"/>
      <c r="DR90" s="882"/>
      <c r="DS90" s="882"/>
      <c r="DT90" s="882"/>
      <c r="DU90" s="883"/>
      <c r="DV90" s="878"/>
      <c r="DW90" s="879"/>
      <c r="DX90" s="879"/>
      <c r="DY90" s="879"/>
      <c r="DZ90" s="88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8"/>
      <c r="BT91" s="879"/>
      <c r="BU91" s="879"/>
      <c r="BV91" s="879"/>
      <c r="BW91" s="879"/>
      <c r="BX91" s="879"/>
      <c r="BY91" s="879"/>
      <c r="BZ91" s="879"/>
      <c r="CA91" s="879"/>
      <c r="CB91" s="879"/>
      <c r="CC91" s="879"/>
      <c r="CD91" s="879"/>
      <c r="CE91" s="879"/>
      <c r="CF91" s="879"/>
      <c r="CG91" s="884"/>
      <c r="CH91" s="881"/>
      <c r="CI91" s="882"/>
      <c r="CJ91" s="882"/>
      <c r="CK91" s="882"/>
      <c r="CL91" s="883"/>
      <c r="CM91" s="881"/>
      <c r="CN91" s="882"/>
      <c r="CO91" s="882"/>
      <c r="CP91" s="882"/>
      <c r="CQ91" s="883"/>
      <c r="CR91" s="881"/>
      <c r="CS91" s="882"/>
      <c r="CT91" s="882"/>
      <c r="CU91" s="882"/>
      <c r="CV91" s="883"/>
      <c r="CW91" s="881"/>
      <c r="CX91" s="882"/>
      <c r="CY91" s="882"/>
      <c r="CZ91" s="882"/>
      <c r="DA91" s="883"/>
      <c r="DB91" s="881"/>
      <c r="DC91" s="882"/>
      <c r="DD91" s="882"/>
      <c r="DE91" s="882"/>
      <c r="DF91" s="883"/>
      <c r="DG91" s="881"/>
      <c r="DH91" s="882"/>
      <c r="DI91" s="882"/>
      <c r="DJ91" s="882"/>
      <c r="DK91" s="883"/>
      <c r="DL91" s="881"/>
      <c r="DM91" s="882"/>
      <c r="DN91" s="882"/>
      <c r="DO91" s="882"/>
      <c r="DP91" s="883"/>
      <c r="DQ91" s="881"/>
      <c r="DR91" s="882"/>
      <c r="DS91" s="882"/>
      <c r="DT91" s="882"/>
      <c r="DU91" s="883"/>
      <c r="DV91" s="878"/>
      <c r="DW91" s="879"/>
      <c r="DX91" s="879"/>
      <c r="DY91" s="879"/>
      <c r="DZ91" s="88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8"/>
      <c r="BT92" s="879"/>
      <c r="BU92" s="879"/>
      <c r="BV92" s="879"/>
      <c r="BW92" s="879"/>
      <c r="BX92" s="879"/>
      <c r="BY92" s="879"/>
      <c r="BZ92" s="879"/>
      <c r="CA92" s="879"/>
      <c r="CB92" s="879"/>
      <c r="CC92" s="879"/>
      <c r="CD92" s="879"/>
      <c r="CE92" s="879"/>
      <c r="CF92" s="879"/>
      <c r="CG92" s="884"/>
      <c r="CH92" s="881"/>
      <c r="CI92" s="882"/>
      <c r="CJ92" s="882"/>
      <c r="CK92" s="882"/>
      <c r="CL92" s="883"/>
      <c r="CM92" s="881"/>
      <c r="CN92" s="882"/>
      <c r="CO92" s="882"/>
      <c r="CP92" s="882"/>
      <c r="CQ92" s="883"/>
      <c r="CR92" s="881"/>
      <c r="CS92" s="882"/>
      <c r="CT92" s="882"/>
      <c r="CU92" s="882"/>
      <c r="CV92" s="883"/>
      <c r="CW92" s="881"/>
      <c r="CX92" s="882"/>
      <c r="CY92" s="882"/>
      <c r="CZ92" s="882"/>
      <c r="DA92" s="883"/>
      <c r="DB92" s="881"/>
      <c r="DC92" s="882"/>
      <c r="DD92" s="882"/>
      <c r="DE92" s="882"/>
      <c r="DF92" s="883"/>
      <c r="DG92" s="881"/>
      <c r="DH92" s="882"/>
      <c r="DI92" s="882"/>
      <c r="DJ92" s="882"/>
      <c r="DK92" s="883"/>
      <c r="DL92" s="881"/>
      <c r="DM92" s="882"/>
      <c r="DN92" s="882"/>
      <c r="DO92" s="882"/>
      <c r="DP92" s="883"/>
      <c r="DQ92" s="881"/>
      <c r="DR92" s="882"/>
      <c r="DS92" s="882"/>
      <c r="DT92" s="882"/>
      <c r="DU92" s="883"/>
      <c r="DV92" s="878"/>
      <c r="DW92" s="879"/>
      <c r="DX92" s="879"/>
      <c r="DY92" s="879"/>
      <c r="DZ92" s="88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8"/>
      <c r="BT93" s="879"/>
      <c r="BU93" s="879"/>
      <c r="BV93" s="879"/>
      <c r="BW93" s="879"/>
      <c r="BX93" s="879"/>
      <c r="BY93" s="879"/>
      <c r="BZ93" s="879"/>
      <c r="CA93" s="879"/>
      <c r="CB93" s="879"/>
      <c r="CC93" s="879"/>
      <c r="CD93" s="879"/>
      <c r="CE93" s="879"/>
      <c r="CF93" s="879"/>
      <c r="CG93" s="884"/>
      <c r="CH93" s="881"/>
      <c r="CI93" s="882"/>
      <c r="CJ93" s="882"/>
      <c r="CK93" s="882"/>
      <c r="CL93" s="883"/>
      <c r="CM93" s="881"/>
      <c r="CN93" s="882"/>
      <c r="CO93" s="882"/>
      <c r="CP93" s="882"/>
      <c r="CQ93" s="883"/>
      <c r="CR93" s="881"/>
      <c r="CS93" s="882"/>
      <c r="CT93" s="882"/>
      <c r="CU93" s="882"/>
      <c r="CV93" s="883"/>
      <c r="CW93" s="881"/>
      <c r="CX93" s="882"/>
      <c r="CY93" s="882"/>
      <c r="CZ93" s="882"/>
      <c r="DA93" s="883"/>
      <c r="DB93" s="881"/>
      <c r="DC93" s="882"/>
      <c r="DD93" s="882"/>
      <c r="DE93" s="882"/>
      <c r="DF93" s="883"/>
      <c r="DG93" s="881"/>
      <c r="DH93" s="882"/>
      <c r="DI93" s="882"/>
      <c r="DJ93" s="882"/>
      <c r="DK93" s="883"/>
      <c r="DL93" s="881"/>
      <c r="DM93" s="882"/>
      <c r="DN93" s="882"/>
      <c r="DO93" s="882"/>
      <c r="DP93" s="883"/>
      <c r="DQ93" s="881"/>
      <c r="DR93" s="882"/>
      <c r="DS93" s="882"/>
      <c r="DT93" s="882"/>
      <c r="DU93" s="883"/>
      <c r="DV93" s="878"/>
      <c r="DW93" s="879"/>
      <c r="DX93" s="879"/>
      <c r="DY93" s="879"/>
      <c r="DZ93" s="88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8"/>
      <c r="BT94" s="879"/>
      <c r="BU94" s="879"/>
      <c r="BV94" s="879"/>
      <c r="BW94" s="879"/>
      <c r="BX94" s="879"/>
      <c r="BY94" s="879"/>
      <c r="BZ94" s="879"/>
      <c r="CA94" s="879"/>
      <c r="CB94" s="879"/>
      <c r="CC94" s="879"/>
      <c r="CD94" s="879"/>
      <c r="CE94" s="879"/>
      <c r="CF94" s="879"/>
      <c r="CG94" s="884"/>
      <c r="CH94" s="881"/>
      <c r="CI94" s="882"/>
      <c r="CJ94" s="882"/>
      <c r="CK94" s="882"/>
      <c r="CL94" s="883"/>
      <c r="CM94" s="881"/>
      <c r="CN94" s="882"/>
      <c r="CO94" s="882"/>
      <c r="CP94" s="882"/>
      <c r="CQ94" s="883"/>
      <c r="CR94" s="881"/>
      <c r="CS94" s="882"/>
      <c r="CT94" s="882"/>
      <c r="CU94" s="882"/>
      <c r="CV94" s="883"/>
      <c r="CW94" s="881"/>
      <c r="CX94" s="882"/>
      <c r="CY94" s="882"/>
      <c r="CZ94" s="882"/>
      <c r="DA94" s="883"/>
      <c r="DB94" s="881"/>
      <c r="DC94" s="882"/>
      <c r="DD94" s="882"/>
      <c r="DE94" s="882"/>
      <c r="DF94" s="883"/>
      <c r="DG94" s="881"/>
      <c r="DH94" s="882"/>
      <c r="DI94" s="882"/>
      <c r="DJ94" s="882"/>
      <c r="DK94" s="883"/>
      <c r="DL94" s="881"/>
      <c r="DM94" s="882"/>
      <c r="DN94" s="882"/>
      <c r="DO94" s="882"/>
      <c r="DP94" s="883"/>
      <c r="DQ94" s="881"/>
      <c r="DR94" s="882"/>
      <c r="DS94" s="882"/>
      <c r="DT94" s="882"/>
      <c r="DU94" s="883"/>
      <c r="DV94" s="878"/>
      <c r="DW94" s="879"/>
      <c r="DX94" s="879"/>
      <c r="DY94" s="879"/>
      <c r="DZ94" s="88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8"/>
      <c r="BT95" s="879"/>
      <c r="BU95" s="879"/>
      <c r="BV95" s="879"/>
      <c r="BW95" s="879"/>
      <c r="BX95" s="879"/>
      <c r="BY95" s="879"/>
      <c r="BZ95" s="879"/>
      <c r="CA95" s="879"/>
      <c r="CB95" s="879"/>
      <c r="CC95" s="879"/>
      <c r="CD95" s="879"/>
      <c r="CE95" s="879"/>
      <c r="CF95" s="879"/>
      <c r="CG95" s="884"/>
      <c r="CH95" s="881"/>
      <c r="CI95" s="882"/>
      <c r="CJ95" s="882"/>
      <c r="CK95" s="882"/>
      <c r="CL95" s="883"/>
      <c r="CM95" s="881"/>
      <c r="CN95" s="882"/>
      <c r="CO95" s="882"/>
      <c r="CP95" s="882"/>
      <c r="CQ95" s="883"/>
      <c r="CR95" s="881"/>
      <c r="CS95" s="882"/>
      <c r="CT95" s="882"/>
      <c r="CU95" s="882"/>
      <c r="CV95" s="883"/>
      <c r="CW95" s="881"/>
      <c r="CX95" s="882"/>
      <c r="CY95" s="882"/>
      <c r="CZ95" s="882"/>
      <c r="DA95" s="883"/>
      <c r="DB95" s="881"/>
      <c r="DC95" s="882"/>
      <c r="DD95" s="882"/>
      <c r="DE95" s="882"/>
      <c r="DF95" s="883"/>
      <c r="DG95" s="881"/>
      <c r="DH95" s="882"/>
      <c r="DI95" s="882"/>
      <c r="DJ95" s="882"/>
      <c r="DK95" s="883"/>
      <c r="DL95" s="881"/>
      <c r="DM95" s="882"/>
      <c r="DN95" s="882"/>
      <c r="DO95" s="882"/>
      <c r="DP95" s="883"/>
      <c r="DQ95" s="881"/>
      <c r="DR95" s="882"/>
      <c r="DS95" s="882"/>
      <c r="DT95" s="882"/>
      <c r="DU95" s="883"/>
      <c r="DV95" s="878"/>
      <c r="DW95" s="879"/>
      <c r="DX95" s="879"/>
      <c r="DY95" s="879"/>
      <c r="DZ95" s="88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8"/>
      <c r="BT96" s="879"/>
      <c r="BU96" s="879"/>
      <c r="BV96" s="879"/>
      <c r="BW96" s="879"/>
      <c r="BX96" s="879"/>
      <c r="BY96" s="879"/>
      <c r="BZ96" s="879"/>
      <c r="CA96" s="879"/>
      <c r="CB96" s="879"/>
      <c r="CC96" s="879"/>
      <c r="CD96" s="879"/>
      <c r="CE96" s="879"/>
      <c r="CF96" s="879"/>
      <c r="CG96" s="884"/>
      <c r="CH96" s="881"/>
      <c r="CI96" s="882"/>
      <c r="CJ96" s="882"/>
      <c r="CK96" s="882"/>
      <c r="CL96" s="883"/>
      <c r="CM96" s="881"/>
      <c r="CN96" s="882"/>
      <c r="CO96" s="882"/>
      <c r="CP96" s="882"/>
      <c r="CQ96" s="883"/>
      <c r="CR96" s="881"/>
      <c r="CS96" s="882"/>
      <c r="CT96" s="882"/>
      <c r="CU96" s="882"/>
      <c r="CV96" s="883"/>
      <c r="CW96" s="881"/>
      <c r="CX96" s="882"/>
      <c r="CY96" s="882"/>
      <c r="CZ96" s="882"/>
      <c r="DA96" s="883"/>
      <c r="DB96" s="881"/>
      <c r="DC96" s="882"/>
      <c r="DD96" s="882"/>
      <c r="DE96" s="882"/>
      <c r="DF96" s="883"/>
      <c r="DG96" s="881"/>
      <c r="DH96" s="882"/>
      <c r="DI96" s="882"/>
      <c r="DJ96" s="882"/>
      <c r="DK96" s="883"/>
      <c r="DL96" s="881"/>
      <c r="DM96" s="882"/>
      <c r="DN96" s="882"/>
      <c r="DO96" s="882"/>
      <c r="DP96" s="883"/>
      <c r="DQ96" s="881"/>
      <c r="DR96" s="882"/>
      <c r="DS96" s="882"/>
      <c r="DT96" s="882"/>
      <c r="DU96" s="883"/>
      <c r="DV96" s="878"/>
      <c r="DW96" s="879"/>
      <c r="DX96" s="879"/>
      <c r="DY96" s="879"/>
      <c r="DZ96" s="88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8"/>
      <c r="BT97" s="879"/>
      <c r="BU97" s="879"/>
      <c r="BV97" s="879"/>
      <c r="BW97" s="879"/>
      <c r="BX97" s="879"/>
      <c r="BY97" s="879"/>
      <c r="BZ97" s="879"/>
      <c r="CA97" s="879"/>
      <c r="CB97" s="879"/>
      <c r="CC97" s="879"/>
      <c r="CD97" s="879"/>
      <c r="CE97" s="879"/>
      <c r="CF97" s="879"/>
      <c r="CG97" s="884"/>
      <c r="CH97" s="881"/>
      <c r="CI97" s="882"/>
      <c r="CJ97" s="882"/>
      <c r="CK97" s="882"/>
      <c r="CL97" s="883"/>
      <c r="CM97" s="881"/>
      <c r="CN97" s="882"/>
      <c r="CO97" s="882"/>
      <c r="CP97" s="882"/>
      <c r="CQ97" s="883"/>
      <c r="CR97" s="881"/>
      <c r="CS97" s="882"/>
      <c r="CT97" s="882"/>
      <c r="CU97" s="882"/>
      <c r="CV97" s="883"/>
      <c r="CW97" s="881"/>
      <c r="CX97" s="882"/>
      <c r="CY97" s="882"/>
      <c r="CZ97" s="882"/>
      <c r="DA97" s="883"/>
      <c r="DB97" s="881"/>
      <c r="DC97" s="882"/>
      <c r="DD97" s="882"/>
      <c r="DE97" s="882"/>
      <c r="DF97" s="883"/>
      <c r="DG97" s="881"/>
      <c r="DH97" s="882"/>
      <c r="DI97" s="882"/>
      <c r="DJ97" s="882"/>
      <c r="DK97" s="883"/>
      <c r="DL97" s="881"/>
      <c r="DM97" s="882"/>
      <c r="DN97" s="882"/>
      <c r="DO97" s="882"/>
      <c r="DP97" s="883"/>
      <c r="DQ97" s="881"/>
      <c r="DR97" s="882"/>
      <c r="DS97" s="882"/>
      <c r="DT97" s="882"/>
      <c r="DU97" s="883"/>
      <c r="DV97" s="878"/>
      <c r="DW97" s="879"/>
      <c r="DX97" s="879"/>
      <c r="DY97" s="879"/>
      <c r="DZ97" s="88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8"/>
      <c r="BT98" s="879"/>
      <c r="BU98" s="879"/>
      <c r="BV98" s="879"/>
      <c r="BW98" s="879"/>
      <c r="BX98" s="879"/>
      <c r="BY98" s="879"/>
      <c r="BZ98" s="879"/>
      <c r="CA98" s="879"/>
      <c r="CB98" s="879"/>
      <c r="CC98" s="879"/>
      <c r="CD98" s="879"/>
      <c r="CE98" s="879"/>
      <c r="CF98" s="879"/>
      <c r="CG98" s="884"/>
      <c r="CH98" s="881"/>
      <c r="CI98" s="882"/>
      <c r="CJ98" s="882"/>
      <c r="CK98" s="882"/>
      <c r="CL98" s="883"/>
      <c r="CM98" s="881"/>
      <c r="CN98" s="882"/>
      <c r="CO98" s="882"/>
      <c r="CP98" s="882"/>
      <c r="CQ98" s="883"/>
      <c r="CR98" s="881"/>
      <c r="CS98" s="882"/>
      <c r="CT98" s="882"/>
      <c r="CU98" s="882"/>
      <c r="CV98" s="883"/>
      <c r="CW98" s="881"/>
      <c r="CX98" s="882"/>
      <c r="CY98" s="882"/>
      <c r="CZ98" s="882"/>
      <c r="DA98" s="883"/>
      <c r="DB98" s="881"/>
      <c r="DC98" s="882"/>
      <c r="DD98" s="882"/>
      <c r="DE98" s="882"/>
      <c r="DF98" s="883"/>
      <c r="DG98" s="881"/>
      <c r="DH98" s="882"/>
      <c r="DI98" s="882"/>
      <c r="DJ98" s="882"/>
      <c r="DK98" s="883"/>
      <c r="DL98" s="881"/>
      <c r="DM98" s="882"/>
      <c r="DN98" s="882"/>
      <c r="DO98" s="882"/>
      <c r="DP98" s="883"/>
      <c r="DQ98" s="881"/>
      <c r="DR98" s="882"/>
      <c r="DS98" s="882"/>
      <c r="DT98" s="882"/>
      <c r="DU98" s="883"/>
      <c r="DV98" s="878"/>
      <c r="DW98" s="879"/>
      <c r="DX98" s="879"/>
      <c r="DY98" s="879"/>
      <c r="DZ98" s="88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8"/>
      <c r="BT99" s="879"/>
      <c r="BU99" s="879"/>
      <c r="BV99" s="879"/>
      <c r="BW99" s="879"/>
      <c r="BX99" s="879"/>
      <c r="BY99" s="879"/>
      <c r="BZ99" s="879"/>
      <c r="CA99" s="879"/>
      <c r="CB99" s="879"/>
      <c r="CC99" s="879"/>
      <c r="CD99" s="879"/>
      <c r="CE99" s="879"/>
      <c r="CF99" s="879"/>
      <c r="CG99" s="884"/>
      <c r="CH99" s="881"/>
      <c r="CI99" s="882"/>
      <c r="CJ99" s="882"/>
      <c r="CK99" s="882"/>
      <c r="CL99" s="883"/>
      <c r="CM99" s="881"/>
      <c r="CN99" s="882"/>
      <c r="CO99" s="882"/>
      <c r="CP99" s="882"/>
      <c r="CQ99" s="883"/>
      <c r="CR99" s="881"/>
      <c r="CS99" s="882"/>
      <c r="CT99" s="882"/>
      <c r="CU99" s="882"/>
      <c r="CV99" s="883"/>
      <c r="CW99" s="881"/>
      <c r="CX99" s="882"/>
      <c r="CY99" s="882"/>
      <c r="CZ99" s="882"/>
      <c r="DA99" s="883"/>
      <c r="DB99" s="881"/>
      <c r="DC99" s="882"/>
      <c r="DD99" s="882"/>
      <c r="DE99" s="882"/>
      <c r="DF99" s="883"/>
      <c r="DG99" s="881"/>
      <c r="DH99" s="882"/>
      <c r="DI99" s="882"/>
      <c r="DJ99" s="882"/>
      <c r="DK99" s="883"/>
      <c r="DL99" s="881"/>
      <c r="DM99" s="882"/>
      <c r="DN99" s="882"/>
      <c r="DO99" s="882"/>
      <c r="DP99" s="883"/>
      <c r="DQ99" s="881"/>
      <c r="DR99" s="882"/>
      <c r="DS99" s="882"/>
      <c r="DT99" s="882"/>
      <c r="DU99" s="883"/>
      <c r="DV99" s="878"/>
      <c r="DW99" s="879"/>
      <c r="DX99" s="879"/>
      <c r="DY99" s="879"/>
      <c r="DZ99" s="88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8"/>
      <c r="BT100" s="879"/>
      <c r="BU100" s="879"/>
      <c r="BV100" s="879"/>
      <c r="BW100" s="879"/>
      <c r="BX100" s="879"/>
      <c r="BY100" s="879"/>
      <c r="BZ100" s="879"/>
      <c r="CA100" s="879"/>
      <c r="CB100" s="879"/>
      <c r="CC100" s="879"/>
      <c r="CD100" s="879"/>
      <c r="CE100" s="879"/>
      <c r="CF100" s="879"/>
      <c r="CG100" s="884"/>
      <c r="CH100" s="881"/>
      <c r="CI100" s="882"/>
      <c r="CJ100" s="882"/>
      <c r="CK100" s="882"/>
      <c r="CL100" s="883"/>
      <c r="CM100" s="881"/>
      <c r="CN100" s="882"/>
      <c r="CO100" s="882"/>
      <c r="CP100" s="882"/>
      <c r="CQ100" s="883"/>
      <c r="CR100" s="881"/>
      <c r="CS100" s="882"/>
      <c r="CT100" s="882"/>
      <c r="CU100" s="882"/>
      <c r="CV100" s="883"/>
      <c r="CW100" s="881"/>
      <c r="CX100" s="882"/>
      <c r="CY100" s="882"/>
      <c r="CZ100" s="882"/>
      <c r="DA100" s="883"/>
      <c r="DB100" s="881"/>
      <c r="DC100" s="882"/>
      <c r="DD100" s="882"/>
      <c r="DE100" s="882"/>
      <c r="DF100" s="883"/>
      <c r="DG100" s="881"/>
      <c r="DH100" s="882"/>
      <c r="DI100" s="882"/>
      <c r="DJ100" s="882"/>
      <c r="DK100" s="883"/>
      <c r="DL100" s="881"/>
      <c r="DM100" s="882"/>
      <c r="DN100" s="882"/>
      <c r="DO100" s="882"/>
      <c r="DP100" s="883"/>
      <c r="DQ100" s="881"/>
      <c r="DR100" s="882"/>
      <c r="DS100" s="882"/>
      <c r="DT100" s="882"/>
      <c r="DU100" s="883"/>
      <c r="DV100" s="878"/>
      <c r="DW100" s="879"/>
      <c r="DX100" s="879"/>
      <c r="DY100" s="879"/>
      <c r="DZ100" s="88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8"/>
      <c r="BT101" s="879"/>
      <c r="BU101" s="879"/>
      <c r="BV101" s="879"/>
      <c r="BW101" s="879"/>
      <c r="BX101" s="879"/>
      <c r="BY101" s="879"/>
      <c r="BZ101" s="879"/>
      <c r="CA101" s="879"/>
      <c r="CB101" s="879"/>
      <c r="CC101" s="879"/>
      <c r="CD101" s="879"/>
      <c r="CE101" s="879"/>
      <c r="CF101" s="879"/>
      <c r="CG101" s="884"/>
      <c r="CH101" s="881"/>
      <c r="CI101" s="882"/>
      <c r="CJ101" s="882"/>
      <c r="CK101" s="882"/>
      <c r="CL101" s="883"/>
      <c r="CM101" s="881"/>
      <c r="CN101" s="882"/>
      <c r="CO101" s="882"/>
      <c r="CP101" s="882"/>
      <c r="CQ101" s="883"/>
      <c r="CR101" s="881"/>
      <c r="CS101" s="882"/>
      <c r="CT101" s="882"/>
      <c r="CU101" s="882"/>
      <c r="CV101" s="883"/>
      <c r="CW101" s="881"/>
      <c r="CX101" s="882"/>
      <c r="CY101" s="882"/>
      <c r="CZ101" s="882"/>
      <c r="DA101" s="883"/>
      <c r="DB101" s="881"/>
      <c r="DC101" s="882"/>
      <c r="DD101" s="882"/>
      <c r="DE101" s="882"/>
      <c r="DF101" s="883"/>
      <c r="DG101" s="881"/>
      <c r="DH101" s="882"/>
      <c r="DI101" s="882"/>
      <c r="DJ101" s="882"/>
      <c r="DK101" s="883"/>
      <c r="DL101" s="881"/>
      <c r="DM101" s="882"/>
      <c r="DN101" s="882"/>
      <c r="DO101" s="882"/>
      <c r="DP101" s="883"/>
      <c r="DQ101" s="881"/>
      <c r="DR101" s="882"/>
      <c r="DS101" s="882"/>
      <c r="DT101" s="882"/>
      <c r="DU101" s="883"/>
      <c r="DV101" s="878"/>
      <c r="DW101" s="879"/>
      <c r="DX101" s="879"/>
      <c r="DY101" s="879"/>
      <c r="DZ101" s="88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3" t="s">
        <v>404</v>
      </c>
      <c r="BS102" s="804"/>
      <c r="BT102" s="804"/>
      <c r="BU102" s="804"/>
      <c r="BV102" s="804"/>
      <c r="BW102" s="804"/>
      <c r="BX102" s="804"/>
      <c r="BY102" s="804"/>
      <c r="BZ102" s="804"/>
      <c r="CA102" s="804"/>
      <c r="CB102" s="804"/>
      <c r="CC102" s="804"/>
      <c r="CD102" s="804"/>
      <c r="CE102" s="804"/>
      <c r="CF102" s="804"/>
      <c r="CG102" s="805"/>
      <c r="CH102" s="904"/>
      <c r="CI102" s="905"/>
      <c r="CJ102" s="905"/>
      <c r="CK102" s="905"/>
      <c r="CL102" s="906"/>
      <c r="CM102" s="904"/>
      <c r="CN102" s="905"/>
      <c r="CO102" s="905"/>
      <c r="CP102" s="905"/>
      <c r="CQ102" s="906"/>
      <c r="CR102" s="907">
        <v>20</v>
      </c>
      <c r="CS102" s="871"/>
      <c r="CT102" s="871"/>
      <c r="CU102" s="871"/>
      <c r="CV102" s="908"/>
      <c r="CW102" s="907" t="s">
        <v>552</v>
      </c>
      <c r="CX102" s="871"/>
      <c r="CY102" s="871"/>
      <c r="CZ102" s="871"/>
      <c r="DA102" s="908"/>
      <c r="DB102" s="907" t="s">
        <v>552</v>
      </c>
      <c r="DC102" s="871"/>
      <c r="DD102" s="871"/>
      <c r="DE102" s="871"/>
      <c r="DF102" s="908"/>
      <c r="DG102" s="907">
        <v>239</v>
      </c>
      <c r="DH102" s="871"/>
      <c r="DI102" s="871"/>
      <c r="DJ102" s="871"/>
      <c r="DK102" s="908"/>
      <c r="DL102" s="907" t="s">
        <v>552</v>
      </c>
      <c r="DM102" s="871"/>
      <c r="DN102" s="871"/>
      <c r="DO102" s="871"/>
      <c r="DP102" s="908"/>
      <c r="DQ102" s="907" t="s">
        <v>552</v>
      </c>
      <c r="DR102" s="871"/>
      <c r="DS102" s="871"/>
      <c r="DT102" s="871"/>
      <c r="DU102" s="908"/>
      <c r="DV102" s="803"/>
      <c r="DW102" s="804"/>
      <c r="DX102" s="804"/>
      <c r="DY102" s="804"/>
      <c r="DZ102" s="931"/>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2" t="s">
        <v>405</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3" t="s">
        <v>406</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4" t="s">
        <v>409</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410</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212" customFormat="1" ht="26.25" customHeight="1" x14ac:dyDescent="0.15">
      <c r="A109" s="929" t="s">
        <v>411</v>
      </c>
      <c r="B109" s="910"/>
      <c r="C109" s="910"/>
      <c r="D109" s="910"/>
      <c r="E109" s="910"/>
      <c r="F109" s="910"/>
      <c r="G109" s="910"/>
      <c r="H109" s="910"/>
      <c r="I109" s="910"/>
      <c r="J109" s="910"/>
      <c r="K109" s="910"/>
      <c r="L109" s="910"/>
      <c r="M109" s="910"/>
      <c r="N109" s="910"/>
      <c r="O109" s="910"/>
      <c r="P109" s="910"/>
      <c r="Q109" s="910"/>
      <c r="R109" s="910"/>
      <c r="S109" s="910"/>
      <c r="T109" s="910"/>
      <c r="U109" s="910"/>
      <c r="V109" s="910"/>
      <c r="W109" s="910"/>
      <c r="X109" s="910"/>
      <c r="Y109" s="910"/>
      <c r="Z109" s="911"/>
      <c r="AA109" s="909" t="s">
        <v>412</v>
      </c>
      <c r="AB109" s="910"/>
      <c r="AC109" s="910"/>
      <c r="AD109" s="910"/>
      <c r="AE109" s="911"/>
      <c r="AF109" s="909" t="s">
        <v>413</v>
      </c>
      <c r="AG109" s="910"/>
      <c r="AH109" s="910"/>
      <c r="AI109" s="910"/>
      <c r="AJ109" s="911"/>
      <c r="AK109" s="909" t="s">
        <v>294</v>
      </c>
      <c r="AL109" s="910"/>
      <c r="AM109" s="910"/>
      <c r="AN109" s="910"/>
      <c r="AO109" s="911"/>
      <c r="AP109" s="909" t="s">
        <v>414</v>
      </c>
      <c r="AQ109" s="910"/>
      <c r="AR109" s="910"/>
      <c r="AS109" s="910"/>
      <c r="AT109" s="912"/>
      <c r="AU109" s="929" t="s">
        <v>411</v>
      </c>
      <c r="AV109" s="910"/>
      <c r="AW109" s="910"/>
      <c r="AX109" s="910"/>
      <c r="AY109" s="910"/>
      <c r="AZ109" s="910"/>
      <c r="BA109" s="910"/>
      <c r="BB109" s="910"/>
      <c r="BC109" s="910"/>
      <c r="BD109" s="910"/>
      <c r="BE109" s="910"/>
      <c r="BF109" s="910"/>
      <c r="BG109" s="910"/>
      <c r="BH109" s="910"/>
      <c r="BI109" s="910"/>
      <c r="BJ109" s="910"/>
      <c r="BK109" s="910"/>
      <c r="BL109" s="910"/>
      <c r="BM109" s="910"/>
      <c r="BN109" s="910"/>
      <c r="BO109" s="910"/>
      <c r="BP109" s="911"/>
      <c r="BQ109" s="909" t="s">
        <v>412</v>
      </c>
      <c r="BR109" s="910"/>
      <c r="BS109" s="910"/>
      <c r="BT109" s="910"/>
      <c r="BU109" s="911"/>
      <c r="BV109" s="909" t="s">
        <v>413</v>
      </c>
      <c r="BW109" s="910"/>
      <c r="BX109" s="910"/>
      <c r="BY109" s="910"/>
      <c r="BZ109" s="911"/>
      <c r="CA109" s="909" t="s">
        <v>294</v>
      </c>
      <c r="CB109" s="910"/>
      <c r="CC109" s="910"/>
      <c r="CD109" s="910"/>
      <c r="CE109" s="911"/>
      <c r="CF109" s="930" t="s">
        <v>414</v>
      </c>
      <c r="CG109" s="930"/>
      <c r="CH109" s="930"/>
      <c r="CI109" s="930"/>
      <c r="CJ109" s="930"/>
      <c r="CK109" s="909" t="s">
        <v>415</v>
      </c>
      <c r="CL109" s="910"/>
      <c r="CM109" s="910"/>
      <c r="CN109" s="910"/>
      <c r="CO109" s="910"/>
      <c r="CP109" s="910"/>
      <c r="CQ109" s="910"/>
      <c r="CR109" s="910"/>
      <c r="CS109" s="910"/>
      <c r="CT109" s="910"/>
      <c r="CU109" s="910"/>
      <c r="CV109" s="910"/>
      <c r="CW109" s="910"/>
      <c r="CX109" s="910"/>
      <c r="CY109" s="910"/>
      <c r="CZ109" s="910"/>
      <c r="DA109" s="910"/>
      <c r="DB109" s="910"/>
      <c r="DC109" s="910"/>
      <c r="DD109" s="910"/>
      <c r="DE109" s="910"/>
      <c r="DF109" s="911"/>
      <c r="DG109" s="909" t="s">
        <v>412</v>
      </c>
      <c r="DH109" s="910"/>
      <c r="DI109" s="910"/>
      <c r="DJ109" s="910"/>
      <c r="DK109" s="911"/>
      <c r="DL109" s="909" t="s">
        <v>413</v>
      </c>
      <c r="DM109" s="910"/>
      <c r="DN109" s="910"/>
      <c r="DO109" s="910"/>
      <c r="DP109" s="911"/>
      <c r="DQ109" s="909" t="s">
        <v>294</v>
      </c>
      <c r="DR109" s="910"/>
      <c r="DS109" s="910"/>
      <c r="DT109" s="910"/>
      <c r="DU109" s="911"/>
      <c r="DV109" s="909" t="s">
        <v>414</v>
      </c>
      <c r="DW109" s="910"/>
      <c r="DX109" s="910"/>
      <c r="DY109" s="910"/>
      <c r="DZ109" s="912"/>
    </row>
    <row r="110" spans="1:131" s="212" customFormat="1" ht="26.25" customHeight="1" x14ac:dyDescent="0.15">
      <c r="A110" s="913" t="s">
        <v>416</v>
      </c>
      <c r="B110" s="914"/>
      <c r="C110" s="914"/>
      <c r="D110" s="914"/>
      <c r="E110" s="914"/>
      <c r="F110" s="914"/>
      <c r="G110" s="914"/>
      <c r="H110" s="914"/>
      <c r="I110" s="914"/>
      <c r="J110" s="914"/>
      <c r="K110" s="914"/>
      <c r="L110" s="914"/>
      <c r="M110" s="914"/>
      <c r="N110" s="914"/>
      <c r="O110" s="914"/>
      <c r="P110" s="914"/>
      <c r="Q110" s="914"/>
      <c r="R110" s="914"/>
      <c r="S110" s="914"/>
      <c r="T110" s="914"/>
      <c r="U110" s="914"/>
      <c r="V110" s="914"/>
      <c r="W110" s="914"/>
      <c r="X110" s="914"/>
      <c r="Y110" s="914"/>
      <c r="Z110" s="915"/>
      <c r="AA110" s="916">
        <v>2460090</v>
      </c>
      <c r="AB110" s="917"/>
      <c r="AC110" s="917"/>
      <c r="AD110" s="917"/>
      <c r="AE110" s="918"/>
      <c r="AF110" s="919">
        <v>2400817</v>
      </c>
      <c r="AG110" s="917"/>
      <c r="AH110" s="917"/>
      <c r="AI110" s="917"/>
      <c r="AJ110" s="918"/>
      <c r="AK110" s="919">
        <v>2284534</v>
      </c>
      <c r="AL110" s="917"/>
      <c r="AM110" s="917"/>
      <c r="AN110" s="917"/>
      <c r="AO110" s="918"/>
      <c r="AP110" s="920">
        <v>11.6</v>
      </c>
      <c r="AQ110" s="921"/>
      <c r="AR110" s="921"/>
      <c r="AS110" s="921"/>
      <c r="AT110" s="922"/>
      <c r="AU110" s="923" t="s">
        <v>69</v>
      </c>
      <c r="AV110" s="924"/>
      <c r="AW110" s="924"/>
      <c r="AX110" s="924"/>
      <c r="AY110" s="924"/>
      <c r="AZ110" s="946" t="s">
        <v>417</v>
      </c>
      <c r="BA110" s="914"/>
      <c r="BB110" s="914"/>
      <c r="BC110" s="914"/>
      <c r="BD110" s="914"/>
      <c r="BE110" s="914"/>
      <c r="BF110" s="914"/>
      <c r="BG110" s="914"/>
      <c r="BH110" s="914"/>
      <c r="BI110" s="914"/>
      <c r="BJ110" s="914"/>
      <c r="BK110" s="914"/>
      <c r="BL110" s="914"/>
      <c r="BM110" s="914"/>
      <c r="BN110" s="914"/>
      <c r="BO110" s="914"/>
      <c r="BP110" s="915"/>
      <c r="BQ110" s="947">
        <v>23052907</v>
      </c>
      <c r="BR110" s="948"/>
      <c r="BS110" s="948"/>
      <c r="BT110" s="948"/>
      <c r="BU110" s="948"/>
      <c r="BV110" s="948">
        <v>20498889</v>
      </c>
      <c r="BW110" s="948"/>
      <c r="BX110" s="948"/>
      <c r="BY110" s="948"/>
      <c r="BZ110" s="948"/>
      <c r="CA110" s="948">
        <v>17944011</v>
      </c>
      <c r="CB110" s="948"/>
      <c r="CC110" s="948"/>
      <c r="CD110" s="948"/>
      <c r="CE110" s="948"/>
      <c r="CF110" s="961">
        <v>91.4</v>
      </c>
      <c r="CG110" s="962"/>
      <c r="CH110" s="962"/>
      <c r="CI110" s="962"/>
      <c r="CJ110" s="962"/>
      <c r="CK110" s="963" t="s">
        <v>418</v>
      </c>
      <c r="CL110" s="964"/>
      <c r="CM110" s="946" t="s">
        <v>419</v>
      </c>
      <c r="CN110" s="914"/>
      <c r="CO110" s="914"/>
      <c r="CP110" s="914"/>
      <c r="CQ110" s="914"/>
      <c r="CR110" s="914"/>
      <c r="CS110" s="914"/>
      <c r="CT110" s="914"/>
      <c r="CU110" s="914"/>
      <c r="CV110" s="914"/>
      <c r="CW110" s="914"/>
      <c r="CX110" s="914"/>
      <c r="CY110" s="914"/>
      <c r="CZ110" s="914"/>
      <c r="DA110" s="914"/>
      <c r="DB110" s="914"/>
      <c r="DC110" s="914"/>
      <c r="DD110" s="914"/>
      <c r="DE110" s="914"/>
      <c r="DF110" s="915"/>
      <c r="DG110" s="947" t="s">
        <v>121</v>
      </c>
      <c r="DH110" s="948"/>
      <c r="DI110" s="948"/>
      <c r="DJ110" s="948"/>
      <c r="DK110" s="948"/>
      <c r="DL110" s="948" t="s">
        <v>121</v>
      </c>
      <c r="DM110" s="948"/>
      <c r="DN110" s="948"/>
      <c r="DO110" s="948"/>
      <c r="DP110" s="948"/>
      <c r="DQ110" s="948" t="s">
        <v>121</v>
      </c>
      <c r="DR110" s="948"/>
      <c r="DS110" s="948"/>
      <c r="DT110" s="948"/>
      <c r="DU110" s="948"/>
      <c r="DV110" s="949" t="s">
        <v>121</v>
      </c>
      <c r="DW110" s="949"/>
      <c r="DX110" s="949"/>
      <c r="DY110" s="949"/>
      <c r="DZ110" s="950"/>
    </row>
    <row r="111" spans="1:131" s="212" customFormat="1" ht="26.25" customHeight="1" x14ac:dyDescent="0.15">
      <c r="A111" s="951" t="s">
        <v>420</v>
      </c>
      <c r="B111" s="952"/>
      <c r="C111" s="952"/>
      <c r="D111" s="952"/>
      <c r="E111" s="952"/>
      <c r="F111" s="952"/>
      <c r="G111" s="952"/>
      <c r="H111" s="952"/>
      <c r="I111" s="952"/>
      <c r="J111" s="952"/>
      <c r="K111" s="952"/>
      <c r="L111" s="952"/>
      <c r="M111" s="952"/>
      <c r="N111" s="952"/>
      <c r="O111" s="952"/>
      <c r="P111" s="952"/>
      <c r="Q111" s="952"/>
      <c r="R111" s="952"/>
      <c r="S111" s="952"/>
      <c r="T111" s="952"/>
      <c r="U111" s="952"/>
      <c r="V111" s="952"/>
      <c r="W111" s="952"/>
      <c r="X111" s="952"/>
      <c r="Y111" s="952"/>
      <c r="Z111" s="953"/>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25"/>
      <c r="AV111" s="926"/>
      <c r="AW111" s="926"/>
      <c r="AX111" s="926"/>
      <c r="AY111" s="926"/>
      <c r="AZ111" s="939" t="s">
        <v>421</v>
      </c>
      <c r="BA111" s="940"/>
      <c r="BB111" s="940"/>
      <c r="BC111" s="940"/>
      <c r="BD111" s="940"/>
      <c r="BE111" s="940"/>
      <c r="BF111" s="940"/>
      <c r="BG111" s="940"/>
      <c r="BH111" s="940"/>
      <c r="BI111" s="940"/>
      <c r="BJ111" s="940"/>
      <c r="BK111" s="940"/>
      <c r="BL111" s="940"/>
      <c r="BM111" s="940"/>
      <c r="BN111" s="940"/>
      <c r="BO111" s="940"/>
      <c r="BP111" s="941"/>
      <c r="BQ111" s="942">
        <v>545940</v>
      </c>
      <c r="BR111" s="943"/>
      <c r="BS111" s="943"/>
      <c r="BT111" s="943"/>
      <c r="BU111" s="943"/>
      <c r="BV111" s="943">
        <v>546377</v>
      </c>
      <c r="BW111" s="943"/>
      <c r="BX111" s="943"/>
      <c r="BY111" s="943"/>
      <c r="BZ111" s="943"/>
      <c r="CA111" s="943">
        <v>546731</v>
      </c>
      <c r="CB111" s="943"/>
      <c r="CC111" s="943"/>
      <c r="CD111" s="943"/>
      <c r="CE111" s="943"/>
      <c r="CF111" s="937">
        <v>2.8</v>
      </c>
      <c r="CG111" s="938"/>
      <c r="CH111" s="938"/>
      <c r="CI111" s="938"/>
      <c r="CJ111" s="938"/>
      <c r="CK111" s="965"/>
      <c r="CL111" s="966"/>
      <c r="CM111" s="939" t="s">
        <v>422</v>
      </c>
      <c r="CN111" s="940"/>
      <c r="CO111" s="940"/>
      <c r="CP111" s="940"/>
      <c r="CQ111" s="940"/>
      <c r="CR111" s="940"/>
      <c r="CS111" s="940"/>
      <c r="CT111" s="940"/>
      <c r="CU111" s="940"/>
      <c r="CV111" s="940"/>
      <c r="CW111" s="940"/>
      <c r="CX111" s="940"/>
      <c r="CY111" s="940"/>
      <c r="CZ111" s="940"/>
      <c r="DA111" s="940"/>
      <c r="DB111" s="940"/>
      <c r="DC111" s="940"/>
      <c r="DD111" s="940"/>
      <c r="DE111" s="940"/>
      <c r="DF111" s="941"/>
      <c r="DG111" s="942" t="s">
        <v>121</v>
      </c>
      <c r="DH111" s="943"/>
      <c r="DI111" s="943"/>
      <c r="DJ111" s="943"/>
      <c r="DK111" s="943"/>
      <c r="DL111" s="943" t="s">
        <v>121</v>
      </c>
      <c r="DM111" s="943"/>
      <c r="DN111" s="943"/>
      <c r="DO111" s="943"/>
      <c r="DP111" s="943"/>
      <c r="DQ111" s="943" t="s">
        <v>121</v>
      </c>
      <c r="DR111" s="943"/>
      <c r="DS111" s="943"/>
      <c r="DT111" s="943"/>
      <c r="DU111" s="943"/>
      <c r="DV111" s="944" t="s">
        <v>121</v>
      </c>
      <c r="DW111" s="944"/>
      <c r="DX111" s="944"/>
      <c r="DY111" s="944"/>
      <c r="DZ111" s="945"/>
    </row>
    <row r="112" spans="1:131" s="212" customFormat="1" ht="26.25" customHeight="1" x14ac:dyDescent="0.15">
      <c r="A112" s="969" t="s">
        <v>423</v>
      </c>
      <c r="B112" s="970"/>
      <c r="C112" s="940" t="s">
        <v>424</v>
      </c>
      <c r="D112" s="940"/>
      <c r="E112" s="940"/>
      <c r="F112" s="940"/>
      <c r="G112" s="940"/>
      <c r="H112" s="940"/>
      <c r="I112" s="940"/>
      <c r="J112" s="940"/>
      <c r="K112" s="940"/>
      <c r="L112" s="940"/>
      <c r="M112" s="940"/>
      <c r="N112" s="940"/>
      <c r="O112" s="940"/>
      <c r="P112" s="940"/>
      <c r="Q112" s="940"/>
      <c r="R112" s="940"/>
      <c r="S112" s="940"/>
      <c r="T112" s="940"/>
      <c r="U112" s="940"/>
      <c r="V112" s="940"/>
      <c r="W112" s="940"/>
      <c r="X112" s="940"/>
      <c r="Y112" s="940"/>
      <c r="Z112" s="941"/>
      <c r="AA112" s="975" t="s">
        <v>121</v>
      </c>
      <c r="AB112" s="976"/>
      <c r="AC112" s="976"/>
      <c r="AD112" s="976"/>
      <c r="AE112" s="977"/>
      <c r="AF112" s="978" t="s">
        <v>121</v>
      </c>
      <c r="AG112" s="976"/>
      <c r="AH112" s="976"/>
      <c r="AI112" s="976"/>
      <c r="AJ112" s="977"/>
      <c r="AK112" s="978" t="s">
        <v>121</v>
      </c>
      <c r="AL112" s="976"/>
      <c r="AM112" s="976"/>
      <c r="AN112" s="976"/>
      <c r="AO112" s="977"/>
      <c r="AP112" s="979" t="s">
        <v>121</v>
      </c>
      <c r="AQ112" s="980"/>
      <c r="AR112" s="980"/>
      <c r="AS112" s="980"/>
      <c r="AT112" s="981"/>
      <c r="AU112" s="925"/>
      <c r="AV112" s="926"/>
      <c r="AW112" s="926"/>
      <c r="AX112" s="926"/>
      <c r="AY112" s="926"/>
      <c r="AZ112" s="939" t="s">
        <v>425</v>
      </c>
      <c r="BA112" s="940"/>
      <c r="BB112" s="940"/>
      <c r="BC112" s="940"/>
      <c r="BD112" s="940"/>
      <c r="BE112" s="940"/>
      <c r="BF112" s="940"/>
      <c r="BG112" s="940"/>
      <c r="BH112" s="940"/>
      <c r="BI112" s="940"/>
      <c r="BJ112" s="940"/>
      <c r="BK112" s="940"/>
      <c r="BL112" s="940"/>
      <c r="BM112" s="940"/>
      <c r="BN112" s="940"/>
      <c r="BO112" s="940"/>
      <c r="BP112" s="941"/>
      <c r="BQ112" s="942">
        <v>3892202</v>
      </c>
      <c r="BR112" s="943"/>
      <c r="BS112" s="943"/>
      <c r="BT112" s="943"/>
      <c r="BU112" s="943"/>
      <c r="BV112" s="943">
        <v>3558319</v>
      </c>
      <c r="BW112" s="943"/>
      <c r="BX112" s="943"/>
      <c r="BY112" s="943"/>
      <c r="BZ112" s="943"/>
      <c r="CA112" s="943">
        <v>3314587</v>
      </c>
      <c r="CB112" s="943"/>
      <c r="CC112" s="943"/>
      <c r="CD112" s="943"/>
      <c r="CE112" s="943"/>
      <c r="CF112" s="937">
        <v>16.899999999999999</v>
      </c>
      <c r="CG112" s="938"/>
      <c r="CH112" s="938"/>
      <c r="CI112" s="938"/>
      <c r="CJ112" s="938"/>
      <c r="CK112" s="965"/>
      <c r="CL112" s="966"/>
      <c r="CM112" s="939" t="s">
        <v>426</v>
      </c>
      <c r="CN112" s="940"/>
      <c r="CO112" s="940"/>
      <c r="CP112" s="940"/>
      <c r="CQ112" s="940"/>
      <c r="CR112" s="940"/>
      <c r="CS112" s="940"/>
      <c r="CT112" s="940"/>
      <c r="CU112" s="940"/>
      <c r="CV112" s="940"/>
      <c r="CW112" s="940"/>
      <c r="CX112" s="940"/>
      <c r="CY112" s="940"/>
      <c r="CZ112" s="940"/>
      <c r="DA112" s="940"/>
      <c r="DB112" s="940"/>
      <c r="DC112" s="940"/>
      <c r="DD112" s="940"/>
      <c r="DE112" s="940"/>
      <c r="DF112" s="941"/>
      <c r="DG112" s="942" t="s">
        <v>121</v>
      </c>
      <c r="DH112" s="943"/>
      <c r="DI112" s="943"/>
      <c r="DJ112" s="943"/>
      <c r="DK112" s="943"/>
      <c r="DL112" s="943" t="s">
        <v>121</v>
      </c>
      <c r="DM112" s="943"/>
      <c r="DN112" s="943"/>
      <c r="DO112" s="943"/>
      <c r="DP112" s="943"/>
      <c r="DQ112" s="943" t="s">
        <v>121</v>
      </c>
      <c r="DR112" s="943"/>
      <c r="DS112" s="943"/>
      <c r="DT112" s="943"/>
      <c r="DU112" s="943"/>
      <c r="DV112" s="944" t="s">
        <v>121</v>
      </c>
      <c r="DW112" s="944"/>
      <c r="DX112" s="944"/>
      <c r="DY112" s="944"/>
      <c r="DZ112" s="945"/>
    </row>
    <row r="113" spans="1:130" s="212" customFormat="1" ht="26.25" customHeight="1" x14ac:dyDescent="0.15">
      <c r="A113" s="971"/>
      <c r="B113" s="972"/>
      <c r="C113" s="940" t="s">
        <v>427</v>
      </c>
      <c r="D113" s="940"/>
      <c r="E113" s="940"/>
      <c r="F113" s="940"/>
      <c r="G113" s="940"/>
      <c r="H113" s="940"/>
      <c r="I113" s="940"/>
      <c r="J113" s="940"/>
      <c r="K113" s="940"/>
      <c r="L113" s="940"/>
      <c r="M113" s="940"/>
      <c r="N113" s="940"/>
      <c r="O113" s="940"/>
      <c r="P113" s="940"/>
      <c r="Q113" s="940"/>
      <c r="R113" s="940"/>
      <c r="S113" s="940"/>
      <c r="T113" s="940"/>
      <c r="U113" s="940"/>
      <c r="V113" s="940"/>
      <c r="W113" s="940"/>
      <c r="X113" s="940"/>
      <c r="Y113" s="940"/>
      <c r="Z113" s="941"/>
      <c r="AA113" s="954">
        <v>516219</v>
      </c>
      <c r="AB113" s="955"/>
      <c r="AC113" s="955"/>
      <c r="AD113" s="955"/>
      <c r="AE113" s="956"/>
      <c r="AF113" s="957">
        <v>465997</v>
      </c>
      <c r="AG113" s="955"/>
      <c r="AH113" s="955"/>
      <c r="AI113" s="955"/>
      <c r="AJ113" s="956"/>
      <c r="AK113" s="957">
        <v>444372</v>
      </c>
      <c r="AL113" s="955"/>
      <c r="AM113" s="955"/>
      <c r="AN113" s="955"/>
      <c r="AO113" s="956"/>
      <c r="AP113" s="958">
        <v>2.2999999999999998</v>
      </c>
      <c r="AQ113" s="959"/>
      <c r="AR113" s="959"/>
      <c r="AS113" s="959"/>
      <c r="AT113" s="960"/>
      <c r="AU113" s="925"/>
      <c r="AV113" s="926"/>
      <c r="AW113" s="926"/>
      <c r="AX113" s="926"/>
      <c r="AY113" s="926"/>
      <c r="AZ113" s="939" t="s">
        <v>428</v>
      </c>
      <c r="BA113" s="940"/>
      <c r="BB113" s="940"/>
      <c r="BC113" s="940"/>
      <c r="BD113" s="940"/>
      <c r="BE113" s="940"/>
      <c r="BF113" s="940"/>
      <c r="BG113" s="940"/>
      <c r="BH113" s="940"/>
      <c r="BI113" s="940"/>
      <c r="BJ113" s="940"/>
      <c r="BK113" s="940"/>
      <c r="BL113" s="940"/>
      <c r="BM113" s="940"/>
      <c r="BN113" s="940"/>
      <c r="BO113" s="940"/>
      <c r="BP113" s="941"/>
      <c r="BQ113" s="942">
        <v>747108</v>
      </c>
      <c r="BR113" s="943"/>
      <c r="BS113" s="943"/>
      <c r="BT113" s="943"/>
      <c r="BU113" s="943"/>
      <c r="BV113" s="943">
        <v>910592</v>
      </c>
      <c r="BW113" s="943"/>
      <c r="BX113" s="943"/>
      <c r="BY113" s="943"/>
      <c r="BZ113" s="943"/>
      <c r="CA113" s="943">
        <v>1909957</v>
      </c>
      <c r="CB113" s="943"/>
      <c r="CC113" s="943"/>
      <c r="CD113" s="943"/>
      <c r="CE113" s="943"/>
      <c r="CF113" s="937">
        <v>9.6999999999999993</v>
      </c>
      <c r="CG113" s="938"/>
      <c r="CH113" s="938"/>
      <c r="CI113" s="938"/>
      <c r="CJ113" s="938"/>
      <c r="CK113" s="965"/>
      <c r="CL113" s="966"/>
      <c r="CM113" s="939" t="s">
        <v>429</v>
      </c>
      <c r="CN113" s="940"/>
      <c r="CO113" s="940"/>
      <c r="CP113" s="940"/>
      <c r="CQ113" s="940"/>
      <c r="CR113" s="940"/>
      <c r="CS113" s="940"/>
      <c r="CT113" s="940"/>
      <c r="CU113" s="940"/>
      <c r="CV113" s="940"/>
      <c r="CW113" s="940"/>
      <c r="CX113" s="940"/>
      <c r="CY113" s="940"/>
      <c r="CZ113" s="940"/>
      <c r="DA113" s="940"/>
      <c r="DB113" s="940"/>
      <c r="DC113" s="940"/>
      <c r="DD113" s="940"/>
      <c r="DE113" s="940"/>
      <c r="DF113" s="941"/>
      <c r="DG113" s="975" t="s">
        <v>121</v>
      </c>
      <c r="DH113" s="976"/>
      <c r="DI113" s="976"/>
      <c r="DJ113" s="976"/>
      <c r="DK113" s="977"/>
      <c r="DL113" s="978" t="s">
        <v>121</v>
      </c>
      <c r="DM113" s="976"/>
      <c r="DN113" s="976"/>
      <c r="DO113" s="976"/>
      <c r="DP113" s="977"/>
      <c r="DQ113" s="978" t="s">
        <v>121</v>
      </c>
      <c r="DR113" s="976"/>
      <c r="DS113" s="976"/>
      <c r="DT113" s="976"/>
      <c r="DU113" s="977"/>
      <c r="DV113" s="979" t="s">
        <v>121</v>
      </c>
      <c r="DW113" s="980"/>
      <c r="DX113" s="980"/>
      <c r="DY113" s="980"/>
      <c r="DZ113" s="981"/>
    </row>
    <row r="114" spans="1:130" s="212" customFormat="1" ht="26.25" customHeight="1" x14ac:dyDescent="0.15">
      <c r="A114" s="971"/>
      <c r="B114" s="972"/>
      <c r="C114" s="940" t="s">
        <v>430</v>
      </c>
      <c r="D114" s="940"/>
      <c r="E114" s="940"/>
      <c r="F114" s="940"/>
      <c r="G114" s="940"/>
      <c r="H114" s="940"/>
      <c r="I114" s="940"/>
      <c r="J114" s="940"/>
      <c r="K114" s="940"/>
      <c r="L114" s="940"/>
      <c r="M114" s="940"/>
      <c r="N114" s="940"/>
      <c r="O114" s="940"/>
      <c r="P114" s="940"/>
      <c r="Q114" s="940"/>
      <c r="R114" s="940"/>
      <c r="S114" s="940"/>
      <c r="T114" s="940"/>
      <c r="U114" s="940"/>
      <c r="V114" s="940"/>
      <c r="W114" s="940"/>
      <c r="X114" s="940"/>
      <c r="Y114" s="940"/>
      <c r="Z114" s="941"/>
      <c r="AA114" s="975">
        <v>341814</v>
      </c>
      <c r="AB114" s="976"/>
      <c r="AC114" s="976"/>
      <c r="AD114" s="976"/>
      <c r="AE114" s="977"/>
      <c r="AF114" s="978">
        <v>118223</v>
      </c>
      <c r="AG114" s="976"/>
      <c r="AH114" s="976"/>
      <c r="AI114" s="976"/>
      <c r="AJ114" s="977"/>
      <c r="AK114" s="978">
        <v>91502</v>
      </c>
      <c r="AL114" s="976"/>
      <c r="AM114" s="976"/>
      <c r="AN114" s="976"/>
      <c r="AO114" s="977"/>
      <c r="AP114" s="979">
        <v>0.5</v>
      </c>
      <c r="AQ114" s="980"/>
      <c r="AR114" s="980"/>
      <c r="AS114" s="980"/>
      <c r="AT114" s="981"/>
      <c r="AU114" s="925"/>
      <c r="AV114" s="926"/>
      <c r="AW114" s="926"/>
      <c r="AX114" s="926"/>
      <c r="AY114" s="926"/>
      <c r="AZ114" s="939" t="s">
        <v>431</v>
      </c>
      <c r="BA114" s="940"/>
      <c r="BB114" s="940"/>
      <c r="BC114" s="940"/>
      <c r="BD114" s="940"/>
      <c r="BE114" s="940"/>
      <c r="BF114" s="940"/>
      <c r="BG114" s="940"/>
      <c r="BH114" s="940"/>
      <c r="BI114" s="940"/>
      <c r="BJ114" s="940"/>
      <c r="BK114" s="940"/>
      <c r="BL114" s="940"/>
      <c r="BM114" s="940"/>
      <c r="BN114" s="940"/>
      <c r="BO114" s="940"/>
      <c r="BP114" s="941"/>
      <c r="BQ114" s="942">
        <v>407312</v>
      </c>
      <c r="BR114" s="943"/>
      <c r="BS114" s="943"/>
      <c r="BT114" s="943"/>
      <c r="BU114" s="943"/>
      <c r="BV114" s="943">
        <v>391331</v>
      </c>
      <c r="BW114" s="943"/>
      <c r="BX114" s="943"/>
      <c r="BY114" s="943"/>
      <c r="BZ114" s="943"/>
      <c r="CA114" s="943">
        <v>391663</v>
      </c>
      <c r="CB114" s="943"/>
      <c r="CC114" s="943"/>
      <c r="CD114" s="943"/>
      <c r="CE114" s="943"/>
      <c r="CF114" s="937">
        <v>2</v>
      </c>
      <c r="CG114" s="938"/>
      <c r="CH114" s="938"/>
      <c r="CI114" s="938"/>
      <c r="CJ114" s="938"/>
      <c r="CK114" s="965"/>
      <c r="CL114" s="966"/>
      <c r="CM114" s="939" t="s">
        <v>432</v>
      </c>
      <c r="CN114" s="940"/>
      <c r="CO114" s="940"/>
      <c r="CP114" s="940"/>
      <c r="CQ114" s="940"/>
      <c r="CR114" s="940"/>
      <c r="CS114" s="940"/>
      <c r="CT114" s="940"/>
      <c r="CU114" s="940"/>
      <c r="CV114" s="940"/>
      <c r="CW114" s="940"/>
      <c r="CX114" s="940"/>
      <c r="CY114" s="940"/>
      <c r="CZ114" s="940"/>
      <c r="DA114" s="940"/>
      <c r="DB114" s="940"/>
      <c r="DC114" s="940"/>
      <c r="DD114" s="940"/>
      <c r="DE114" s="940"/>
      <c r="DF114" s="941"/>
      <c r="DG114" s="975" t="s">
        <v>121</v>
      </c>
      <c r="DH114" s="976"/>
      <c r="DI114" s="976"/>
      <c r="DJ114" s="976"/>
      <c r="DK114" s="977"/>
      <c r="DL114" s="978" t="s">
        <v>121</v>
      </c>
      <c r="DM114" s="976"/>
      <c r="DN114" s="976"/>
      <c r="DO114" s="976"/>
      <c r="DP114" s="977"/>
      <c r="DQ114" s="978" t="s">
        <v>121</v>
      </c>
      <c r="DR114" s="976"/>
      <c r="DS114" s="976"/>
      <c r="DT114" s="976"/>
      <c r="DU114" s="977"/>
      <c r="DV114" s="979" t="s">
        <v>121</v>
      </c>
      <c r="DW114" s="980"/>
      <c r="DX114" s="980"/>
      <c r="DY114" s="980"/>
      <c r="DZ114" s="981"/>
    </row>
    <row r="115" spans="1:130" s="212" customFormat="1" ht="26.25" customHeight="1" x14ac:dyDescent="0.15">
      <c r="A115" s="971"/>
      <c r="B115" s="972"/>
      <c r="C115" s="940" t="s">
        <v>433</v>
      </c>
      <c r="D115" s="940"/>
      <c r="E115" s="940"/>
      <c r="F115" s="940"/>
      <c r="G115" s="940"/>
      <c r="H115" s="940"/>
      <c r="I115" s="940"/>
      <c r="J115" s="940"/>
      <c r="K115" s="940"/>
      <c r="L115" s="940"/>
      <c r="M115" s="940"/>
      <c r="N115" s="940"/>
      <c r="O115" s="940"/>
      <c r="P115" s="940"/>
      <c r="Q115" s="940"/>
      <c r="R115" s="940"/>
      <c r="S115" s="940"/>
      <c r="T115" s="940"/>
      <c r="U115" s="940"/>
      <c r="V115" s="940"/>
      <c r="W115" s="940"/>
      <c r="X115" s="940"/>
      <c r="Y115" s="940"/>
      <c r="Z115" s="941"/>
      <c r="AA115" s="954" t="s">
        <v>121</v>
      </c>
      <c r="AB115" s="955"/>
      <c r="AC115" s="955"/>
      <c r="AD115" s="955"/>
      <c r="AE115" s="956"/>
      <c r="AF115" s="957" t="s">
        <v>121</v>
      </c>
      <c r="AG115" s="955"/>
      <c r="AH115" s="955"/>
      <c r="AI115" s="955"/>
      <c r="AJ115" s="956"/>
      <c r="AK115" s="957" t="s">
        <v>121</v>
      </c>
      <c r="AL115" s="955"/>
      <c r="AM115" s="955"/>
      <c r="AN115" s="955"/>
      <c r="AO115" s="956"/>
      <c r="AP115" s="958" t="s">
        <v>121</v>
      </c>
      <c r="AQ115" s="959"/>
      <c r="AR115" s="959"/>
      <c r="AS115" s="959"/>
      <c r="AT115" s="960"/>
      <c r="AU115" s="925"/>
      <c r="AV115" s="926"/>
      <c r="AW115" s="926"/>
      <c r="AX115" s="926"/>
      <c r="AY115" s="926"/>
      <c r="AZ115" s="939" t="s">
        <v>434</v>
      </c>
      <c r="BA115" s="940"/>
      <c r="BB115" s="940"/>
      <c r="BC115" s="940"/>
      <c r="BD115" s="940"/>
      <c r="BE115" s="940"/>
      <c r="BF115" s="940"/>
      <c r="BG115" s="940"/>
      <c r="BH115" s="940"/>
      <c r="BI115" s="940"/>
      <c r="BJ115" s="940"/>
      <c r="BK115" s="940"/>
      <c r="BL115" s="940"/>
      <c r="BM115" s="940"/>
      <c r="BN115" s="940"/>
      <c r="BO115" s="940"/>
      <c r="BP115" s="941"/>
      <c r="BQ115" s="942" t="s">
        <v>121</v>
      </c>
      <c r="BR115" s="943"/>
      <c r="BS115" s="943"/>
      <c r="BT115" s="943"/>
      <c r="BU115" s="943"/>
      <c r="BV115" s="943" t="s">
        <v>121</v>
      </c>
      <c r="BW115" s="943"/>
      <c r="BX115" s="943"/>
      <c r="BY115" s="943"/>
      <c r="BZ115" s="943"/>
      <c r="CA115" s="943" t="s">
        <v>121</v>
      </c>
      <c r="CB115" s="943"/>
      <c r="CC115" s="943"/>
      <c r="CD115" s="943"/>
      <c r="CE115" s="943"/>
      <c r="CF115" s="937" t="s">
        <v>121</v>
      </c>
      <c r="CG115" s="938"/>
      <c r="CH115" s="938"/>
      <c r="CI115" s="938"/>
      <c r="CJ115" s="938"/>
      <c r="CK115" s="965"/>
      <c r="CL115" s="966"/>
      <c r="CM115" s="939" t="s">
        <v>435</v>
      </c>
      <c r="CN115" s="940"/>
      <c r="CO115" s="940"/>
      <c r="CP115" s="940"/>
      <c r="CQ115" s="940"/>
      <c r="CR115" s="940"/>
      <c r="CS115" s="940"/>
      <c r="CT115" s="940"/>
      <c r="CU115" s="940"/>
      <c r="CV115" s="940"/>
      <c r="CW115" s="940"/>
      <c r="CX115" s="940"/>
      <c r="CY115" s="940"/>
      <c r="CZ115" s="940"/>
      <c r="DA115" s="940"/>
      <c r="DB115" s="940"/>
      <c r="DC115" s="940"/>
      <c r="DD115" s="940"/>
      <c r="DE115" s="940"/>
      <c r="DF115" s="941"/>
      <c r="DG115" s="975">
        <v>545940</v>
      </c>
      <c r="DH115" s="976"/>
      <c r="DI115" s="976"/>
      <c r="DJ115" s="976"/>
      <c r="DK115" s="977"/>
      <c r="DL115" s="978">
        <v>546377</v>
      </c>
      <c r="DM115" s="976"/>
      <c r="DN115" s="976"/>
      <c r="DO115" s="976"/>
      <c r="DP115" s="977"/>
      <c r="DQ115" s="978">
        <v>546731</v>
      </c>
      <c r="DR115" s="976"/>
      <c r="DS115" s="976"/>
      <c r="DT115" s="976"/>
      <c r="DU115" s="977"/>
      <c r="DV115" s="979">
        <v>2.8</v>
      </c>
      <c r="DW115" s="980"/>
      <c r="DX115" s="980"/>
      <c r="DY115" s="980"/>
      <c r="DZ115" s="981"/>
    </row>
    <row r="116" spans="1:130" s="212" customFormat="1" ht="26.25" customHeight="1" x14ac:dyDescent="0.15">
      <c r="A116" s="973"/>
      <c r="B116" s="974"/>
      <c r="C116" s="982" t="s">
        <v>436</v>
      </c>
      <c r="D116" s="982"/>
      <c r="E116" s="982"/>
      <c r="F116" s="982"/>
      <c r="G116" s="982"/>
      <c r="H116" s="982"/>
      <c r="I116" s="982"/>
      <c r="J116" s="982"/>
      <c r="K116" s="982"/>
      <c r="L116" s="982"/>
      <c r="M116" s="982"/>
      <c r="N116" s="982"/>
      <c r="O116" s="982"/>
      <c r="P116" s="982"/>
      <c r="Q116" s="982"/>
      <c r="R116" s="982"/>
      <c r="S116" s="982"/>
      <c r="T116" s="982"/>
      <c r="U116" s="982"/>
      <c r="V116" s="982"/>
      <c r="W116" s="982"/>
      <c r="X116" s="982"/>
      <c r="Y116" s="982"/>
      <c r="Z116" s="983"/>
      <c r="AA116" s="975" t="s">
        <v>121</v>
      </c>
      <c r="AB116" s="976"/>
      <c r="AC116" s="976"/>
      <c r="AD116" s="976"/>
      <c r="AE116" s="977"/>
      <c r="AF116" s="978" t="s">
        <v>121</v>
      </c>
      <c r="AG116" s="976"/>
      <c r="AH116" s="976"/>
      <c r="AI116" s="976"/>
      <c r="AJ116" s="977"/>
      <c r="AK116" s="978" t="s">
        <v>121</v>
      </c>
      <c r="AL116" s="976"/>
      <c r="AM116" s="976"/>
      <c r="AN116" s="976"/>
      <c r="AO116" s="977"/>
      <c r="AP116" s="979" t="s">
        <v>121</v>
      </c>
      <c r="AQ116" s="980"/>
      <c r="AR116" s="980"/>
      <c r="AS116" s="980"/>
      <c r="AT116" s="981"/>
      <c r="AU116" s="925"/>
      <c r="AV116" s="926"/>
      <c r="AW116" s="926"/>
      <c r="AX116" s="926"/>
      <c r="AY116" s="926"/>
      <c r="AZ116" s="984" t="s">
        <v>437</v>
      </c>
      <c r="BA116" s="985"/>
      <c r="BB116" s="985"/>
      <c r="BC116" s="985"/>
      <c r="BD116" s="985"/>
      <c r="BE116" s="985"/>
      <c r="BF116" s="985"/>
      <c r="BG116" s="985"/>
      <c r="BH116" s="985"/>
      <c r="BI116" s="985"/>
      <c r="BJ116" s="985"/>
      <c r="BK116" s="985"/>
      <c r="BL116" s="985"/>
      <c r="BM116" s="985"/>
      <c r="BN116" s="985"/>
      <c r="BO116" s="985"/>
      <c r="BP116" s="986"/>
      <c r="BQ116" s="942" t="s">
        <v>121</v>
      </c>
      <c r="BR116" s="943"/>
      <c r="BS116" s="943"/>
      <c r="BT116" s="943"/>
      <c r="BU116" s="943"/>
      <c r="BV116" s="943" t="s">
        <v>121</v>
      </c>
      <c r="BW116" s="943"/>
      <c r="BX116" s="943"/>
      <c r="BY116" s="943"/>
      <c r="BZ116" s="943"/>
      <c r="CA116" s="943" t="s">
        <v>121</v>
      </c>
      <c r="CB116" s="943"/>
      <c r="CC116" s="943"/>
      <c r="CD116" s="943"/>
      <c r="CE116" s="943"/>
      <c r="CF116" s="937" t="s">
        <v>121</v>
      </c>
      <c r="CG116" s="938"/>
      <c r="CH116" s="938"/>
      <c r="CI116" s="938"/>
      <c r="CJ116" s="938"/>
      <c r="CK116" s="965"/>
      <c r="CL116" s="966"/>
      <c r="CM116" s="939" t="s">
        <v>438</v>
      </c>
      <c r="CN116" s="940"/>
      <c r="CO116" s="940"/>
      <c r="CP116" s="940"/>
      <c r="CQ116" s="940"/>
      <c r="CR116" s="940"/>
      <c r="CS116" s="940"/>
      <c r="CT116" s="940"/>
      <c r="CU116" s="940"/>
      <c r="CV116" s="940"/>
      <c r="CW116" s="940"/>
      <c r="CX116" s="940"/>
      <c r="CY116" s="940"/>
      <c r="CZ116" s="940"/>
      <c r="DA116" s="940"/>
      <c r="DB116" s="940"/>
      <c r="DC116" s="940"/>
      <c r="DD116" s="940"/>
      <c r="DE116" s="940"/>
      <c r="DF116" s="941"/>
      <c r="DG116" s="975" t="s">
        <v>121</v>
      </c>
      <c r="DH116" s="976"/>
      <c r="DI116" s="976"/>
      <c r="DJ116" s="976"/>
      <c r="DK116" s="977"/>
      <c r="DL116" s="978" t="s">
        <v>121</v>
      </c>
      <c r="DM116" s="976"/>
      <c r="DN116" s="976"/>
      <c r="DO116" s="976"/>
      <c r="DP116" s="977"/>
      <c r="DQ116" s="978" t="s">
        <v>121</v>
      </c>
      <c r="DR116" s="976"/>
      <c r="DS116" s="976"/>
      <c r="DT116" s="976"/>
      <c r="DU116" s="977"/>
      <c r="DV116" s="979" t="s">
        <v>121</v>
      </c>
      <c r="DW116" s="980"/>
      <c r="DX116" s="980"/>
      <c r="DY116" s="980"/>
      <c r="DZ116" s="981"/>
    </row>
    <row r="117" spans="1:130" s="212" customFormat="1" ht="26.25" customHeight="1" x14ac:dyDescent="0.15">
      <c r="A117" s="929" t="s">
        <v>177</v>
      </c>
      <c r="B117" s="910"/>
      <c r="C117" s="910"/>
      <c r="D117" s="910"/>
      <c r="E117" s="910"/>
      <c r="F117" s="910"/>
      <c r="G117" s="910"/>
      <c r="H117" s="910"/>
      <c r="I117" s="910"/>
      <c r="J117" s="910"/>
      <c r="K117" s="910"/>
      <c r="L117" s="910"/>
      <c r="M117" s="910"/>
      <c r="N117" s="910"/>
      <c r="O117" s="910"/>
      <c r="P117" s="910"/>
      <c r="Q117" s="910"/>
      <c r="R117" s="910"/>
      <c r="S117" s="910"/>
      <c r="T117" s="910"/>
      <c r="U117" s="910"/>
      <c r="V117" s="910"/>
      <c r="W117" s="910"/>
      <c r="X117" s="910"/>
      <c r="Y117" s="994" t="s">
        <v>439</v>
      </c>
      <c r="Z117" s="911"/>
      <c r="AA117" s="995">
        <v>3318123</v>
      </c>
      <c r="AB117" s="996"/>
      <c r="AC117" s="996"/>
      <c r="AD117" s="996"/>
      <c r="AE117" s="997"/>
      <c r="AF117" s="998">
        <v>2985037</v>
      </c>
      <c r="AG117" s="996"/>
      <c r="AH117" s="996"/>
      <c r="AI117" s="996"/>
      <c r="AJ117" s="997"/>
      <c r="AK117" s="998">
        <v>2820408</v>
      </c>
      <c r="AL117" s="996"/>
      <c r="AM117" s="996"/>
      <c r="AN117" s="996"/>
      <c r="AO117" s="997"/>
      <c r="AP117" s="999"/>
      <c r="AQ117" s="1000"/>
      <c r="AR117" s="1000"/>
      <c r="AS117" s="1000"/>
      <c r="AT117" s="1001"/>
      <c r="AU117" s="925"/>
      <c r="AV117" s="926"/>
      <c r="AW117" s="926"/>
      <c r="AX117" s="926"/>
      <c r="AY117" s="926"/>
      <c r="AZ117" s="991" t="s">
        <v>440</v>
      </c>
      <c r="BA117" s="992"/>
      <c r="BB117" s="992"/>
      <c r="BC117" s="992"/>
      <c r="BD117" s="992"/>
      <c r="BE117" s="992"/>
      <c r="BF117" s="992"/>
      <c r="BG117" s="992"/>
      <c r="BH117" s="992"/>
      <c r="BI117" s="992"/>
      <c r="BJ117" s="992"/>
      <c r="BK117" s="992"/>
      <c r="BL117" s="992"/>
      <c r="BM117" s="992"/>
      <c r="BN117" s="992"/>
      <c r="BO117" s="992"/>
      <c r="BP117" s="993"/>
      <c r="BQ117" s="942" t="s">
        <v>121</v>
      </c>
      <c r="BR117" s="943"/>
      <c r="BS117" s="943"/>
      <c r="BT117" s="943"/>
      <c r="BU117" s="943"/>
      <c r="BV117" s="943" t="s">
        <v>121</v>
      </c>
      <c r="BW117" s="943"/>
      <c r="BX117" s="943"/>
      <c r="BY117" s="943"/>
      <c r="BZ117" s="943"/>
      <c r="CA117" s="943" t="s">
        <v>121</v>
      </c>
      <c r="CB117" s="943"/>
      <c r="CC117" s="943"/>
      <c r="CD117" s="943"/>
      <c r="CE117" s="943"/>
      <c r="CF117" s="937" t="s">
        <v>121</v>
      </c>
      <c r="CG117" s="938"/>
      <c r="CH117" s="938"/>
      <c r="CI117" s="938"/>
      <c r="CJ117" s="938"/>
      <c r="CK117" s="965"/>
      <c r="CL117" s="966"/>
      <c r="CM117" s="939" t="s">
        <v>441</v>
      </c>
      <c r="CN117" s="940"/>
      <c r="CO117" s="940"/>
      <c r="CP117" s="940"/>
      <c r="CQ117" s="940"/>
      <c r="CR117" s="940"/>
      <c r="CS117" s="940"/>
      <c r="CT117" s="940"/>
      <c r="CU117" s="940"/>
      <c r="CV117" s="940"/>
      <c r="CW117" s="940"/>
      <c r="CX117" s="940"/>
      <c r="CY117" s="940"/>
      <c r="CZ117" s="940"/>
      <c r="DA117" s="940"/>
      <c r="DB117" s="940"/>
      <c r="DC117" s="940"/>
      <c r="DD117" s="940"/>
      <c r="DE117" s="940"/>
      <c r="DF117" s="941"/>
      <c r="DG117" s="975" t="s">
        <v>121</v>
      </c>
      <c r="DH117" s="976"/>
      <c r="DI117" s="976"/>
      <c r="DJ117" s="976"/>
      <c r="DK117" s="977"/>
      <c r="DL117" s="978" t="s">
        <v>121</v>
      </c>
      <c r="DM117" s="976"/>
      <c r="DN117" s="976"/>
      <c r="DO117" s="976"/>
      <c r="DP117" s="977"/>
      <c r="DQ117" s="978" t="s">
        <v>121</v>
      </c>
      <c r="DR117" s="976"/>
      <c r="DS117" s="976"/>
      <c r="DT117" s="976"/>
      <c r="DU117" s="977"/>
      <c r="DV117" s="979" t="s">
        <v>121</v>
      </c>
      <c r="DW117" s="980"/>
      <c r="DX117" s="980"/>
      <c r="DY117" s="980"/>
      <c r="DZ117" s="981"/>
    </row>
    <row r="118" spans="1:130" s="212" customFormat="1" ht="26.25" customHeight="1" x14ac:dyDescent="0.15">
      <c r="A118" s="929" t="s">
        <v>415</v>
      </c>
      <c r="B118" s="910"/>
      <c r="C118" s="910"/>
      <c r="D118" s="910"/>
      <c r="E118" s="910"/>
      <c r="F118" s="910"/>
      <c r="G118" s="910"/>
      <c r="H118" s="910"/>
      <c r="I118" s="910"/>
      <c r="J118" s="910"/>
      <c r="K118" s="910"/>
      <c r="L118" s="910"/>
      <c r="M118" s="910"/>
      <c r="N118" s="910"/>
      <c r="O118" s="910"/>
      <c r="P118" s="910"/>
      <c r="Q118" s="910"/>
      <c r="R118" s="910"/>
      <c r="S118" s="910"/>
      <c r="T118" s="910"/>
      <c r="U118" s="910"/>
      <c r="V118" s="910"/>
      <c r="W118" s="910"/>
      <c r="X118" s="910"/>
      <c r="Y118" s="910"/>
      <c r="Z118" s="911"/>
      <c r="AA118" s="909" t="s">
        <v>412</v>
      </c>
      <c r="AB118" s="910"/>
      <c r="AC118" s="910"/>
      <c r="AD118" s="910"/>
      <c r="AE118" s="911"/>
      <c r="AF118" s="909" t="s">
        <v>413</v>
      </c>
      <c r="AG118" s="910"/>
      <c r="AH118" s="910"/>
      <c r="AI118" s="910"/>
      <c r="AJ118" s="911"/>
      <c r="AK118" s="909" t="s">
        <v>294</v>
      </c>
      <c r="AL118" s="910"/>
      <c r="AM118" s="910"/>
      <c r="AN118" s="910"/>
      <c r="AO118" s="911"/>
      <c r="AP118" s="987" t="s">
        <v>414</v>
      </c>
      <c r="AQ118" s="988"/>
      <c r="AR118" s="988"/>
      <c r="AS118" s="988"/>
      <c r="AT118" s="989"/>
      <c r="AU118" s="925"/>
      <c r="AV118" s="926"/>
      <c r="AW118" s="926"/>
      <c r="AX118" s="926"/>
      <c r="AY118" s="926"/>
      <c r="AZ118" s="990" t="s">
        <v>442</v>
      </c>
      <c r="BA118" s="982"/>
      <c r="BB118" s="982"/>
      <c r="BC118" s="982"/>
      <c r="BD118" s="982"/>
      <c r="BE118" s="982"/>
      <c r="BF118" s="982"/>
      <c r="BG118" s="982"/>
      <c r="BH118" s="982"/>
      <c r="BI118" s="982"/>
      <c r="BJ118" s="982"/>
      <c r="BK118" s="982"/>
      <c r="BL118" s="982"/>
      <c r="BM118" s="982"/>
      <c r="BN118" s="982"/>
      <c r="BO118" s="982"/>
      <c r="BP118" s="983"/>
      <c r="BQ118" s="1016" t="s">
        <v>121</v>
      </c>
      <c r="BR118" s="1017"/>
      <c r="BS118" s="1017"/>
      <c r="BT118" s="1017"/>
      <c r="BU118" s="1017"/>
      <c r="BV118" s="1017" t="s">
        <v>121</v>
      </c>
      <c r="BW118" s="1017"/>
      <c r="BX118" s="1017"/>
      <c r="BY118" s="1017"/>
      <c r="BZ118" s="1017"/>
      <c r="CA118" s="1017" t="s">
        <v>121</v>
      </c>
      <c r="CB118" s="1017"/>
      <c r="CC118" s="1017"/>
      <c r="CD118" s="1017"/>
      <c r="CE118" s="1017"/>
      <c r="CF118" s="937" t="s">
        <v>121</v>
      </c>
      <c r="CG118" s="938"/>
      <c r="CH118" s="938"/>
      <c r="CI118" s="938"/>
      <c r="CJ118" s="938"/>
      <c r="CK118" s="965"/>
      <c r="CL118" s="966"/>
      <c r="CM118" s="939" t="s">
        <v>443</v>
      </c>
      <c r="CN118" s="940"/>
      <c r="CO118" s="940"/>
      <c r="CP118" s="940"/>
      <c r="CQ118" s="940"/>
      <c r="CR118" s="940"/>
      <c r="CS118" s="940"/>
      <c r="CT118" s="940"/>
      <c r="CU118" s="940"/>
      <c r="CV118" s="940"/>
      <c r="CW118" s="940"/>
      <c r="CX118" s="940"/>
      <c r="CY118" s="940"/>
      <c r="CZ118" s="940"/>
      <c r="DA118" s="940"/>
      <c r="DB118" s="940"/>
      <c r="DC118" s="940"/>
      <c r="DD118" s="940"/>
      <c r="DE118" s="940"/>
      <c r="DF118" s="941"/>
      <c r="DG118" s="975" t="s">
        <v>121</v>
      </c>
      <c r="DH118" s="976"/>
      <c r="DI118" s="976"/>
      <c r="DJ118" s="976"/>
      <c r="DK118" s="977"/>
      <c r="DL118" s="978" t="s">
        <v>121</v>
      </c>
      <c r="DM118" s="976"/>
      <c r="DN118" s="976"/>
      <c r="DO118" s="976"/>
      <c r="DP118" s="977"/>
      <c r="DQ118" s="978" t="s">
        <v>121</v>
      </c>
      <c r="DR118" s="976"/>
      <c r="DS118" s="976"/>
      <c r="DT118" s="976"/>
      <c r="DU118" s="977"/>
      <c r="DV118" s="979" t="s">
        <v>121</v>
      </c>
      <c r="DW118" s="980"/>
      <c r="DX118" s="980"/>
      <c r="DY118" s="980"/>
      <c r="DZ118" s="981"/>
    </row>
    <row r="119" spans="1:130" s="212" customFormat="1" ht="26.25" customHeight="1" x14ac:dyDescent="0.15">
      <c r="A119" s="1073" t="s">
        <v>418</v>
      </c>
      <c r="B119" s="964"/>
      <c r="C119" s="946" t="s">
        <v>419</v>
      </c>
      <c r="D119" s="914"/>
      <c r="E119" s="914"/>
      <c r="F119" s="914"/>
      <c r="G119" s="914"/>
      <c r="H119" s="914"/>
      <c r="I119" s="914"/>
      <c r="J119" s="914"/>
      <c r="K119" s="914"/>
      <c r="L119" s="914"/>
      <c r="M119" s="914"/>
      <c r="N119" s="914"/>
      <c r="O119" s="914"/>
      <c r="P119" s="914"/>
      <c r="Q119" s="914"/>
      <c r="R119" s="914"/>
      <c r="S119" s="914"/>
      <c r="T119" s="914"/>
      <c r="U119" s="914"/>
      <c r="V119" s="914"/>
      <c r="W119" s="914"/>
      <c r="X119" s="914"/>
      <c r="Y119" s="914"/>
      <c r="Z119" s="915"/>
      <c r="AA119" s="916" t="s">
        <v>121</v>
      </c>
      <c r="AB119" s="917"/>
      <c r="AC119" s="917"/>
      <c r="AD119" s="917"/>
      <c r="AE119" s="918"/>
      <c r="AF119" s="919" t="s">
        <v>121</v>
      </c>
      <c r="AG119" s="917"/>
      <c r="AH119" s="917"/>
      <c r="AI119" s="917"/>
      <c r="AJ119" s="918"/>
      <c r="AK119" s="919" t="s">
        <v>121</v>
      </c>
      <c r="AL119" s="917"/>
      <c r="AM119" s="917"/>
      <c r="AN119" s="917"/>
      <c r="AO119" s="918"/>
      <c r="AP119" s="920" t="s">
        <v>121</v>
      </c>
      <c r="AQ119" s="921"/>
      <c r="AR119" s="921"/>
      <c r="AS119" s="921"/>
      <c r="AT119" s="922"/>
      <c r="AU119" s="927"/>
      <c r="AV119" s="928"/>
      <c r="AW119" s="928"/>
      <c r="AX119" s="928"/>
      <c r="AY119" s="928"/>
      <c r="AZ119" s="233" t="s">
        <v>177</v>
      </c>
      <c r="BA119" s="233"/>
      <c r="BB119" s="233"/>
      <c r="BC119" s="233"/>
      <c r="BD119" s="233"/>
      <c r="BE119" s="233"/>
      <c r="BF119" s="233"/>
      <c r="BG119" s="233"/>
      <c r="BH119" s="233"/>
      <c r="BI119" s="233"/>
      <c r="BJ119" s="233"/>
      <c r="BK119" s="233"/>
      <c r="BL119" s="233"/>
      <c r="BM119" s="233"/>
      <c r="BN119" s="233"/>
      <c r="BO119" s="994" t="s">
        <v>444</v>
      </c>
      <c r="BP119" s="1022"/>
      <c r="BQ119" s="1016">
        <v>28645469</v>
      </c>
      <c r="BR119" s="1017"/>
      <c r="BS119" s="1017"/>
      <c r="BT119" s="1017"/>
      <c r="BU119" s="1017"/>
      <c r="BV119" s="1017">
        <v>25905508</v>
      </c>
      <c r="BW119" s="1017"/>
      <c r="BX119" s="1017"/>
      <c r="BY119" s="1017"/>
      <c r="BZ119" s="1017"/>
      <c r="CA119" s="1017">
        <v>24106949</v>
      </c>
      <c r="CB119" s="1017"/>
      <c r="CC119" s="1017"/>
      <c r="CD119" s="1017"/>
      <c r="CE119" s="1017"/>
      <c r="CF119" s="1018"/>
      <c r="CG119" s="1019"/>
      <c r="CH119" s="1019"/>
      <c r="CI119" s="1019"/>
      <c r="CJ119" s="1020"/>
      <c r="CK119" s="967"/>
      <c r="CL119" s="968"/>
      <c r="CM119" s="990" t="s">
        <v>445</v>
      </c>
      <c r="CN119" s="982"/>
      <c r="CO119" s="982"/>
      <c r="CP119" s="982"/>
      <c r="CQ119" s="982"/>
      <c r="CR119" s="982"/>
      <c r="CS119" s="982"/>
      <c r="CT119" s="982"/>
      <c r="CU119" s="982"/>
      <c r="CV119" s="982"/>
      <c r="CW119" s="982"/>
      <c r="CX119" s="982"/>
      <c r="CY119" s="982"/>
      <c r="CZ119" s="982"/>
      <c r="DA119" s="982"/>
      <c r="DB119" s="982"/>
      <c r="DC119" s="982"/>
      <c r="DD119" s="982"/>
      <c r="DE119" s="982"/>
      <c r="DF119" s="983"/>
      <c r="DG119" s="1021" t="s">
        <v>121</v>
      </c>
      <c r="DH119" s="1003"/>
      <c r="DI119" s="1003"/>
      <c r="DJ119" s="1003"/>
      <c r="DK119" s="1004"/>
      <c r="DL119" s="1002" t="s">
        <v>121</v>
      </c>
      <c r="DM119" s="1003"/>
      <c r="DN119" s="1003"/>
      <c r="DO119" s="1003"/>
      <c r="DP119" s="1004"/>
      <c r="DQ119" s="1002" t="s">
        <v>121</v>
      </c>
      <c r="DR119" s="1003"/>
      <c r="DS119" s="1003"/>
      <c r="DT119" s="1003"/>
      <c r="DU119" s="1004"/>
      <c r="DV119" s="1005" t="s">
        <v>121</v>
      </c>
      <c r="DW119" s="1006"/>
      <c r="DX119" s="1006"/>
      <c r="DY119" s="1006"/>
      <c r="DZ119" s="1007"/>
    </row>
    <row r="120" spans="1:130" s="212" customFormat="1" ht="26.25" customHeight="1" x14ac:dyDescent="0.15">
      <c r="A120" s="1074"/>
      <c r="B120" s="966"/>
      <c r="C120" s="939" t="s">
        <v>422</v>
      </c>
      <c r="D120" s="940"/>
      <c r="E120" s="940"/>
      <c r="F120" s="940"/>
      <c r="G120" s="940"/>
      <c r="H120" s="940"/>
      <c r="I120" s="940"/>
      <c r="J120" s="940"/>
      <c r="K120" s="940"/>
      <c r="L120" s="940"/>
      <c r="M120" s="940"/>
      <c r="N120" s="940"/>
      <c r="O120" s="940"/>
      <c r="P120" s="940"/>
      <c r="Q120" s="940"/>
      <c r="R120" s="940"/>
      <c r="S120" s="940"/>
      <c r="T120" s="940"/>
      <c r="U120" s="940"/>
      <c r="V120" s="940"/>
      <c r="W120" s="940"/>
      <c r="X120" s="940"/>
      <c r="Y120" s="940"/>
      <c r="Z120" s="941"/>
      <c r="AA120" s="975" t="s">
        <v>121</v>
      </c>
      <c r="AB120" s="976"/>
      <c r="AC120" s="976"/>
      <c r="AD120" s="976"/>
      <c r="AE120" s="977"/>
      <c r="AF120" s="978" t="s">
        <v>121</v>
      </c>
      <c r="AG120" s="976"/>
      <c r="AH120" s="976"/>
      <c r="AI120" s="976"/>
      <c r="AJ120" s="977"/>
      <c r="AK120" s="978" t="s">
        <v>121</v>
      </c>
      <c r="AL120" s="976"/>
      <c r="AM120" s="976"/>
      <c r="AN120" s="976"/>
      <c r="AO120" s="977"/>
      <c r="AP120" s="979" t="s">
        <v>121</v>
      </c>
      <c r="AQ120" s="980"/>
      <c r="AR120" s="980"/>
      <c r="AS120" s="980"/>
      <c r="AT120" s="981"/>
      <c r="AU120" s="1008" t="s">
        <v>446</v>
      </c>
      <c r="AV120" s="1009"/>
      <c r="AW120" s="1009"/>
      <c r="AX120" s="1009"/>
      <c r="AY120" s="1010"/>
      <c r="AZ120" s="946" t="s">
        <v>447</v>
      </c>
      <c r="BA120" s="914"/>
      <c r="BB120" s="914"/>
      <c r="BC120" s="914"/>
      <c r="BD120" s="914"/>
      <c r="BE120" s="914"/>
      <c r="BF120" s="914"/>
      <c r="BG120" s="914"/>
      <c r="BH120" s="914"/>
      <c r="BI120" s="914"/>
      <c r="BJ120" s="914"/>
      <c r="BK120" s="914"/>
      <c r="BL120" s="914"/>
      <c r="BM120" s="914"/>
      <c r="BN120" s="914"/>
      <c r="BO120" s="914"/>
      <c r="BP120" s="915"/>
      <c r="BQ120" s="947">
        <v>17866643</v>
      </c>
      <c r="BR120" s="948"/>
      <c r="BS120" s="948"/>
      <c r="BT120" s="948"/>
      <c r="BU120" s="948"/>
      <c r="BV120" s="948">
        <v>19036099</v>
      </c>
      <c r="BW120" s="948"/>
      <c r="BX120" s="948"/>
      <c r="BY120" s="948"/>
      <c r="BZ120" s="948"/>
      <c r="CA120" s="948">
        <v>20792793</v>
      </c>
      <c r="CB120" s="948"/>
      <c r="CC120" s="948"/>
      <c r="CD120" s="948"/>
      <c r="CE120" s="948"/>
      <c r="CF120" s="961">
        <v>106</v>
      </c>
      <c r="CG120" s="962"/>
      <c r="CH120" s="962"/>
      <c r="CI120" s="962"/>
      <c r="CJ120" s="962"/>
      <c r="CK120" s="1023" t="s">
        <v>448</v>
      </c>
      <c r="CL120" s="1024"/>
      <c r="CM120" s="1024"/>
      <c r="CN120" s="1024"/>
      <c r="CO120" s="1025"/>
      <c r="CP120" s="1031" t="s">
        <v>395</v>
      </c>
      <c r="CQ120" s="1032"/>
      <c r="CR120" s="1032"/>
      <c r="CS120" s="1032"/>
      <c r="CT120" s="1032"/>
      <c r="CU120" s="1032"/>
      <c r="CV120" s="1032"/>
      <c r="CW120" s="1032"/>
      <c r="CX120" s="1032"/>
      <c r="CY120" s="1032"/>
      <c r="CZ120" s="1032"/>
      <c r="DA120" s="1032"/>
      <c r="DB120" s="1032"/>
      <c r="DC120" s="1032"/>
      <c r="DD120" s="1032"/>
      <c r="DE120" s="1032"/>
      <c r="DF120" s="1033"/>
      <c r="DG120" s="947">
        <v>3304871</v>
      </c>
      <c r="DH120" s="948"/>
      <c r="DI120" s="948"/>
      <c r="DJ120" s="948"/>
      <c r="DK120" s="948"/>
      <c r="DL120" s="948">
        <v>3071952</v>
      </c>
      <c r="DM120" s="948"/>
      <c r="DN120" s="948"/>
      <c r="DO120" s="948"/>
      <c r="DP120" s="948"/>
      <c r="DQ120" s="948">
        <v>2921750</v>
      </c>
      <c r="DR120" s="948"/>
      <c r="DS120" s="948"/>
      <c r="DT120" s="948"/>
      <c r="DU120" s="948"/>
      <c r="DV120" s="949">
        <v>14.9</v>
      </c>
      <c r="DW120" s="949"/>
      <c r="DX120" s="949"/>
      <c r="DY120" s="949"/>
      <c r="DZ120" s="950"/>
    </row>
    <row r="121" spans="1:130" s="212" customFormat="1" ht="26.25" customHeight="1" x14ac:dyDescent="0.15">
      <c r="A121" s="1074"/>
      <c r="B121" s="966"/>
      <c r="C121" s="991" t="s">
        <v>449</v>
      </c>
      <c r="D121" s="992"/>
      <c r="E121" s="992"/>
      <c r="F121" s="992"/>
      <c r="G121" s="992"/>
      <c r="H121" s="992"/>
      <c r="I121" s="992"/>
      <c r="J121" s="992"/>
      <c r="K121" s="992"/>
      <c r="L121" s="992"/>
      <c r="M121" s="992"/>
      <c r="N121" s="992"/>
      <c r="O121" s="992"/>
      <c r="P121" s="992"/>
      <c r="Q121" s="992"/>
      <c r="R121" s="992"/>
      <c r="S121" s="992"/>
      <c r="T121" s="992"/>
      <c r="U121" s="992"/>
      <c r="V121" s="992"/>
      <c r="W121" s="992"/>
      <c r="X121" s="992"/>
      <c r="Y121" s="992"/>
      <c r="Z121" s="993"/>
      <c r="AA121" s="975" t="s">
        <v>121</v>
      </c>
      <c r="AB121" s="976"/>
      <c r="AC121" s="976"/>
      <c r="AD121" s="976"/>
      <c r="AE121" s="977"/>
      <c r="AF121" s="978" t="s">
        <v>121</v>
      </c>
      <c r="AG121" s="976"/>
      <c r="AH121" s="976"/>
      <c r="AI121" s="976"/>
      <c r="AJ121" s="977"/>
      <c r="AK121" s="978" t="s">
        <v>121</v>
      </c>
      <c r="AL121" s="976"/>
      <c r="AM121" s="976"/>
      <c r="AN121" s="976"/>
      <c r="AO121" s="977"/>
      <c r="AP121" s="979" t="s">
        <v>121</v>
      </c>
      <c r="AQ121" s="980"/>
      <c r="AR121" s="980"/>
      <c r="AS121" s="980"/>
      <c r="AT121" s="981"/>
      <c r="AU121" s="1011"/>
      <c r="AV121" s="1012"/>
      <c r="AW121" s="1012"/>
      <c r="AX121" s="1012"/>
      <c r="AY121" s="1013"/>
      <c r="AZ121" s="939" t="s">
        <v>450</v>
      </c>
      <c r="BA121" s="940"/>
      <c r="BB121" s="940"/>
      <c r="BC121" s="940"/>
      <c r="BD121" s="940"/>
      <c r="BE121" s="940"/>
      <c r="BF121" s="940"/>
      <c r="BG121" s="940"/>
      <c r="BH121" s="940"/>
      <c r="BI121" s="940"/>
      <c r="BJ121" s="940"/>
      <c r="BK121" s="940"/>
      <c r="BL121" s="940"/>
      <c r="BM121" s="940"/>
      <c r="BN121" s="940"/>
      <c r="BO121" s="940"/>
      <c r="BP121" s="941"/>
      <c r="BQ121" s="942">
        <v>1941696</v>
      </c>
      <c r="BR121" s="943"/>
      <c r="BS121" s="943"/>
      <c r="BT121" s="943"/>
      <c r="BU121" s="943"/>
      <c r="BV121" s="943">
        <v>1934778</v>
      </c>
      <c r="BW121" s="943"/>
      <c r="BX121" s="943"/>
      <c r="BY121" s="943"/>
      <c r="BZ121" s="943"/>
      <c r="CA121" s="943">
        <v>1859759</v>
      </c>
      <c r="CB121" s="943"/>
      <c r="CC121" s="943"/>
      <c r="CD121" s="943"/>
      <c r="CE121" s="943"/>
      <c r="CF121" s="937">
        <v>9.5</v>
      </c>
      <c r="CG121" s="938"/>
      <c r="CH121" s="938"/>
      <c r="CI121" s="938"/>
      <c r="CJ121" s="938"/>
      <c r="CK121" s="1026"/>
      <c r="CL121" s="1027"/>
      <c r="CM121" s="1027"/>
      <c r="CN121" s="1027"/>
      <c r="CO121" s="1028"/>
      <c r="CP121" s="1036" t="s">
        <v>396</v>
      </c>
      <c r="CQ121" s="1037"/>
      <c r="CR121" s="1037"/>
      <c r="CS121" s="1037"/>
      <c r="CT121" s="1037"/>
      <c r="CU121" s="1037"/>
      <c r="CV121" s="1037"/>
      <c r="CW121" s="1037"/>
      <c r="CX121" s="1037"/>
      <c r="CY121" s="1037"/>
      <c r="CZ121" s="1037"/>
      <c r="DA121" s="1037"/>
      <c r="DB121" s="1037"/>
      <c r="DC121" s="1037"/>
      <c r="DD121" s="1037"/>
      <c r="DE121" s="1037"/>
      <c r="DF121" s="1038"/>
      <c r="DG121" s="942">
        <v>587331</v>
      </c>
      <c r="DH121" s="943"/>
      <c r="DI121" s="943"/>
      <c r="DJ121" s="943"/>
      <c r="DK121" s="943"/>
      <c r="DL121" s="943">
        <v>486367</v>
      </c>
      <c r="DM121" s="943"/>
      <c r="DN121" s="943"/>
      <c r="DO121" s="943"/>
      <c r="DP121" s="943"/>
      <c r="DQ121" s="943">
        <v>392837</v>
      </c>
      <c r="DR121" s="943"/>
      <c r="DS121" s="943"/>
      <c r="DT121" s="943"/>
      <c r="DU121" s="943"/>
      <c r="DV121" s="944">
        <v>2</v>
      </c>
      <c r="DW121" s="944"/>
      <c r="DX121" s="944"/>
      <c r="DY121" s="944"/>
      <c r="DZ121" s="945"/>
    </row>
    <row r="122" spans="1:130" s="212" customFormat="1" ht="26.25" customHeight="1" x14ac:dyDescent="0.15">
      <c r="A122" s="1074"/>
      <c r="B122" s="966"/>
      <c r="C122" s="939" t="s">
        <v>432</v>
      </c>
      <c r="D122" s="940"/>
      <c r="E122" s="940"/>
      <c r="F122" s="940"/>
      <c r="G122" s="940"/>
      <c r="H122" s="940"/>
      <c r="I122" s="940"/>
      <c r="J122" s="940"/>
      <c r="K122" s="940"/>
      <c r="L122" s="940"/>
      <c r="M122" s="940"/>
      <c r="N122" s="940"/>
      <c r="O122" s="940"/>
      <c r="P122" s="940"/>
      <c r="Q122" s="940"/>
      <c r="R122" s="940"/>
      <c r="S122" s="940"/>
      <c r="T122" s="940"/>
      <c r="U122" s="940"/>
      <c r="V122" s="940"/>
      <c r="W122" s="940"/>
      <c r="X122" s="940"/>
      <c r="Y122" s="940"/>
      <c r="Z122" s="941"/>
      <c r="AA122" s="975" t="s">
        <v>121</v>
      </c>
      <c r="AB122" s="976"/>
      <c r="AC122" s="976"/>
      <c r="AD122" s="976"/>
      <c r="AE122" s="977"/>
      <c r="AF122" s="978" t="s">
        <v>121</v>
      </c>
      <c r="AG122" s="976"/>
      <c r="AH122" s="976"/>
      <c r="AI122" s="976"/>
      <c r="AJ122" s="977"/>
      <c r="AK122" s="978" t="s">
        <v>121</v>
      </c>
      <c r="AL122" s="976"/>
      <c r="AM122" s="976"/>
      <c r="AN122" s="976"/>
      <c r="AO122" s="977"/>
      <c r="AP122" s="979" t="s">
        <v>121</v>
      </c>
      <c r="AQ122" s="980"/>
      <c r="AR122" s="980"/>
      <c r="AS122" s="980"/>
      <c r="AT122" s="981"/>
      <c r="AU122" s="1011"/>
      <c r="AV122" s="1012"/>
      <c r="AW122" s="1012"/>
      <c r="AX122" s="1012"/>
      <c r="AY122" s="1013"/>
      <c r="AZ122" s="990" t="s">
        <v>451</v>
      </c>
      <c r="BA122" s="982"/>
      <c r="BB122" s="982"/>
      <c r="BC122" s="982"/>
      <c r="BD122" s="982"/>
      <c r="BE122" s="982"/>
      <c r="BF122" s="982"/>
      <c r="BG122" s="982"/>
      <c r="BH122" s="982"/>
      <c r="BI122" s="982"/>
      <c r="BJ122" s="982"/>
      <c r="BK122" s="982"/>
      <c r="BL122" s="982"/>
      <c r="BM122" s="982"/>
      <c r="BN122" s="982"/>
      <c r="BO122" s="982"/>
      <c r="BP122" s="983"/>
      <c r="BQ122" s="1016">
        <v>22891212</v>
      </c>
      <c r="BR122" s="1017"/>
      <c r="BS122" s="1017"/>
      <c r="BT122" s="1017"/>
      <c r="BU122" s="1017"/>
      <c r="BV122" s="1017">
        <v>21397218</v>
      </c>
      <c r="BW122" s="1017"/>
      <c r="BX122" s="1017"/>
      <c r="BY122" s="1017"/>
      <c r="BZ122" s="1017"/>
      <c r="CA122" s="1017">
        <v>19980705</v>
      </c>
      <c r="CB122" s="1017"/>
      <c r="CC122" s="1017"/>
      <c r="CD122" s="1017"/>
      <c r="CE122" s="1017"/>
      <c r="CF122" s="1034">
        <v>101.8</v>
      </c>
      <c r="CG122" s="1035"/>
      <c r="CH122" s="1035"/>
      <c r="CI122" s="1035"/>
      <c r="CJ122" s="1035"/>
      <c r="CK122" s="1026"/>
      <c r="CL122" s="1027"/>
      <c r="CM122" s="1027"/>
      <c r="CN122" s="1027"/>
      <c r="CO122" s="1028"/>
      <c r="CP122" s="1036" t="s">
        <v>393</v>
      </c>
      <c r="CQ122" s="1037"/>
      <c r="CR122" s="1037"/>
      <c r="CS122" s="1037"/>
      <c r="CT122" s="1037"/>
      <c r="CU122" s="1037"/>
      <c r="CV122" s="1037"/>
      <c r="CW122" s="1037"/>
      <c r="CX122" s="1037"/>
      <c r="CY122" s="1037"/>
      <c r="CZ122" s="1037"/>
      <c r="DA122" s="1037"/>
      <c r="DB122" s="1037"/>
      <c r="DC122" s="1037"/>
      <c r="DD122" s="1037"/>
      <c r="DE122" s="1037"/>
      <c r="DF122" s="1038"/>
      <c r="DG122" s="942" t="s">
        <v>121</v>
      </c>
      <c r="DH122" s="943"/>
      <c r="DI122" s="943"/>
      <c r="DJ122" s="943"/>
      <c r="DK122" s="943"/>
      <c r="DL122" s="943" t="s">
        <v>121</v>
      </c>
      <c r="DM122" s="943"/>
      <c r="DN122" s="943"/>
      <c r="DO122" s="943"/>
      <c r="DP122" s="943"/>
      <c r="DQ122" s="943" t="s">
        <v>121</v>
      </c>
      <c r="DR122" s="943"/>
      <c r="DS122" s="943"/>
      <c r="DT122" s="943"/>
      <c r="DU122" s="943"/>
      <c r="DV122" s="944" t="s">
        <v>121</v>
      </c>
      <c r="DW122" s="944"/>
      <c r="DX122" s="944"/>
      <c r="DY122" s="944"/>
      <c r="DZ122" s="945"/>
    </row>
    <row r="123" spans="1:130" s="212" customFormat="1" ht="26.25" customHeight="1" x14ac:dyDescent="0.15">
      <c r="A123" s="1074"/>
      <c r="B123" s="966"/>
      <c r="C123" s="939" t="s">
        <v>438</v>
      </c>
      <c r="D123" s="940"/>
      <c r="E123" s="940"/>
      <c r="F123" s="940"/>
      <c r="G123" s="940"/>
      <c r="H123" s="940"/>
      <c r="I123" s="940"/>
      <c r="J123" s="940"/>
      <c r="K123" s="940"/>
      <c r="L123" s="940"/>
      <c r="M123" s="940"/>
      <c r="N123" s="940"/>
      <c r="O123" s="940"/>
      <c r="P123" s="940"/>
      <c r="Q123" s="940"/>
      <c r="R123" s="940"/>
      <c r="S123" s="940"/>
      <c r="T123" s="940"/>
      <c r="U123" s="940"/>
      <c r="V123" s="940"/>
      <c r="W123" s="940"/>
      <c r="X123" s="940"/>
      <c r="Y123" s="940"/>
      <c r="Z123" s="941"/>
      <c r="AA123" s="975" t="s">
        <v>121</v>
      </c>
      <c r="AB123" s="976"/>
      <c r="AC123" s="976"/>
      <c r="AD123" s="976"/>
      <c r="AE123" s="977"/>
      <c r="AF123" s="978" t="s">
        <v>121</v>
      </c>
      <c r="AG123" s="976"/>
      <c r="AH123" s="976"/>
      <c r="AI123" s="976"/>
      <c r="AJ123" s="977"/>
      <c r="AK123" s="978" t="s">
        <v>121</v>
      </c>
      <c r="AL123" s="976"/>
      <c r="AM123" s="976"/>
      <c r="AN123" s="976"/>
      <c r="AO123" s="977"/>
      <c r="AP123" s="979" t="s">
        <v>121</v>
      </c>
      <c r="AQ123" s="980"/>
      <c r="AR123" s="980"/>
      <c r="AS123" s="980"/>
      <c r="AT123" s="981"/>
      <c r="AU123" s="1014"/>
      <c r="AV123" s="1015"/>
      <c r="AW123" s="1015"/>
      <c r="AX123" s="1015"/>
      <c r="AY123" s="1015"/>
      <c r="AZ123" s="233" t="s">
        <v>177</v>
      </c>
      <c r="BA123" s="233"/>
      <c r="BB123" s="233"/>
      <c r="BC123" s="233"/>
      <c r="BD123" s="233"/>
      <c r="BE123" s="233"/>
      <c r="BF123" s="233"/>
      <c r="BG123" s="233"/>
      <c r="BH123" s="233"/>
      <c r="BI123" s="233"/>
      <c r="BJ123" s="233"/>
      <c r="BK123" s="233"/>
      <c r="BL123" s="233"/>
      <c r="BM123" s="233"/>
      <c r="BN123" s="233"/>
      <c r="BO123" s="994" t="s">
        <v>452</v>
      </c>
      <c r="BP123" s="1022"/>
      <c r="BQ123" s="1080">
        <v>42699551</v>
      </c>
      <c r="BR123" s="1081"/>
      <c r="BS123" s="1081"/>
      <c r="BT123" s="1081"/>
      <c r="BU123" s="1081"/>
      <c r="BV123" s="1081">
        <v>42368095</v>
      </c>
      <c r="BW123" s="1081"/>
      <c r="BX123" s="1081"/>
      <c r="BY123" s="1081"/>
      <c r="BZ123" s="1081"/>
      <c r="CA123" s="1081">
        <v>42633257</v>
      </c>
      <c r="CB123" s="1081"/>
      <c r="CC123" s="1081"/>
      <c r="CD123" s="1081"/>
      <c r="CE123" s="1081"/>
      <c r="CF123" s="1018"/>
      <c r="CG123" s="1019"/>
      <c r="CH123" s="1019"/>
      <c r="CI123" s="1019"/>
      <c r="CJ123" s="1020"/>
      <c r="CK123" s="1026"/>
      <c r="CL123" s="1027"/>
      <c r="CM123" s="1027"/>
      <c r="CN123" s="1027"/>
      <c r="CO123" s="1028"/>
      <c r="CP123" s="1036"/>
      <c r="CQ123" s="1037"/>
      <c r="CR123" s="1037"/>
      <c r="CS123" s="1037"/>
      <c r="CT123" s="1037"/>
      <c r="CU123" s="1037"/>
      <c r="CV123" s="1037"/>
      <c r="CW123" s="1037"/>
      <c r="CX123" s="1037"/>
      <c r="CY123" s="1037"/>
      <c r="CZ123" s="1037"/>
      <c r="DA123" s="1037"/>
      <c r="DB123" s="1037"/>
      <c r="DC123" s="1037"/>
      <c r="DD123" s="1037"/>
      <c r="DE123" s="1037"/>
      <c r="DF123" s="1038"/>
      <c r="DG123" s="975"/>
      <c r="DH123" s="976"/>
      <c r="DI123" s="976"/>
      <c r="DJ123" s="976"/>
      <c r="DK123" s="977"/>
      <c r="DL123" s="978"/>
      <c r="DM123" s="976"/>
      <c r="DN123" s="976"/>
      <c r="DO123" s="976"/>
      <c r="DP123" s="977"/>
      <c r="DQ123" s="978"/>
      <c r="DR123" s="976"/>
      <c r="DS123" s="976"/>
      <c r="DT123" s="976"/>
      <c r="DU123" s="977"/>
      <c r="DV123" s="979"/>
      <c r="DW123" s="980"/>
      <c r="DX123" s="980"/>
      <c r="DY123" s="980"/>
      <c r="DZ123" s="981"/>
    </row>
    <row r="124" spans="1:130" s="212" customFormat="1" ht="26.25" customHeight="1" thickBot="1" x14ac:dyDescent="0.2">
      <c r="A124" s="1074"/>
      <c r="B124" s="966"/>
      <c r="C124" s="939" t="s">
        <v>441</v>
      </c>
      <c r="D124" s="940"/>
      <c r="E124" s="940"/>
      <c r="F124" s="940"/>
      <c r="G124" s="940"/>
      <c r="H124" s="940"/>
      <c r="I124" s="940"/>
      <c r="J124" s="940"/>
      <c r="K124" s="940"/>
      <c r="L124" s="940"/>
      <c r="M124" s="940"/>
      <c r="N124" s="940"/>
      <c r="O124" s="940"/>
      <c r="P124" s="940"/>
      <c r="Q124" s="940"/>
      <c r="R124" s="940"/>
      <c r="S124" s="940"/>
      <c r="T124" s="940"/>
      <c r="U124" s="940"/>
      <c r="V124" s="940"/>
      <c r="W124" s="940"/>
      <c r="X124" s="940"/>
      <c r="Y124" s="940"/>
      <c r="Z124" s="941"/>
      <c r="AA124" s="975" t="s">
        <v>121</v>
      </c>
      <c r="AB124" s="976"/>
      <c r="AC124" s="976"/>
      <c r="AD124" s="976"/>
      <c r="AE124" s="977"/>
      <c r="AF124" s="978" t="s">
        <v>121</v>
      </c>
      <c r="AG124" s="976"/>
      <c r="AH124" s="976"/>
      <c r="AI124" s="976"/>
      <c r="AJ124" s="977"/>
      <c r="AK124" s="978" t="s">
        <v>121</v>
      </c>
      <c r="AL124" s="976"/>
      <c r="AM124" s="976"/>
      <c r="AN124" s="976"/>
      <c r="AO124" s="977"/>
      <c r="AP124" s="979" t="s">
        <v>121</v>
      </c>
      <c r="AQ124" s="980"/>
      <c r="AR124" s="980"/>
      <c r="AS124" s="980"/>
      <c r="AT124" s="981"/>
      <c r="AU124" s="1076" t="s">
        <v>453</v>
      </c>
      <c r="AV124" s="1077"/>
      <c r="AW124" s="1077"/>
      <c r="AX124" s="1077"/>
      <c r="AY124" s="1077"/>
      <c r="AZ124" s="1077"/>
      <c r="BA124" s="1077"/>
      <c r="BB124" s="1077"/>
      <c r="BC124" s="1077"/>
      <c r="BD124" s="1077"/>
      <c r="BE124" s="1077"/>
      <c r="BF124" s="1077"/>
      <c r="BG124" s="1077"/>
      <c r="BH124" s="1077"/>
      <c r="BI124" s="1077"/>
      <c r="BJ124" s="1077"/>
      <c r="BK124" s="1077"/>
      <c r="BL124" s="1077"/>
      <c r="BM124" s="1077"/>
      <c r="BN124" s="1077"/>
      <c r="BO124" s="1077"/>
      <c r="BP124" s="1078"/>
      <c r="BQ124" s="1079" t="s">
        <v>121</v>
      </c>
      <c r="BR124" s="1044"/>
      <c r="BS124" s="1044"/>
      <c r="BT124" s="1044"/>
      <c r="BU124" s="1044"/>
      <c r="BV124" s="1044" t="s">
        <v>121</v>
      </c>
      <c r="BW124" s="1044"/>
      <c r="BX124" s="1044"/>
      <c r="BY124" s="1044"/>
      <c r="BZ124" s="1044"/>
      <c r="CA124" s="1044" t="s">
        <v>121</v>
      </c>
      <c r="CB124" s="1044"/>
      <c r="CC124" s="1044"/>
      <c r="CD124" s="1044"/>
      <c r="CE124" s="1044"/>
      <c r="CF124" s="1045"/>
      <c r="CG124" s="1046"/>
      <c r="CH124" s="1046"/>
      <c r="CI124" s="1046"/>
      <c r="CJ124" s="1047"/>
      <c r="CK124" s="1029"/>
      <c r="CL124" s="1029"/>
      <c r="CM124" s="1029"/>
      <c r="CN124" s="1029"/>
      <c r="CO124" s="1030"/>
      <c r="CP124" s="1036" t="s">
        <v>454</v>
      </c>
      <c r="CQ124" s="1037"/>
      <c r="CR124" s="1037"/>
      <c r="CS124" s="1037"/>
      <c r="CT124" s="1037"/>
      <c r="CU124" s="1037"/>
      <c r="CV124" s="1037"/>
      <c r="CW124" s="1037"/>
      <c r="CX124" s="1037"/>
      <c r="CY124" s="1037"/>
      <c r="CZ124" s="1037"/>
      <c r="DA124" s="1037"/>
      <c r="DB124" s="1037"/>
      <c r="DC124" s="1037"/>
      <c r="DD124" s="1037"/>
      <c r="DE124" s="1037"/>
      <c r="DF124" s="1038"/>
      <c r="DG124" s="1021" t="s">
        <v>121</v>
      </c>
      <c r="DH124" s="1003"/>
      <c r="DI124" s="1003"/>
      <c r="DJ124" s="1003"/>
      <c r="DK124" s="1004"/>
      <c r="DL124" s="1002" t="s">
        <v>121</v>
      </c>
      <c r="DM124" s="1003"/>
      <c r="DN124" s="1003"/>
      <c r="DO124" s="1003"/>
      <c r="DP124" s="1004"/>
      <c r="DQ124" s="1002" t="s">
        <v>121</v>
      </c>
      <c r="DR124" s="1003"/>
      <c r="DS124" s="1003"/>
      <c r="DT124" s="1003"/>
      <c r="DU124" s="1004"/>
      <c r="DV124" s="1005" t="s">
        <v>121</v>
      </c>
      <c r="DW124" s="1006"/>
      <c r="DX124" s="1006"/>
      <c r="DY124" s="1006"/>
      <c r="DZ124" s="1007"/>
    </row>
    <row r="125" spans="1:130" s="212" customFormat="1" ht="26.25" customHeight="1" x14ac:dyDescent="0.15">
      <c r="A125" s="1074"/>
      <c r="B125" s="966"/>
      <c r="C125" s="939" t="s">
        <v>443</v>
      </c>
      <c r="D125" s="940"/>
      <c r="E125" s="940"/>
      <c r="F125" s="940"/>
      <c r="G125" s="940"/>
      <c r="H125" s="940"/>
      <c r="I125" s="940"/>
      <c r="J125" s="940"/>
      <c r="K125" s="940"/>
      <c r="L125" s="940"/>
      <c r="M125" s="940"/>
      <c r="N125" s="940"/>
      <c r="O125" s="940"/>
      <c r="P125" s="940"/>
      <c r="Q125" s="940"/>
      <c r="R125" s="940"/>
      <c r="S125" s="940"/>
      <c r="T125" s="940"/>
      <c r="U125" s="940"/>
      <c r="V125" s="940"/>
      <c r="W125" s="940"/>
      <c r="X125" s="940"/>
      <c r="Y125" s="940"/>
      <c r="Z125" s="941"/>
      <c r="AA125" s="975" t="s">
        <v>121</v>
      </c>
      <c r="AB125" s="976"/>
      <c r="AC125" s="976"/>
      <c r="AD125" s="976"/>
      <c r="AE125" s="977"/>
      <c r="AF125" s="978" t="s">
        <v>121</v>
      </c>
      <c r="AG125" s="976"/>
      <c r="AH125" s="976"/>
      <c r="AI125" s="976"/>
      <c r="AJ125" s="977"/>
      <c r="AK125" s="978" t="s">
        <v>121</v>
      </c>
      <c r="AL125" s="976"/>
      <c r="AM125" s="976"/>
      <c r="AN125" s="976"/>
      <c r="AO125" s="977"/>
      <c r="AP125" s="979" t="s">
        <v>121</v>
      </c>
      <c r="AQ125" s="980"/>
      <c r="AR125" s="980"/>
      <c r="AS125" s="980"/>
      <c r="AT125" s="98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9" t="s">
        <v>455</v>
      </c>
      <c r="CL125" s="1024"/>
      <c r="CM125" s="1024"/>
      <c r="CN125" s="1024"/>
      <c r="CO125" s="1025"/>
      <c r="CP125" s="946" t="s">
        <v>456</v>
      </c>
      <c r="CQ125" s="914"/>
      <c r="CR125" s="914"/>
      <c r="CS125" s="914"/>
      <c r="CT125" s="914"/>
      <c r="CU125" s="914"/>
      <c r="CV125" s="914"/>
      <c r="CW125" s="914"/>
      <c r="CX125" s="914"/>
      <c r="CY125" s="914"/>
      <c r="CZ125" s="914"/>
      <c r="DA125" s="914"/>
      <c r="DB125" s="914"/>
      <c r="DC125" s="914"/>
      <c r="DD125" s="914"/>
      <c r="DE125" s="914"/>
      <c r="DF125" s="915"/>
      <c r="DG125" s="947" t="s">
        <v>121</v>
      </c>
      <c r="DH125" s="948"/>
      <c r="DI125" s="948"/>
      <c r="DJ125" s="948"/>
      <c r="DK125" s="948"/>
      <c r="DL125" s="948" t="s">
        <v>121</v>
      </c>
      <c r="DM125" s="948"/>
      <c r="DN125" s="948"/>
      <c r="DO125" s="948"/>
      <c r="DP125" s="948"/>
      <c r="DQ125" s="948" t="s">
        <v>121</v>
      </c>
      <c r="DR125" s="948"/>
      <c r="DS125" s="948"/>
      <c r="DT125" s="948"/>
      <c r="DU125" s="948"/>
      <c r="DV125" s="949" t="s">
        <v>121</v>
      </c>
      <c r="DW125" s="949"/>
      <c r="DX125" s="949"/>
      <c r="DY125" s="949"/>
      <c r="DZ125" s="950"/>
    </row>
    <row r="126" spans="1:130" s="212" customFormat="1" ht="26.25" customHeight="1" thickBot="1" x14ac:dyDescent="0.2">
      <c r="A126" s="1074"/>
      <c r="B126" s="966"/>
      <c r="C126" s="939" t="s">
        <v>445</v>
      </c>
      <c r="D126" s="940"/>
      <c r="E126" s="940"/>
      <c r="F126" s="940"/>
      <c r="G126" s="940"/>
      <c r="H126" s="940"/>
      <c r="I126" s="940"/>
      <c r="J126" s="940"/>
      <c r="K126" s="940"/>
      <c r="L126" s="940"/>
      <c r="M126" s="940"/>
      <c r="N126" s="940"/>
      <c r="O126" s="940"/>
      <c r="P126" s="940"/>
      <c r="Q126" s="940"/>
      <c r="R126" s="940"/>
      <c r="S126" s="940"/>
      <c r="T126" s="940"/>
      <c r="U126" s="940"/>
      <c r="V126" s="940"/>
      <c r="W126" s="940"/>
      <c r="X126" s="940"/>
      <c r="Y126" s="940"/>
      <c r="Z126" s="941"/>
      <c r="AA126" s="975" t="s">
        <v>121</v>
      </c>
      <c r="AB126" s="976"/>
      <c r="AC126" s="976"/>
      <c r="AD126" s="976"/>
      <c r="AE126" s="977"/>
      <c r="AF126" s="978" t="s">
        <v>121</v>
      </c>
      <c r="AG126" s="976"/>
      <c r="AH126" s="976"/>
      <c r="AI126" s="976"/>
      <c r="AJ126" s="977"/>
      <c r="AK126" s="978" t="s">
        <v>121</v>
      </c>
      <c r="AL126" s="976"/>
      <c r="AM126" s="976"/>
      <c r="AN126" s="976"/>
      <c r="AO126" s="977"/>
      <c r="AP126" s="979" t="s">
        <v>121</v>
      </c>
      <c r="AQ126" s="980"/>
      <c r="AR126" s="980"/>
      <c r="AS126" s="980"/>
      <c r="AT126" s="98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0"/>
      <c r="CL126" s="1027"/>
      <c r="CM126" s="1027"/>
      <c r="CN126" s="1027"/>
      <c r="CO126" s="1028"/>
      <c r="CP126" s="939" t="s">
        <v>457</v>
      </c>
      <c r="CQ126" s="940"/>
      <c r="CR126" s="940"/>
      <c r="CS126" s="940"/>
      <c r="CT126" s="940"/>
      <c r="CU126" s="940"/>
      <c r="CV126" s="940"/>
      <c r="CW126" s="940"/>
      <c r="CX126" s="940"/>
      <c r="CY126" s="940"/>
      <c r="CZ126" s="940"/>
      <c r="DA126" s="940"/>
      <c r="DB126" s="940"/>
      <c r="DC126" s="940"/>
      <c r="DD126" s="940"/>
      <c r="DE126" s="940"/>
      <c r="DF126" s="941"/>
      <c r="DG126" s="942" t="s">
        <v>121</v>
      </c>
      <c r="DH126" s="943"/>
      <c r="DI126" s="943"/>
      <c r="DJ126" s="943"/>
      <c r="DK126" s="943"/>
      <c r="DL126" s="943" t="s">
        <v>121</v>
      </c>
      <c r="DM126" s="943"/>
      <c r="DN126" s="943"/>
      <c r="DO126" s="943"/>
      <c r="DP126" s="943"/>
      <c r="DQ126" s="943" t="s">
        <v>121</v>
      </c>
      <c r="DR126" s="943"/>
      <c r="DS126" s="943"/>
      <c r="DT126" s="943"/>
      <c r="DU126" s="943"/>
      <c r="DV126" s="944" t="s">
        <v>121</v>
      </c>
      <c r="DW126" s="944"/>
      <c r="DX126" s="944"/>
      <c r="DY126" s="944"/>
      <c r="DZ126" s="945"/>
    </row>
    <row r="127" spans="1:130" s="212" customFormat="1" ht="26.25" customHeight="1" x14ac:dyDescent="0.15">
      <c r="A127" s="1075"/>
      <c r="B127" s="968"/>
      <c r="C127" s="990" t="s">
        <v>458</v>
      </c>
      <c r="D127" s="982"/>
      <c r="E127" s="982"/>
      <c r="F127" s="982"/>
      <c r="G127" s="982"/>
      <c r="H127" s="982"/>
      <c r="I127" s="982"/>
      <c r="J127" s="982"/>
      <c r="K127" s="982"/>
      <c r="L127" s="982"/>
      <c r="M127" s="982"/>
      <c r="N127" s="982"/>
      <c r="O127" s="982"/>
      <c r="P127" s="982"/>
      <c r="Q127" s="982"/>
      <c r="R127" s="982"/>
      <c r="S127" s="982"/>
      <c r="T127" s="982"/>
      <c r="U127" s="982"/>
      <c r="V127" s="982"/>
      <c r="W127" s="982"/>
      <c r="X127" s="982"/>
      <c r="Y127" s="982"/>
      <c r="Z127" s="983"/>
      <c r="AA127" s="975" t="s">
        <v>121</v>
      </c>
      <c r="AB127" s="976"/>
      <c r="AC127" s="976"/>
      <c r="AD127" s="976"/>
      <c r="AE127" s="977"/>
      <c r="AF127" s="978" t="s">
        <v>121</v>
      </c>
      <c r="AG127" s="976"/>
      <c r="AH127" s="976"/>
      <c r="AI127" s="976"/>
      <c r="AJ127" s="977"/>
      <c r="AK127" s="978" t="s">
        <v>121</v>
      </c>
      <c r="AL127" s="976"/>
      <c r="AM127" s="976"/>
      <c r="AN127" s="976"/>
      <c r="AO127" s="977"/>
      <c r="AP127" s="979" t="s">
        <v>121</v>
      </c>
      <c r="AQ127" s="980"/>
      <c r="AR127" s="980"/>
      <c r="AS127" s="980"/>
      <c r="AT127" s="981"/>
      <c r="AU127" s="214"/>
      <c r="AV127" s="214"/>
      <c r="AW127" s="214"/>
      <c r="AX127" s="1048" t="s">
        <v>459</v>
      </c>
      <c r="AY127" s="1049"/>
      <c r="AZ127" s="1049"/>
      <c r="BA127" s="1049"/>
      <c r="BB127" s="1049"/>
      <c r="BC127" s="1049"/>
      <c r="BD127" s="1049"/>
      <c r="BE127" s="1050"/>
      <c r="BF127" s="1051" t="s">
        <v>460</v>
      </c>
      <c r="BG127" s="1049"/>
      <c r="BH127" s="1049"/>
      <c r="BI127" s="1049"/>
      <c r="BJ127" s="1049"/>
      <c r="BK127" s="1049"/>
      <c r="BL127" s="1050"/>
      <c r="BM127" s="1051" t="s">
        <v>461</v>
      </c>
      <c r="BN127" s="1049"/>
      <c r="BO127" s="1049"/>
      <c r="BP127" s="1049"/>
      <c r="BQ127" s="1049"/>
      <c r="BR127" s="1049"/>
      <c r="BS127" s="1050"/>
      <c r="BT127" s="1051" t="s">
        <v>462</v>
      </c>
      <c r="BU127" s="1049"/>
      <c r="BV127" s="1049"/>
      <c r="BW127" s="1049"/>
      <c r="BX127" s="1049"/>
      <c r="BY127" s="1049"/>
      <c r="BZ127" s="1072"/>
      <c r="CA127" s="214"/>
      <c r="CB127" s="214"/>
      <c r="CC127" s="214"/>
      <c r="CD127" s="237"/>
      <c r="CE127" s="237"/>
      <c r="CF127" s="237"/>
      <c r="CG127" s="214"/>
      <c r="CH127" s="214"/>
      <c r="CI127" s="214"/>
      <c r="CJ127" s="236"/>
      <c r="CK127" s="1040"/>
      <c r="CL127" s="1027"/>
      <c r="CM127" s="1027"/>
      <c r="CN127" s="1027"/>
      <c r="CO127" s="1028"/>
      <c r="CP127" s="939" t="s">
        <v>463</v>
      </c>
      <c r="CQ127" s="940"/>
      <c r="CR127" s="940"/>
      <c r="CS127" s="940"/>
      <c r="CT127" s="940"/>
      <c r="CU127" s="940"/>
      <c r="CV127" s="940"/>
      <c r="CW127" s="940"/>
      <c r="CX127" s="940"/>
      <c r="CY127" s="940"/>
      <c r="CZ127" s="940"/>
      <c r="DA127" s="940"/>
      <c r="DB127" s="940"/>
      <c r="DC127" s="940"/>
      <c r="DD127" s="940"/>
      <c r="DE127" s="940"/>
      <c r="DF127" s="941"/>
      <c r="DG127" s="942" t="s">
        <v>121</v>
      </c>
      <c r="DH127" s="943"/>
      <c r="DI127" s="943"/>
      <c r="DJ127" s="943"/>
      <c r="DK127" s="943"/>
      <c r="DL127" s="943" t="s">
        <v>121</v>
      </c>
      <c r="DM127" s="943"/>
      <c r="DN127" s="943"/>
      <c r="DO127" s="943"/>
      <c r="DP127" s="943"/>
      <c r="DQ127" s="943" t="s">
        <v>121</v>
      </c>
      <c r="DR127" s="943"/>
      <c r="DS127" s="943"/>
      <c r="DT127" s="943"/>
      <c r="DU127" s="943"/>
      <c r="DV127" s="944" t="s">
        <v>121</v>
      </c>
      <c r="DW127" s="944"/>
      <c r="DX127" s="944"/>
      <c r="DY127" s="944"/>
      <c r="DZ127" s="945"/>
    </row>
    <row r="128" spans="1:130" s="212" customFormat="1" ht="26.25" customHeight="1" thickBot="1" x14ac:dyDescent="0.2">
      <c r="A128" s="1058" t="s">
        <v>464</v>
      </c>
      <c r="B128" s="1059"/>
      <c r="C128" s="1059"/>
      <c r="D128" s="1059"/>
      <c r="E128" s="1059"/>
      <c r="F128" s="1059"/>
      <c r="G128" s="1059"/>
      <c r="H128" s="1059"/>
      <c r="I128" s="1059"/>
      <c r="J128" s="1059"/>
      <c r="K128" s="1059"/>
      <c r="L128" s="1059"/>
      <c r="M128" s="1059"/>
      <c r="N128" s="1059"/>
      <c r="O128" s="1059"/>
      <c r="P128" s="1059"/>
      <c r="Q128" s="1059"/>
      <c r="R128" s="1059"/>
      <c r="S128" s="1059"/>
      <c r="T128" s="1059"/>
      <c r="U128" s="1059"/>
      <c r="V128" s="1059"/>
      <c r="W128" s="1060" t="s">
        <v>465</v>
      </c>
      <c r="X128" s="1060"/>
      <c r="Y128" s="1060"/>
      <c r="Z128" s="1061"/>
      <c r="AA128" s="1062">
        <v>513062</v>
      </c>
      <c r="AB128" s="1063"/>
      <c r="AC128" s="1063"/>
      <c r="AD128" s="1063"/>
      <c r="AE128" s="1064"/>
      <c r="AF128" s="1065">
        <v>616785</v>
      </c>
      <c r="AG128" s="1063"/>
      <c r="AH128" s="1063"/>
      <c r="AI128" s="1063"/>
      <c r="AJ128" s="1064"/>
      <c r="AK128" s="1065">
        <v>575910</v>
      </c>
      <c r="AL128" s="1063"/>
      <c r="AM128" s="1063"/>
      <c r="AN128" s="1063"/>
      <c r="AO128" s="1064"/>
      <c r="AP128" s="1066"/>
      <c r="AQ128" s="1067"/>
      <c r="AR128" s="1067"/>
      <c r="AS128" s="1067"/>
      <c r="AT128" s="1068"/>
      <c r="AU128" s="214"/>
      <c r="AV128" s="214"/>
      <c r="AW128" s="214"/>
      <c r="AX128" s="913" t="s">
        <v>466</v>
      </c>
      <c r="AY128" s="914"/>
      <c r="AZ128" s="914"/>
      <c r="BA128" s="914"/>
      <c r="BB128" s="914"/>
      <c r="BC128" s="914"/>
      <c r="BD128" s="914"/>
      <c r="BE128" s="915"/>
      <c r="BF128" s="1069" t="s">
        <v>121</v>
      </c>
      <c r="BG128" s="1070"/>
      <c r="BH128" s="1070"/>
      <c r="BI128" s="1070"/>
      <c r="BJ128" s="1070"/>
      <c r="BK128" s="1070"/>
      <c r="BL128" s="1071"/>
      <c r="BM128" s="1069">
        <v>12.34</v>
      </c>
      <c r="BN128" s="1070"/>
      <c r="BO128" s="1070"/>
      <c r="BP128" s="1070"/>
      <c r="BQ128" s="1070"/>
      <c r="BR128" s="1070"/>
      <c r="BS128" s="1071"/>
      <c r="BT128" s="1069">
        <v>20</v>
      </c>
      <c r="BU128" s="1070"/>
      <c r="BV128" s="1070"/>
      <c r="BW128" s="1070"/>
      <c r="BX128" s="1070"/>
      <c r="BY128" s="1070"/>
      <c r="BZ128" s="1093"/>
      <c r="CA128" s="237"/>
      <c r="CB128" s="237"/>
      <c r="CC128" s="237"/>
      <c r="CD128" s="237"/>
      <c r="CE128" s="237"/>
      <c r="CF128" s="237"/>
      <c r="CG128" s="214"/>
      <c r="CH128" s="214"/>
      <c r="CI128" s="214"/>
      <c r="CJ128" s="236"/>
      <c r="CK128" s="1041"/>
      <c r="CL128" s="1042"/>
      <c r="CM128" s="1042"/>
      <c r="CN128" s="1042"/>
      <c r="CO128" s="1043"/>
      <c r="CP128" s="1052" t="s">
        <v>467</v>
      </c>
      <c r="CQ128" s="740"/>
      <c r="CR128" s="740"/>
      <c r="CS128" s="740"/>
      <c r="CT128" s="740"/>
      <c r="CU128" s="740"/>
      <c r="CV128" s="740"/>
      <c r="CW128" s="740"/>
      <c r="CX128" s="740"/>
      <c r="CY128" s="740"/>
      <c r="CZ128" s="740"/>
      <c r="DA128" s="740"/>
      <c r="DB128" s="740"/>
      <c r="DC128" s="740"/>
      <c r="DD128" s="740"/>
      <c r="DE128" s="740"/>
      <c r="DF128" s="1053"/>
      <c r="DG128" s="1054" t="s">
        <v>121</v>
      </c>
      <c r="DH128" s="1055"/>
      <c r="DI128" s="1055"/>
      <c r="DJ128" s="1055"/>
      <c r="DK128" s="1055"/>
      <c r="DL128" s="1055" t="s">
        <v>121</v>
      </c>
      <c r="DM128" s="1055"/>
      <c r="DN128" s="1055"/>
      <c r="DO128" s="1055"/>
      <c r="DP128" s="1055"/>
      <c r="DQ128" s="1055" t="s">
        <v>121</v>
      </c>
      <c r="DR128" s="1055"/>
      <c r="DS128" s="1055"/>
      <c r="DT128" s="1055"/>
      <c r="DU128" s="1055"/>
      <c r="DV128" s="1056" t="s">
        <v>121</v>
      </c>
      <c r="DW128" s="1056"/>
      <c r="DX128" s="1056"/>
      <c r="DY128" s="1056"/>
      <c r="DZ128" s="1057"/>
    </row>
    <row r="129" spans="1:131" s="212" customFormat="1" ht="26.25" customHeight="1" x14ac:dyDescent="0.15">
      <c r="A129" s="951" t="s">
        <v>102</v>
      </c>
      <c r="B129" s="952"/>
      <c r="C129" s="952"/>
      <c r="D129" s="952"/>
      <c r="E129" s="952"/>
      <c r="F129" s="952"/>
      <c r="G129" s="952"/>
      <c r="H129" s="952"/>
      <c r="I129" s="952"/>
      <c r="J129" s="952"/>
      <c r="K129" s="952"/>
      <c r="L129" s="952"/>
      <c r="M129" s="952"/>
      <c r="N129" s="952"/>
      <c r="O129" s="952"/>
      <c r="P129" s="952"/>
      <c r="Q129" s="952"/>
      <c r="R129" s="952"/>
      <c r="S129" s="952"/>
      <c r="T129" s="952"/>
      <c r="U129" s="952"/>
      <c r="V129" s="952"/>
      <c r="W129" s="1087" t="s">
        <v>468</v>
      </c>
      <c r="X129" s="1088"/>
      <c r="Y129" s="1088"/>
      <c r="Z129" s="1089"/>
      <c r="AA129" s="975">
        <v>20512072</v>
      </c>
      <c r="AB129" s="976"/>
      <c r="AC129" s="976"/>
      <c r="AD129" s="976"/>
      <c r="AE129" s="977"/>
      <c r="AF129" s="978">
        <v>21045818</v>
      </c>
      <c r="AG129" s="976"/>
      <c r="AH129" s="976"/>
      <c r="AI129" s="976"/>
      <c r="AJ129" s="977"/>
      <c r="AK129" s="978">
        <v>21656150</v>
      </c>
      <c r="AL129" s="976"/>
      <c r="AM129" s="976"/>
      <c r="AN129" s="976"/>
      <c r="AO129" s="977"/>
      <c r="AP129" s="1090"/>
      <c r="AQ129" s="1091"/>
      <c r="AR129" s="1091"/>
      <c r="AS129" s="1091"/>
      <c r="AT129" s="1092"/>
      <c r="AU129" s="215"/>
      <c r="AV129" s="215"/>
      <c r="AW129" s="215"/>
      <c r="AX129" s="1082" t="s">
        <v>469</v>
      </c>
      <c r="AY129" s="940"/>
      <c r="AZ129" s="940"/>
      <c r="BA129" s="940"/>
      <c r="BB129" s="940"/>
      <c r="BC129" s="940"/>
      <c r="BD129" s="940"/>
      <c r="BE129" s="941"/>
      <c r="BF129" s="1083" t="s">
        <v>121</v>
      </c>
      <c r="BG129" s="1084"/>
      <c r="BH129" s="1084"/>
      <c r="BI129" s="1084"/>
      <c r="BJ129" s="1084"/>
      <c r="BK129" s="1084"/>
      <c r="BL129" s="1085"/>
      <c r="BM129" s="1083">
        <v>17.34</v>
      </c>
      <c r="BN129" s="1084"/>
      <c r="BO129" s="1084"/>
      <c r="BP129" s="1084"/>
      <c r="BQ129" s="1084"/>
      <c r="BR129" s="1084"/>
      <c r="BS129" s="1085"/>
      <c r="BT129" s="1083">
        <v>30</v>
      </c>
      <c r="BU129" s="1084"/>
      <c r="BV129" s="1084"/>
      <c r="BW129" s="1084"/>
      <c r="BX129" s="1084"/>
      <c r="BY129" s="1084"/>
      <c r="BZ129" s="10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51" t="s">
        <v>470</v>
      </c>
      <c r="B130" s="952"/>
      <c r="C130" s="952"/>
      <c r="D130" s="952"/>
      <c r="E130" s="952"/>
      <c r="F130" s="952"/>
      <c r="G130" s="952"/>
      <c r="H130" s="952"/>
      <c r="I130" s="952"/>
      <c r="J130" s="952"/>
      <c r="K130" s="952"/>
      <c r="L130" s="952"/>
      <c r="M130" s="952"/>
      <c r="N130" s="952"/>
      <c r="O130" s="952"/>
      <c r="P130" s="952"/>
      <c r="Q130" s="952"/>
      <c r="R130" s="952"/>
      <c r="S130" s="952"/>
      <c r="T130" s="952"/>
      <c r="U130" s="952"/>
      <c r="V130" s="952"/>
      <c r="W130" s="1087" t="s">
        <v>471</v>
      </c>
      <c r="X130" s="1088"/>
      <c r="Y130" s="1088"/>
      <c r="Z130" s="1089"/>
      <c r="AA130" s="975">
        <v>2270078</v>
      </c>
      <c r="AB130" s="976"/>
      <c r="AC130" s="976"/>
      <c r="AD130" s="976"/>
      <c r="AE130" s="977"/>
      <c r="AF130" s="978">
        <v>2115983</v>
      </c>
      <c r="AG130" s="976"/>
      <c r="AH130" s="976"/>
      <c r="AI130" s="976"/>
      <c r="AJ130" s="977"/>
      <c r="AK130" s="978">
        <v>2033919</v>
      </c>
      <c r="AL130" s="976"/>
      <c r="AM130" s="976"/>
      <c r="AN130" s="976"/>
      <c r="AO130" s="977"/>
      <c r="AP130" s="1090"/>
      <c r="AQ130" s="1091"/>
      <c r="AR130" s="1091"/>
      <c r="AS130" s="1091"/>
      <c r="AT130" s="1092"/>
      <c r="AU130" s="215"/>
      <c r="AV130" s="215"/>
      <c r="AW130" s="215"/>
      <c r="AX130" s="1082" t="s">
        <v>472</v>
      </c>
      <c r="AY130" s="940"/>
      <c r="AZ130" s="940"/>
      <c r="BA130" s="940"/>
      <c r="BB130" s="940"/>
      <c r="BC130" s="940"/>
      <c r="BD130" s="940"/>
      <c r="BE130" s="941"/>
      <c r="BF130" s="1118">
        <v>1.7</v>
      </c>
      <c r="BG130" s="1119"/>
      <c r="BH130" s="1119"/>
      <c r="BI130" s="1119"/>
      <c r="BJ130" s="1119"/>
      <c r="BK130" s="1119"/>
      <c r="BL130" s="1120"/>
      <c r="BM130" s="1118">
        <v>25</v>
      </c>
      <c r="BN130" s="1119"/>
      <c r="BO130" s="1119"/>
      <c r="BP130" s="1119"/>
      <c r="BQ130" s="1119"/>
      <c r="BR130" s="1119"/>
      <c r="BS130" s="1120"/>
      <c r="BT130" s="1118">
        <v>35</v>
      </c>
      <c r="BU130" s="1119"/>
      <c r="BV130" s="1119"/>
      <c r="BW130" s="1119"/>
      <c r="BX130" s="1119"/>
      <c r="BY130" s="1119"/>
      <c r="BZ130" s="112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22"/>
      <c r="B131" s="1123"/>
      <c r="C131" s="1123"/>
      <c r="D131" s="1123"/>
      <c r="E131" s="1123"/>
      <c r="F131" s="1123"/>
      <c r="G131" s="1123"/>
      <c r="H131" s="1123"/>
      <c r="I131" s="1123"/>
      <c r="J131" s="1123"/>
      <c r="K131" s="1123"/>
      <c r="L131" s="1123"/>
      <c r="M131" s="1123"/>
      <c r="N131" s="1123"/>
      <c r="O131" s="1123"/>
      <c r="P131" s="1123"/>
      <c r="Q131" s="1123"/>
      <c r="R131" s="1123"/>
      <c r="S131" s="1123"/>
      <c r="T131" s="1123"/>
      <c r="U131" s="1123"/>
      <c r="V131" s="1123"/>
      <c r="W131" s="1124" t="s">
        <v>473</v>
      </c>
      <c r="X131" s="1125"/>
      <c r="Y131" s="1125"/>
      <c r="Z131" s="1126"/>
      <c r="AA131" s="1021">
        <v>18241994</v>
      </c>
      <c r="AB131" s="1003"/>
      <c r="AC131" s="1003"/>
      <c r="AD131" s="1003"/>
      <c r="AE131" s="1004"/>
      <c r="AF131" s="1002">
        <v>18929835</v>
      </c>
      <c r="AG131" s="1003"/>
      <c r="AH131" s="1003"/>
      <c r="AI131" s="1003"/>
      <c r="AJ131" s="1004"/>
      <c r="AK131" s="1002">
        <v>19622231</v>
      </c>
      <c r="AL131" s="1003"/>
      <c r="AM131" s="1003"/>
      <c r="AN131" s="1003"/>
      <c r="AO131" s="1004"/>
      <c r="AP131" s="1127"/>
      <c r="AQ131" s="1128"/>
      <c r="AR131" s="1128"/>
      <c r="AS131" s="1128"/>
      <c r="AT131" s="1129"/>
      <c r="AU131" s="215"/>
      <c r="AV131" s="215"/>
      <c r="AW131" s="215"/>
      <c r="AX131" s="1100" t="s">
        <v>474</v>
      </c>
      <c r="AY131" s="740"/>
      <c r="AZ131" s="740"/>
      <c r="BA131" s="740"/>
      <c r="BB131" s="740"/>
      <c r="BC131" s="740"/>
      <c r="BD131" s="740"/>
      <c r="BE131" s="1053"/>
      <c r="BF131" s="1101" t="s">
        <v>121</v>
      </c>
      <c r="BG131" s="1102"/>
      <c r="BH131" s="1102"/>
      <c r="BI131" s="1102"/>
      <c r="BJ131" s="1102"/>
      <c r="BK131" s="1102"/>
      <c r="BL131" s="1103"/>
      <c r="BM131" s="1101">
        <v>350</v>
      </c>
      <c r="BN131" s="1102"/>
      <c r="BO131" s="1102"/>
      <c r="BP131" s="1102"/>
      <c r="BQ131" s="1102"/>
      <c r="BR131" s="1102"/>
      <c r="BS131" s="1103"/>
      <c r="BT131" s="1104"/>
      <c r="BU131" s="1105"/>
      <c r="BV131" s="1105"/>
      <c r="BW131" s="1105"/>
      <c r="BX131" s="1105"/>
      <c r="BY131" s="1105"/>
      <c r="BZ131" s="110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7" t="s">
        <v>475</v>
      </c>
      <c r="B132" s="1108"/>
      <c r="C132" s="1108"/>
      <c r="D132" s="1108"/>
      <c r="E132" s="1108"/>
      <c r="F132" s="1108"/>
      <c r="G132" s="1108"/>
      <c r="H132" s="1108"/>
      <c r="I132" s="1108"/>
      <c r="J132" s="1108"/>
      <c r="K132" s="1108"/>
      <c r="L132" s="1108"/>
      <c r="M132" s="1108"/>
      <c r="N132" s="1108"/>
      <c r="O132" s="1108"/>
      <c r="P132" s="1108"/>
      <c r="Q132" s="1108"/>
      <c r="R132" s="1108"/>
      <c r="S132" s="1108"/>
      <c r="T132" s="1108"/>
      <c r="U132" s="1108"/>
      <c r="V132" s="1111" t="s">
        <v>476</v>
      </c>
      <c r="W132" s="1111"/>
      <c r="X132" s="1111"/>
      <c r="Y132" s="1111"/>
      <c r="Z132" s="1112"/>
      <c r="AA132" s="1113">
        <v>2.93270023</v>
      </c>
      <c r="AB132" s="1114"/>
      <c r="AC132" s="1114"/>
      <c r="AD132" s="1114"/>
      <c r="AE132" s="1115"/>
      <c r="AF132" s="1116">
        <v>1.332652926</v>
      </c>
      <c r="AG132" s="1114"/>
      <c r="AH132" s="1114"/>
      <c r="AI132" s="1114"/>
      <c r="AJ132" s="1115"/>
      <c r="AK132" s="1116">
        <v>1.0731654319999999</v>
      </c>
      <c r="AL132" s="1114"/>
      <c r="AM132" s="1114"/>
      <c r="AN132" s="1114"/>
      <c r="AO132" s="1115"/>
      <c r="AP132" s="1018"/>
      <c r="AQ132" s="1019"/>
      <c r="AR132" s="1019"/>
      <c r="AS132" s="1019"/>
      <c r="AT132" s="111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9"/>
      <c r="B133" s="1110"/>
      <c r="C133" s="1110"/>
      <c r="D133" s="1110"/>
      <c r="E133" s="1110"/>
      <c r="F133" s="1110"/>
      <c r="G133" s="1110"/>
      <c r="H133" s="1110"/>
      <c r="I133" s="1110"/>
      <c r="J133" s="1110"/>
      <c r="K133" s="1110"/>
      <c r="L133" s="1110"/>
      <c r="M133" s="1110"/>
      <c r="N133" s="1110"/>
      <c r="O133" s="1110"/>
      <c r="P133" s="1110"/>
      <c r="Q133" s="1110"/>
      <c r="R133" s="1110"/>
      <c r="S133" s="1110"/>
      <c r="T133" s="1110"/>
      <c r="U133" s="1110"/>
      <c r="V133" s="1094" t="s">
        <v>477</v>
      </c>
      <c r="W133" s="1094"/>
      <c r="X133" s="1094"/>
      <c r="Y133" s="1094"/>
      <c r="Z133" s="1095"/>
      <c r="AA133" s="1096">
        <v>3.6</v>
      </c>
      <c r="AB133" s="1097"/>
      <c r="AC133" s="1097"/>
      <c r="AD133" s="1097"/>
      <c r="AE133" s="1098"/>
      <c r="AF133" s="1096">
        <v>2.7</v>
      </c>
      <c r="AG133" s="1097"/>
      <c r="AH133" s="1097"/>
      <c r="AI133" s="1097"/>
      <c r="AJ133" s="1098"/>
      <c r="AK133" s="1096">
        <v>1.7</v>
      </c>
      <c r="AL133" s="1097"/>
      <c r="AM133" s="1097"/>
      <c r="AN133" s="1097"/>
      <c r="AO133" s="1098"/>
      <c r="AP133" s="1045"/>
      <c r="AQ133" s="1046"/>
      <c r="AR133" s="1046"/>
      <c r="AS133" s="1046"/>
      <c r="AT133" s="109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QqPV0OJj8S/PhUTn9B9a0pthIH1QlvGN2jPPYRPEx0MaDqSTYhHWTd5jo1WojLa+RjPQG53fQ9sZwFnHOBq/Q==" saltValue="zhDd5ljD0WyJlkHUsBjlv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7" zoomScaleNormal="85" zoomScaleSheetLayoutView="87"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6g2Herr58w04C6vJgN9WuDnX4neOaPz3OXuzMQO/xgPRIgnU3kzXNYL/Y1ShLkAen+B0Z5Iekv4JTqk8KaL6dA==" saltValue="xFcL8mhjpeiHRzK/NTG6z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6" zoomScaleNormal="86"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rF2XtUnBuoD8e7xEulLKVZGOXU33UOKSmg+Quz8PaVogV1XtMRcst6xPjIbDmoBuFt8ZgL4qyaej1n6zKdfTw==" saltValue="uusnPGVmMv/KEEQ9n/Fohg=="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62" zoomScaleSheetLayoutView="62"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31" t="s">
        <v>481</v>
      </c>
      <c r="AP7" s="253"/>
      <c r="AQ7" s="254" t="s">
        <v>482</v>
      </c>
      <c r="AR7" s="255"/>
    </row>
    <row r="8" spans="1:46" x14ac:dyDescent="0.15">
      <c r="A8" s="247"/>
      <c r="AK8" s="256"/>
      <c r="AL8" s="257"/>
      <c r="AM8" s="257"/>
      <c r="AN8" s="258"/>
      <c r="AO8" s="1132"/>
      <c r="AP8" s="259" t="s">
        <v>483</v>
      </c>
      <c r="AQ8" s="260" t="s">
        <v>484</v>
      </c>
      <c r="AR8" s="261" t="s">
        <v>485</v>
      </c>
    </row>
    <row r="9" spans="1:46" x14ac:dyDescent="0.15">
      <c r="A9" s="247"/>
      <c r="AK9" s="1133" t="s">
        <v>486</v>
      </c>
      <c r="AL9" s="1134"/>
      <c r="AM9" s="1134"/>
      <c r="AN9" s="1135"/>
      <c r="AO9" s="262">
        <v>5441894</v>
      </c>
      <c r="AP9" s="262">
        <v>51158</v>
      </c>
      <c r="AQ9" s="263">
        <v>68274</v>
      </c>
      <c r="AR9" s="264">
        <v>-25.1</v>
      </c>
    </row>
    <row r="10" spans="1:46" ht="13.5" customHeight="1" x14ac:dyDescent="0.15">
      <c r="A10" s="247"/>
      <c r="AK10" s="1133" t="s">
        <v>487</v>
      </c>
      <c r="AL10" s="1134"/>
      <c r="AM10" s="1134"/>
      <c r="AN10" s="1135"/>
      <c r="AO10" s="265">
        <v>830598</v>
      </c>
      <c r="AP10" s="265">
        <v>7808</v>
      </c>
      <c r="AQ10" s="266">
        <v>4860</v>
      </c>
      <c r="AR10" s="267">
        <v>60.7</v>
      </c>
    </row>
    <row r="11" spans="1:46" ht="13.5" customHeight="1" x14ac:dyDescent="0.15">
      <c r="A11" s="247"/>
      <c r="AK11" s="1133" t="s">
        <v>488</v>
      </c>
      <c r="AL11" s="1134"/>
      <c r="AM11" s="1134"/>
      <c r="AN11" s="1135"/>
      <c r="AO11" s="265">
        <v>12411</v>
      </c>
      <c r="AP11" s="265">
        <v>117</v>
      </c>
      <c r="AQ11" s="266">
        <v>567</v>
      </c>
      <c r="AR11" s="267">
        <v>-79.400000000000006</v>
      </c>
    </row>
    <row r="12" spans="1:46" ht="13.5" customHeight="1" x14ac:dyDescent="0.15">
      <c r="A12" s="247"/>
      <c r="AK12" s="1133" t="s">
        <v>489</v>
      </c>
      <c r="AL12" s="1134"/>
      <c r="AM12" s="1134"/>
      <c r="AN12" s="1135"/>
      <c r="AO12" s="265" t="s">
        <v>490</v>
      </c>
      <c r="AP12" s="265" t="s">
        <v>490</v>
      </c>
      <c r="AQ12" s="266">
        <v>16</v>
      </c>
      <c r="AR12" s="267" t="s">
        <v>490</v>
      </c>
    </row>
    <row r="13" spans="1:46" ht="13.5" customHeight="1" x14ac:dyDescent="0.15">
      <c r="A13" s="247"/>
      <c r="AK13" s="1133" t="s">
        <v>491</v>
      </c>
      <c r="AL13" s="1134"/>
      <c r="AM13" s="1134"/>
      <c r="AN13" s="1135"/>
      <c r="AO13" s="265">
        <v>313118</v>
      </c>
      <c r="AP13" s="265">
        <v>2944</v>
      </c>
      <c r="AQ13" s="266">
        <v>2777</v>
      </c>
      <c r="AR13" s="267">
        <v>6</v>
      </c>
    </row>
    <row r="14" spans="1:46" ht="13.5" customHeight="1" x14ac:dyDescent="0.15">
      <c r="A14" s="247"/>
      <c r="AK14" s="1133" t="s">
        <v>492</v>
      </c>
      <c r="AL14" s="1134"/>
      <c r="AM14" s="1134"/>
      <c r="AN14" s="1135"/>
      <c r="AO14" s="265">
        <v>53843</v>
      </c>
      <c r="AP14" s="265">
        <v>506</v>
      </c>
      <c r="AQ14" s="266">
        <v>1330</v>
      </c>
      <c r="AR14" s="267">
        <v>-62</v>
      </c>
    </row>
    <row r="15" spans="1:46" ht="13.5" customHeight="1" x14ac:dyDescent="0.15">
      <c r="A15" s="247"/>
      <c r="AK15" s="1136" t="s">
        <v>493</v>
      </c>
      <c r="AL15" s="1137"/>
      <c r="AM15" s="1137"/>
      <c r="AN15" s="1138"/>
      <c r="AO15" s="265">
        <v>-253589</v>
      </c>
      <c r="AP15" s="265">
        <v>-2384</v>
      </c>
      <c r="AQ15" s="266">
        <v>-3833</v>
      </c>
      <c r="AR15" s="267">
        <v>-37.799999999999997</v>
      </c>
    </row>
    <row r="16" spans="1:46" x14ac:dyDescent="0.15">
      <c r="A16" s="247"/>
      <c r="AK16" s="1136" t="s">
        <v>177</v>
      </c>
      <c r="AL16" s="1137"/>
      <c r="AM16" s="1137"/>
      <c r="AN16" s="1138"/>
      <c r="AO16" s="265">
        <v>6398275</v>
      </c>
      <c r="AP16" s="265">
        <v>60148</v>
      </c>
      <c r="AQ16" s="266">
        <v>73991</v>
      </c>
      <c r="AR16" s="267">
        <v>-18.7</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39" t="s">
        <v>498</v>
      </c>
      <c r="AL21" s="1140"/>
      <c r="AM21" s="1140"/>
      <c r="AN21" s="1141"/>
      <c r="AO21" s="277">
        <v>4.2</v>
      </c>
      <c r="AP21" s="278">
        <v>6.28</v>
      </c>
      <c r="AQ21" s="279">
        <v>-2.08</v>
      </c>
      <c r="AS21" s="280"/>
      <c r="AT21" s="276"/>
    </row>
    <row r="22" spans="1:46" s="248" customFormat="1" x14ac:dyDescent="0.15">
      <c r="A22" s="276"/>
      <c r="AK22" s="1139" t="s">
        <v>499</v>
      </c>
      <c r="AL22" s="1140"/>
      <c r="AM22" s="1140"/>
      <c r="AN22" s="1141"/>
      <c r="AO22" s="281">
        <v>99.3</v>
      </c>
      <c r="AP22" s="282">
        <v>98.7</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30" t="s">
        <v>500</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31" t="s">
        <v>481</v>
      </c>
      <c r="AP30" s="253"/>
      <c r="AQ30" s="254" t="s">
        <v>482</v>
      </c>
      <c r="AR30" s="255"/>
    </row>
    <row r="31" spans="1:46" x14ac:dyDescent="0.15">
      <c r="A31" s="247"/>
      <c r="AK31" s="256"/>
      <c r="AL31" s="257"/>
      <c r="AM31" s="257"/>
      <c r="AN31" s="258"/>
      <c r="AO31" s="1132"/>
      <c r="AP31" s="259" t="s">
        <v>483</v>
      </c>
      <c r="AQ31" s="260" t="s">
        <v>484</v>
      </c>
      <c r="AR31" s="261" t="s">
        <v>485</v>
      </c>
    </row>
    <row r="32" spans="1:46" ht="27" customHeight="1" x14ac:dyDescent="0.15">
      <c r="A32" s="247"/>
      <c r="AK32" s="1147" t="s">
        <v>503</v>
      </c>
      <c r="AL32" s="1148"/>
      <c r="AM32" s="1148"/>
      <c r="AN32" s="1149"/>
      <c r="AO32" s="291">
        <v>2284534</v>
      </c>
      <c r="AP32" s="291">
        <v>21476</v>
      </c>
      <c r="AQ32" s="292">
        <v>32402</v>
      </c>
      <c r="AR32" s="293">
        <v>-33.700000000000003</v>
      </c>
    </row>
    <row r="33" spans="1:46" ht="13.5" customHeight="1" x14ac:dyDescent="0.15">
      <c r="A33" s="247"/>
      <c r="AK33" s="1147" t="s">
        <v>504</v>
      </c>
      <c r="AL33" s="1148"/>
      <c r="AM33" s="1148"/>
      <c r="AN33" s="1149"/>
      <c r="AO33" s="291" t="s">
        <v>490</v>
      </c>
      <c r="AP33" s="291" t="s">
        <v>490</v>
      </c>
      <c r="AQ33" s="292" t="s">
        <v>490</v>
      </c>
      <c r="AR33" s="293" t="s">
        <v>490</v>
      </c>
    </row>
    <row r="34" spans="1:46" ht="27" customHeight="1" x14ac:dyDescent="0.15">
      <c r="A34" s="247"/>
      <c r="AK34" s="1147" t="s">
        <v>505</v>
      </c>
      <c r="AL34" s="1148"/>
      <c r="AM34" s="1148"/>
      <c r="AN34" s="1149"/>
      <c r="AO34" s="291" t="s">
        <v>490</v>
      </c>
      <c r="AP34" s="291" t="s">
        <v>490</v>
      </c>
      <c r="AQ34" s="292">
        <v>16</v>
      </c>
      <c r="AR34" s="293" t="s">
        <v>490</v>
      </c>
    </row>
    <row r="35" spans="1:46" ht="27" customHeight="1" x14ac:dyDescent="0.15">
      <c r="A35" s="247"/>
      <c r="AK35" s="1147" t="s">
        <v>506</v>
      </c>
      <c r="AL35" s="1148"/>
      <c r="AM35" s="1148"/>
      <c r="AN35" s="1149"/>
      <c r="AO35" s="291">
        <v>444372</v>
      </c>
      <c r="AP35" s="291">
        <v>4177</v>
      </c>
      <c r="AQ35" s="292">
        <v>5520</v>
      </c>
      <c r="AR35" s="293">
        <v>-24.3</v>
      </c>
    </row>
    <row r="36" spans="1:46" ht="27" customHeight="1" x14ac:dyDescent="0.15">
      <c r="A36" s="247"/>
      <c r="AK36" s="1147" t="s">
        <v>507</v>
      </c>
      <c r="AL36" s="1148"/>
      <c r="AM36" s="1148"/>
      <c r="AN36" s="1149"/>
      <c r="AO36" s="291">
        <v>91502</v>
      </c>
      <c r="AP36" s="291">
        <v>860</v>
      </c>
      <c r="AQ36" s="292">
        <v>1296</v>
      </c>
      <c r="AR36" s="293">
        <v>-33.6</v>
      </c>
    </row>
    <row r="37" spans="1:46" ht="13.5" customHeight="1" x14ac:dyDescent="0.15">
      <c r="A37" s="247"/>
      <c r="AK37" s="1147" t="s">
        <v>508</v>
      </c>
      <c r="AL37" s="1148"/>
      <c r="AM37" s="1148"/>
      <c r="AN37" s="1149"/>
      <c r="AO37" s="291" t="s">
        <v>490</v>
      </c>
      <c r="AP37" s="291" t="s">
        <v>490</v>
      </c>
      <c r="AQ37" s="292">
        <v>571</v>
      </c>
      <c r="AR37" s="293" t="s">
        <v>490</v>
      </c>
    </row>
    <row r="38" spans="1:46" ht="27" customHeight="1" x14ac:dyDescent="0.15">
      <c r="A38" s="247"/>
      <c r="AK38" s="1150" t="s">
        <v>509</v>
      </c>
      <c r="AL38" s="1151"/>
      <c r="AM38" s="1151"/>
      <c r="AN38" s="1152"/>
      <c r="AO38" s="294" t="s">
        <v>490</v>
      </c>
      <c r="AP38" s="294" t="s">
        <v>490</v>
      </c>
      <c r="AQ38" s="295">
        <v>0</v>
      </c>
      <c r="AR38" s="283" t="s">
        <v>490</v>
      </c>
      <c r="AS38" s="290"/>
    </row>
    <row r="39" spans="1:46" x14ac:dyDescent="0.15">
      <c r="A39" s="247"/>
      <c r="AK39" s="1150" t="s">
        <v>510</v>
      </c>
      <c r="AL39" s="1151"/>
      <c r="AM39" s="1151"/>
      <c r="AN39" s="1152"/>
      <c r="AO39" s="291">
        <v>-575910</v>
      </c>
      <c r="AP39" s="291">
        <v>-5414</v>
      </c>
      <c r="AQ39" s="292">
        <v>-6093</v>
      </c>
      <c r="AR39" s="293">
        <v>-11.1</v>
      </c>
      <c r="AS39" s="290"/>
    </row>
    <row r="40" spans="1:46" ht="27" customHeight="1" x14ac:dyDescent="0.15">
      <c r="A40" s="247"/>
      <c r="AK40" s="1147" t="s">
        <v>511</v>
      </c>
      <c r="AL40" s="1148"/>
      <c r="AM40" s="1148"/>
      <c r="AN40" s="1149"/>
      <c r="AO40" s="291">
        <v>-2033919</v>
      </c>
      <c r="AP40" s="291">
        <v>-19120</v>
      </c>
      <c r="AQ40" s="292">
        <v>-23816</v>
      </c>
      <c r="AR40" s="293">
        <v>-19.7</v>
      </c>
      <c r="AS40" s="290"/>
    </row>
    <row r="41" spans="1:46" x14ac:dyDescent="0.15">
      <c r="A41" s="247"/>
      <c r="AK41" s="1153" t="s">
        <v>287</v>
      </c>
      <c r="AL41" s="1154"/>
      <c r="AM41" s="1154"/>
      <c r="AN41" s="1155"/>
      <c r="AO41" s="291">
        <v>210579</v>
      </c>
      <c r="AP41" s="291">
        <v>1980</v>
      </c>
      <c r="AQ41" s="292">
        <v>9896</v>
      </c>
      <c r="AR41" s="293">
        <v>-80</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42" t="s">
        <v>481</v>
      </c>
      <c r="AN49" s="1144" t="s">
        <v>514</v>
      </c>
      <c r="AO49" s="1145"/>
      <c r="AP49" s="1145"/>
      <c r="AQ49" s="1145"/>
      <c r="AR49" s="1146"/>
    </row>
    <row r="50" spans="1:44" x14ac:dyDescent="0.15">
      <c r="A50" s="247"/>
      <c r="AK50" s="305"/>
      <c r="AL50" s="306"/>
      <c r="AM50" s="1143"/>
      <c r="AN50" s="307" t="s">
        <v>515</v>
      </c>
      <c r="AO50" s="308" t="s">
        <v>516</v>
      </c>
      <c r="AP50" s="309" t="s">
        <v>517</v>
      </c>
      <c r="AQ50" s="310" t="s">
        <v>518</v>
      </c>
      <c r="AR50" s="311" t="s">
        <v>519</v>
      </c>
    </row>
    <row r="51" spans="1:44" x14ac:dyDescent="0.15">
      <c r="A51" s="247"/>
      <c r="AK51" s="303" t="s">
        <v>520</v>
      </c>
      <c r="AL51" s="304"/>
      <c r="AM51" s="312">
        <v>2386701</v>
      </c>
      <c r="AN51" s="313">
        <v>22814</v>
      </c>
      <c r="AO51" s="314">
        <v>51.3</v>
      </c>
      <c r="AP51" s="315">
        <v>44161</v>
      </c>
      <c r="AQ51" s="316">
        <v>3.1</v>
      </c>
      <c r="AR51" s="317">
        <v>48.2</v>
      </c>
    </row>
    <row r="52" spans="1:44" x14ac:dyDescent="0.15">
      <c r="A52" s="247"/>
      <c r="AK52" s="318"/>
      <c r="AL52" s="319" t="s">
        <v>521</v>
      </c>
      <c r="AM52" s="320">
        <v>1152908</v>
      </c>
      <c r="AN52" s="321">
        <v>11020</v>
      </c>
      <c r="AO52" s="322">
        <v>22.1</v>
      </c>
      <c r="AP52" s="323">
        <v>23644</v>
      </c>
      <c r="AQ52" s="324">
        <v>3.1</v>
      </c>
      <c r="AR52" s="325">
        <v>19</v>
      </c>
    </row>
    <row r="53" spans="1:44" x14ac:dyDescent="0.15">
      <c r="A53" s="247"/>
      <c r="AK53" s="303" t="s">
        <v>522</v>
      </c>
      <c r="AL53" s="304"/>
      <c r="AM53" s="312">
        <v>1498794</v>
      </c>
      <c r="AN53" s="313">
        <v>14181</v>
      </c>
      <c r="AO53" s="314">
        <v>-37.799999999999997</v>
      </c>
      <c r="AP53" s="315">
        <v>43955</v>
      </c>
      <c r="AQ53" s="316">
        <v>-0.5</v>
      </c>
      <c r="AR53" s="317">
        <v>-37.299999999999997</v>
      </c>
    </row>
    <row r="54" spans="1:44" x14ac:dyDescent="0.15">
      <c r="A54" s="247"/>
      <c r="AK54" s="318"/>
      <c r="AL54" s="319" t="s">
        <v>521</v>
      </c>
      <c r="AM54" s="320">
        <v>1026542</v>
      </c>
      <c r="AN54" s="321">
        <v>9713</v>
      </c>
      <c r="AO54" s="322">
        <v>-11.9</v>
      </c>
      <c r="AP54" s="323">
        <v>21318</v>
      </c>
      <c r="AQ54" s="324">
        <v>-9.8000000000000007</v>
      </c>
      <c r="AR54" s="325">
        <v>-2.1</v>
      </c>
    </row>
    <row r="55" spans="1:44" x14ac:dyDescent="0.15">
      <c r="A55" s="247"/>
      <c r="AK55" s="303" t="s">
        <v>523</v>
      </c>
      <c r="AL55" s="304"/>
      <c r="AM55" s="312">
        <v>1840537</v>
      </c>
      <c r="AN55" s="313">
        <v>17291</v>
      </c>
      <c r="AO55" s="314">
        <v>21.9</v>
      </c>
      <c r="AP55" s="315">
        <v>41921</v>
      </c>
      <c r="AQ55" s="316">
        <v>-4.5999999999999996</v>
      </c>
      <c r="AR55" s="317">
        <v>26.5</v>
      </c>
    </row>
    <row r="56" spans="1:44" x14ac:dyDescent="0.15">
      <c r="A56" s="247"/>
      <c r="AK56" s="318"/>
      <c r="AL56" s="319" t="s">
        <v>521</v>
      </c>
      <c r="AM56" s="320">
        <v>1067562</v>
      </c>
      <c r="AN56" s="321">
        <v>10030</v>
      </c>
      <c r="AO56" s="322">
        <v>3.3</v>
      </c>
      <c r="AP56" s="323">
        <v>21655</v>
      </c>
      <c r="AQ56" s="324">
        <v>1.6</v>
      </c>
      <c r="AR56" s="325">
        <v>1.7</v>
      </c>
    </row>
    <row r="57" spans="1:44" x14ac:dyDescent="0.15">
      <c r="A57" s="247"/>
      <c r="AK57" s="303" t="s">
        <v>524</v>
      </c>
      <c r="AL57" s="304"/>
      <c r="AM57" s="312">
        <v>1588807</v>
      </c>
      <c r="AN57" s="313">
        <v>14909</v>
      </c>
      <c r="AO57" s="314">
        <v>-13.8</v>
      </c>
      <c r="AP57" s="315">
        <v>44585</v>
      </c>
      <c r="AQ57" s="316">
        <v>6.4</v>
      </c>
      <c r="AR57" s="317">
        <v>-20.2</v>
      </c>
    </row>
    <row r="58" spans="1:44" x14ac:dyDescent="0.15">
      <c r="A58" s="247"/>
      <c r="AK58" s="318"/>
      <c r="AL58" s="319" t="s">
        <v>521</v>
      </c>
      <c r="AM58" s="320">
        <v>1378602</v>
      </c>
      <c r="AN58" s="321">
        <v>12936</v>
      </c>
      <c r="AO58" s="322">
        <v>29</v>
      </c>
      <c r="AP58" s="323">
        <v>23077</v>
      </c>
      <c r="AQ58" s="324">
        <v>6.6</v>
      </c>
      <c r="AR58" s="325">
        <v>22.4</v>
      </c>
    </row>
    <row r="59" spans="1:44" x14ac:dyDescent="0.15">
      <c r="A59" s="247"/>
      <c r="AK59" s="303" t="s">
        <v>525</v>
      </c>
      <c r="AL59" s="304"/>
      <c r="AM59" s="312">
        <v>2441293</v>
      </c>
      <c r="AN59" s="313">
        <v>22950</v>
      </c>
      <c r="AO59" s="314">
        <v>53.9</v>
      </c>
      <c r="AP59" s="315">
        <v>49779</v>
      </c>
      <c r="AQ59" s="316">
        <v>11.6</v>
      </c>
      <c r="AR59" s="317">
        <v>42.3</v>
      </c>
    </row>
    <row r="60" spans="1:44" x14ac:dyDescent="0.15">
      <c r="A60" s="247"/>
      <c r="AK60" s="318"/>
      <c r="AL60" s="319" t="s">
        <v>521</v>
      </c>
      <c r="AM60" s="320">
        <v>1610227</v>
      </c>
      <c r="AN60" s="321">
        <v>15137</v>
      </c>
      <c r="AO60" s="322">
        <v>17</v>
      </c>
      <c r="AP60" s="323">
        <v>28921</v>
      </c>
      <c r="AQ60" s="324">
        <v>25.3</v>
      </c>
      <c r="AR60" s="325">
        <v>-8.3000000000000007</v>
      </c>
    </row>
    <row r="61" spans="1:44" x14ac:dyDescent="0.15">
      <c r="A61" s="247"/>
      <c r="AK61" s="303" t="s">
        <v>526</v>
      </c>
      <c r="AL61" s="326"/>
      <c r="AM61" s="312">
        <v>1951226</v>
      </c>
      <c r="AN61" s="313">
        <v>18429</v>
      </c>
      <c r="AO61" s="314">
        <v>15.1</v>
      </c>
      <c r="AP61" s="315">
        <v>44880</v>
      </c>
      <c r="AQ61" s="327">
        <v>3.2</v>
      </c>
      <c r="AR61" s="317">
        <v>11.9</v>
      </c>
    </row>
    <row r="62" spans="1:44" x14ac:dyDescent="0.15">
      <c r="A62" s="247"/>
      <c r="AK62" s="318"/>
      <c r="AL62" s="319" t="s">
        <v>521</v>
      </c>
      <c r="AM62" s="320">
        <v>1247168</v>
      </c>
      <c r="AN62" s="321">
        <v>11767</v>
      </c>
      <c r="AO62" s="322">
        <v>11.9</v>
      </c>
      <c r="AP62" s="323">
        <v>23723</v>
      </c>
      <c r="AQ62" s="324">
        <v>5.4</v>
      </c>
      <c r="AR62" s="325">
        <v>6.5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EO/g1kLqSLSIE5nCBnEhvIUnt1Yu8AIEvo8/RfhLkG2hzSqg3CDU1dhWD+k100A+PqJ0dWA3950euVl0lOoM7g==" saltValue="hMynxRAt49k99N/IuD4Sk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15E2Bb1OsQ1h6Q3e6z9nPBTSd7Ji8Ogu3NpFF8e0RVuCGLmRYJelHZ/CXEJvqnyA9SqOI4TK76qpGr1sNAlN1A==" saltValue="HhFMj/3BuvVI+DqoOMYI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142" zoomScaleNormal="142"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aDnSw3YV17jLq+q0VarKEziMe/6DD5B+cFObWEX4KoN7D5oekfv/q/mk8nzZ9eemMR2upFD26sh2NF6Cu4Blog==" saltValue="691/tIlMKil35k54obFKL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6" t="s">
        <v>3</v>
      </c>
      <c r="D47" s="1156"/>
      <c r="E47" s="1157"/>
      <c r="F47" s="11">
        <v>13.74</v>
      </c>
      <c r="G47" s="12">
        <v>18.43</v>
      </c>
      <c r="H47" s="12">
        <v>24.39</v>
      </c>
      <c r="I47" s="12">
        <v>25.2</v>
      </c>
      <c r="J47" s="13">
        <v>23.66</v>
      </c>
    </row>
    <row r="48" spans="2:10" ht="57.75" customHeight="1" x14ac:dyDescent="0.15">
      <c r="B48" s="14"/>
      <c r="C48" s="1158" t="s">
        <v>4</v>
      </c>
      <c r="D48" s="1158"/>
      <c r="E48" s="1159"/>
      <c r="F48" s="15">
        <v>5.08</v>
      </c>
      <c r="G48" s="16">
        <v>7.07</v>
      </c>
      <c r="H48" s="16">
        <v>5.77</v>
      </c>
      <c r="I48" s="16">
        <v>6.63</v>
      </c>
      <c r="J48" s="17">
        <v>4.4400000000000004</v>
      </c>
    </row>
    <row r="49" spans="2:10" ht="57.75" customHeight="1" thickBot="1" x14ac:dyDescent="0.2">
      <c r="B49" s="18"/>
      <c r="C49" s="1160" t="s">
        <v>5</v>
      </c>
      <c r="D49" s="1160"/>
      <c r="E49" s="1161"/>
      <c r="F49" s="19">
        <v>4.8</v>
      </c>
      <c r="G49" s="20">
        <v>7.71</v>
      </c>
      <c r="H49" s="20">
        <v>4.26</v>
      </c>
      <c r="I49" s="20">
        <v>3.88</v>
      </c>
      <c r="J49" s="21" t="s">
        <v>533</v>
      </c>
    </row>
    <row r="50" spans="2:10" x14ac:dyDescent="0.15"/>
  </sheetData>
  <sheetProtection algorithmName="SHA-512" hashValue="vw6HtG0e/hAzyG7SlTEhBqE/DScLjFzJ27my28+9WjMfnQRyMUJ2c3NVJNoEFB9beGuIcDY0j7M+JlmLaNFDQA==" saltValue="UJylEjfdevIRiLZ+TTYr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6" t="s">
        <v>534</v>
      </c>
      <c r="D34" s="1166"/>
      <c r="E34" s="1167"/>
      <c r="F34" s="32">
        <v>7.47</v>
      </c>
      <c r="G34" s="33">
        <v>8.39</v>
      </c>
      <c r="H34" s="33">
        <v>9.75</v>
      </c>
      <c r="I34" s="33">
        <v>10.66</v>
      </c>
      <c r="J34" s="34">
        <v>11.52</v>
      </c>
      <c r="K34" s="22"/>
      <c r="L34" s="22"/>
      <c r="M34" s="22"/>
      <c r="N34" s="22"/>
      <c r="O34" s="22"/>
      <c r="P34" s="22"/>
    </row>
    <row r="35" spans="1:16" ht="39" customHeight="1" x14ac:dyDescent="0.15">
      <c r="A35" s="22"/>
      <c r="B35" s="35"/>
      <c r="C35" s="1162" t="s">
        <v>535</v>
      </c>
      <c r="D35" s="1162"/>
      <c r="E35" s="1163"/>
      <c r="F35" s="36">
        <v>11.79</v>
      </c>
      <c r="G35" s="37">
        <v>11.24</v>
      </c>
      <c r="H35" s="37">
        <v>11.08</v>
      </c>
      <c r="I35" s="37">
        <v>10.7</v>
      </c>
      <c r="J35" s="38">
        <v>8.86</v>
      </c>
      <c r="K35" s="22"/>
      <c r="L35" s="22"/>
      <c r="M35" s="22"/>
      <c r="N35" s="22"/>
      <c r="O35" s="22"/>
      <c r="P35" s="22"/>
    </row>
    <row r="36" spans="1:16" ht="39" customHeight="1" x14ac:dyDescent="0.15">
      <c r="A36" s="22"/>
      <c r="B36" s="35"/>
      <c r="C36" s="1162" t="s">
        <v>536</v>
      </c>
      <c r="D36" s="1162"/>
      <c r="E36" s="1163"/>
      <c r="F36" s="36">
        <v>4.97</v>
      </c>
      <c r="G36" s="37">
        <v>6.95</v>
      </c>
      <c r="H36" s="37">
        <v>5.65</v>
      </c>
      <c r="I36" s="37">
        <v>6.6</v>
      </c>
      <c r="J36" s="38">
        <v>4.42</v>
      </c>
      <c r="K36" s="22"/>
      <c r="L36" s="22"/>
      <c r="M36" s="22"/>
      <c r="N36" s="22"/>
      <c r="O36" s="22"/>
      <c r="P36" s="22"/>
    </row>
    <row r="37" spans="1:16" ht="39" customHeight="1" x14ac:dyDescent="0.15">
      <c r="A37" s="22"/>
      <c r="B37" s="35"/>
      <c r="C37" s="1162" t="s">
        <v>537</v>
      </c>
      <c r="D37" s="1162"/>
      <c r="E37" s="1163"/>
      <c r="F37" s="36">
        <v>0.56999999999999995</v>
      </c>
      <c r="G37" s="37">
        <v>0.83</v>
      </c>
      <c r="H37" s="37">
        <v>0.7</v>
      </c>
      <c r="I37" s="37">
        <v>0.62</v>
      </c>
      <c r="J37" s="38">
        <v>0.76</v>
      </c>
      <c r="K37" s="22"/>
      <c r="L37" s="22"/>
      <c r="M37" s="22"/>
      <c r="N37" s="22"/>
      <c r="O37" s="22"/>
      <c r="P37" s="22"/>
    </row>
    <row r="38" spans="1:16" ht="39" customHeight="1" x14ac:dyDescent="0.15">
      <c r="A38" s="22"/>
      <c r="B38" s="35"/>
      <c r="C38" s="1162" t="s">
        <v>538</v>
      </c>
      <c r="D38" s="1162"/>
      <c r="E38" s="1163"/>
      <c r="F38" s="36">
        <v>0.11</v>
      </c>
      <c r="G38" s="37">
        <v>0.11</v>
      </c>
      <c r="H38" s="37">
        <v>0.42</v>
      </c>
      <c r="I38" s="37">
        <v>0.37</v>
      </c>
      <c r="J38" s="38">
        <v>0.56999999999999995</v>
      </c>
      <c r="K38" s="22"/>
      <c r="L38" s="22"/>
      <c r="M38" s="22"/>
      <c r="N38" s="22"/>
      <c r="O38" s="22"/>
      <c r="P38" s="22"/>
    </row>
    <row r="39" spans="1:16" ht="39" customHeight="1" x14ac:dyDescent="0.15">
      <c r="A39" s="22"/>
      <c r="B39" s="35"/>
      <c r="C39" s="1162" t="s">
        <v>539</v>
      </c>
      <c r="D39" s="1162"/>
      <c r="E39" s="1163"/>
      <c r="F39" s="36">
        <v>0.22</v>
      </c>
      <c r="G39" s="37">
        <v>0.21</v>
      </c>
      <c r="H39" s="37">
        <v>0.23</v>
      </c>
      <c r="I39" s="37">
        <v>0.26</v>
      </c>
      <c r="J39" s="38">
        <v>0.3</v>
      </c>
      <c r="K39" s="22"/>
      <c r="L39" s="22"/>
      <c r="M39" s="22"/>
      <c r="N39" s="22"/>
      <c r="O39" s="22"/>
      <c r="P39" s="22"/>
    </row>
    <row r="40" spans="1:16" ht="39" customHeight="1" x14ac:dyDescent="0.15">
      <c r="A40" s="22"/>
      <c r="B40" s="35"/>
      <c r="C40" s="1162" t="s">
        <v>540</v>
      </c>
      <c r="D40" s="1162"/>
      <c r="E40" s="1163"/>
      <c r="F40" s="36">
        <v>0.01</v>
      </c>
      <c r="G40" s="37">
        <v>0.01</v>
      </c>
      <c r="H40" s="37">
        <v>0.01</v>
      </c>
      <c r="I40" s="37">
        <v>0.01</v>
      </c>
      <c r="J40" s="38">
        <v>0.01</v>
      </c>
      <c r="K40" s="22"/>
      <c r="L40" s="22"/>
      <c r="M40" s="22"/>
      <c r="N40" s="22"/>
      <c r="O40" s="22"/>
      <c r="P40" s="22"/>
    </row>
    <row r="41" spans="1:16" ht="39" customHeight="1" x14ac:dyDescent="0.15">
      <c r="A41" s="22"/>
      <c r="B41" s="35"/>
      <c r="C41" s="1162" t="s">
        <v>541</v>
      </c>
      <c r="D41" s="1162"/>
      <c r="E41" s="1163"/>
      <c r="F41" s="36">
        <v>0.09</v>
      </c>
      <c r="G41" s="37">
        <v>0.09</v>
      </c>
      <c r="H41" s="37">
        <v>0.1</v>
      </c>
      <c r="I41" s="37">
        <v>0</v>
      </c>
      <c r="J41" s="38">
        <v>0</v>
      </c>
      <c r="K41" s="22"/>
      <c r="L41" s="22"/>
      <c r="M41" s="22"/>
      <c r="N41" s="22"/>
      <c r="O41" s="22"/>
      <c r="P41" s="22"/>
    </row>
    <row r="42" spans="1:16" ht="39" customHeight="1" x14ac:dyDescent="0.15">
      <c r="A42" s="22"/>
      <c r="B42" s="39"/>
      <c r="C42" s="1162" t="s">
        <v>542</v>
      </c>
      <c r="D42" s="1162"/>
      <c r="E42" s="1163"/>
      <c r="F42" s="36" t="s">
        <v>490</v>
      </c>
      <c r="G42" s="37" t="s">
        <v>490</v>
      </c>
      <c r="H42" s="37" t="s">
        <v>490</v>
      </c>
      <c r="I42" s="37" t="s">
        <v>490</v>
      </c>
      <c r="J42" s="38" t="s">
        <v>490</v>
      </c>
      <c r="K42" s="22"/>
      <c r="L42" s="22"/>
      <c r="M42" s="22"/>
      <c r="N42" s="22"/>
      <c r="O42" s="22"/>
      <c r="P42" s="22"/>
    </row>
    <row r="43" spans="1:16" ht="39" customHeight="1" thickBot="1" x14ac:dyDescent="0.2">
      <c r="A43" s="22"/>
      <c r="B43" s="40"/>
      <c r="C43" s="1164" t="s">
        <v>543</v>
      </c>
      <c r="D43" s="1164"/>
      <c r="E43" s="1165"/>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23jMqlf9TXjgveROqvxse/WetRIfFwGktYqcUMKA1y/ubFW8vZHagfJU7SpB/M9Yq0pIj2r+wpZaVVsZL3bSw==" saltValue="1elhy+TdQejt9OtSWlF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68" t="s">
        <v>9</v>
      </c>
      <c r="C45" s="1169"/>
      <c r="D45" s="56"/>
      <c r="E45" s="1174" t="s">
        <v>10</v>
      </c>
      <c r="F45" s="1174"/>
      <c r="G45" s="1174"/>
      <c r="H45" s="1174"/>
      <c r="I45" s="1174"/>
      <c r="J45" s="1175"/>
      <c r="K45" s="57">
        <v>2487</v>
      </c>
      <c r="L45" s="58">
        <v>2489</v>
      </c>
      <c r="M45" s="58">
        <v>2460</v>
      </c>
      <c r="N45" s="58">
        <v>2401</v>
      </c>
      <c r="O45" s="59">
        <v>2285</v>
      </c>
      <c r="P45" s="46"/>
      <c r="Q45" s="46"/>
      <c r="R45" s="46"/>
      <c r="S45" s="46"/>
      <c r="T45" s="46"/>
      <c r="U45" s="46"/>
    </row>
    <row r="46" spans="1:21" ht="30.75" customHeight="1" x14ac:dyDescent="0.15">
      <c r="A46" s="46"/>
      <c r="B46" s="1170"/>
      <c r="C46" s="1171"/>
      <c r="D46" s="60"/>
      <c r="E46" s="1176" t="s">
        <v>11</v>
      </c>
      <c r="F46" s="1176"/>
      <c r="G46" s="1176"/>
      <c r="H46" s="1176"/>
      <c r="I46" s="1176"/>
      <c r="J46" s="1177"/>
      <c r="K46" s="61" t="s">
        <v>490</v>
      </c>
      <c r="L46" s="62" t="s">
        <v>490</v>
      </c>
      <c r="M46" s="62" t="s">
        <v>490</v>
      </c>
      <c r="N46" s="62" t="s">
        <v>490</v>
      </c>
      <c r="O46" s="63" t="s">
        <v>490</v>
      </c>
      <c r="P46" s="46"/>
      <c r="Q46" s="46"/>
      <c r="R46" s="46"/>
      <c r="S46" s="46"/>
      <c r="T46" s="46"/>
      <c r="U46" s="46"/>
    </row>
    <row r="47" spans="1:21" ht="30.75" customHeight="1" x14ac:dyDescent="0.15">
      <c r="A47" s="46"/>
      <c r="B47" s="1170"/>
      <c r="C47" s="1171"/>
      <c r="D47" s="60"/>
      <c r="E47" s="1176" t="s">
        <v>12</v>
      </c>
      <c r="F47" s="1176"/>
      <c r="G47" s="1176"/>
      <c r="H47" s="1176"/>
      <c r="I47" s="1176"/>
      <c r="J47" s="1177"/>
      <c r="K47" s="61" t="s">
        <v>490</v>
      </c>
      <c r="L47" s="62" t="s">
        <v>490</v>
      </c>
      <c r="M47" s="62" t="s">
        <v>490</v>
      </c>
      <c r="N47" s="62" t="s">
        <v>490</v>
      </c>
      <c r="O47" s="63" t="s">
        <v>490</v>
      </c>
      <c r="P47" s="46"/>
      <c r="Q47" s="46"/>
      <c r="R47" s="46"/>
      <c r="S47" s="46"/>
      <c r="T47" s="46"/>
      <c r="U47" s="46"/>
    </row>
    <row r="48" spans="1:21" ht="30.75" customHeight="1" x14ac:dyDescent="0.15">
      <c r="A48" s="46"/>
      <c r="B48" s="1170"/>
      <c r="C48" s="1171"/>
      <c r="D48" s="60"/>
      <c r="E48" s="1176" t="s">
        <v>13</v>
      </c>
      <c r="F48" s="1176"/>
      <c r="G48" s="1176"/>
      <c r="H48" s="1176"/>
      <c r="I48" s="1176"/>
      <c r="J48" s="1177"/>
      <c r="K48" s="61">
        <v>593</v>
      </c>
      <c r="L48" s="62">
        <v>541</v>
      </c>
      <c r="M48" s="62">
        <v>516</v>
      </c>
      <c r="N48" s="62">
        <v>466</v>
      </c>
      <c r="O48" s="63">
        <v>444</v>
      </c>
      <c r="P48" s="46"/>
      <c r="Q48" s="46"/>
      <c r="R48" s="46"/>
      <c r="S48" s="46"/>
      <c r="T48" s="46"/>
      <c r="U48" s="46"/>
    </row>
    <row r="49" spans="1:21" ht="30.75" customHeight="1" x14ac:dyDescent="0.15">
      <c r="A49" s="46"/>
      <c r="B49" s="1170"/>
      <c r="C49" s="1171"/>
      <c r="D49" s="60"/>
      <c r="E49" s="1176" t="s">
        <v>14</v>
      </c>
      <c r="F49" s="1176"/>
      <c r="G49" s="1176"/>
      <c r="H49" s="1176"/>
      <c r="I49" s="1176"/>
      <c r="J49" s="1177"/>
      <c r="K49" s="61">
        <v>611</v>
      </c>
      <c r="L49" s="62">
        <v>544</v>
      </c>
      <c r="M49" s="62">
        <v>342</v>
      </c>
      <c r="N49" s="62">
        <v>118</v>
      </c>
      <c r="O49" s="63">
        <v>92</v>
      </c>
      <c r="P49" s="46"/>
      <c r="Q49" s="46"/>
      <c r="R49" s="46"/>
      <c r="S49" s="46"/>
      <c r="T49" s="46"/>
      <c r="U49" s="46"/>
    </row>
    <row r="50" spans="1:21" ht="30.75" customHeight="1" x14ac:dyDescent="0.15">
      <c r="A50" s="46"/>
      <c r="B50" s="1170"/>
      <c r="C50" s="1171"/>
      <c r="D50" s="60"/>
      <c r="E50" s="1176" t="s">
        <v>15</v>
      </c>
      <c r="F50" s="1176"/>
      <c r="G50" s="1176"/>
      <c r="H50" s="1176"/>
      <c r="I50" s="1176"/>
      <c r="J50" s="1177"/>
      <c r="K50" s="61" t="s">
        <v>490</v>
      </c>
      <c r="L50" s="62" t="s">
        <v>490</v>
      </c>
      <c r="M50" s="62" t="s">
        <v>490</v>
      </c>
      <c r="N50" s="62" t="s">
        <v>490</v>
      </c>
      <c r="O50" s="63" t="s">
        <v>490</v>
      </c>
      <c r="P50" s="46"/>
      <c r="Q50" s="46"/>
      <c r="R50" s="46"/>
      <c r="S50" s="46"/>
      <c r="T50" s="46"/>
      <c r="U50" s="46"/>
    </row>
    <row r="51" spans="1:21" ht="30.75" customHeight="1" x14ac:dyDescent="0.15">
      <c r="A51" s="46"/>
      <c r="B51" s="1172"/>
      <c r="C51" s="1173"/>
      <c r="D51" s="64"/>
      <c r="E51" s="1176" t="s">
        <v>16</v>
      </c>
      <c r="F51" s="1176"/>
      <c r="G51" s="1176"/>
      <c r="H51" s="1176"/>
      <c r="I51" s="1176"/>
      <c r="J51" s="1177"/>
      <c r="K51" s="61" t="s">
        <v>490</v>
      </c>
      <c r="L51" s="62" t="s">
        <v>490</v>
      </c>
      <c r="M51" s="62" t="s">
        <v>490</v>
      </c>
      <c r="N51" s="62" t="s">
        <v>490</v>
      </c>
      <c r="O51" s="63" t="s">
        <v>490</v>
      </c>
      <c r="P51" s="46"/>
      <c r="Q51" s="46"/>
      <c r="R51" s="46"/>
      <c r="S51" s="46"/>
      <c r="T51" s="46"/>
      <c r="U51" s="46"/>
    </row>
    <row r="52" spans="1:21" ht="30.75" customHeight="1" x14ac:dyDescent="0.15">
      <c r="A52" s="46"/>
      <c r="B52" s="1178" t="s">
        <v>17</v>
      </c>
      <c r="C52" s="1179"/>
      <c r="D52" s="64"/>
      <c r="E52" s="1176" t="s">
        <v>18</v>
      </c>
      <c r="F52" s="1176"/>
      <c r="G52" s="1176"/>
      <c r="H52" s="1176"/>
      <c r="I52" s="1176"/>
      <c r="J52" s="1177"/>
      <c r="K52" s="61">
        <v>2995</v>
      </c>
      <c r="L52" s="62">
        <v>2857</v>
      </c>
      <c r="M52" s="62">
        <v>2783</v>
      </c>
      <c r="N52" s="62">
        <v>2733</v>
      </c>
      <c r="O52" s="63">
        <v>2610</v>
      </c>
      <c r="P52" s="46"/>
      <c r="Q52" s="46"/>
      <c r="R52" s="46"/>
      <c r="S52" s="46"/>
      <c r="T52" s="46"/>
      <c r="U52" s="46"/>
    </row>
    <row r="53" spans="1:21" ht="30.75" customHeight="1" thickBot="1" x14ac:dyDescent="0.2">
      <c r="A53" s="46"/>
      <c r="B53" s="1180" t="s">
        <v>19</v>
      </c>
      <c r="C53" s="1181"/>
      <c r="D53" s="65"/>
      <c r="E53" s="1182" t="s">
        <v>20</v>
      </c>
      <c r="F53" s="1182"/>
      <c r="G53" s="1182"/>
      <c r="H53" s="1182"/>
      <c r="I53" s="1182"/>
      <c r="J53" s="1183"/>
      <c r="K53" s="66">
        <v>696</v>
      </c>
      <c r="L53" s="67">
        <v>717</v>
      </c>
      <c r="M53" s="67">
        <v>535</v>
      </c>
      <c r="N53" s="67">
        <v>252</v>
      </c>
      <c r="O53" s="68">
        <v>211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84" t="s">
        <v>24</v>
      </c>
      <c r="C58" s="1185"/>
      <c r="D58" s="1190" t="s">
        <v>25</v>
      </c>
      <c r="E58" s="1191"/>
      <c r="F58" s="1191"/>
      <c r="G58" s="1191"/>
      <c r="H58" s="1191"/>
      <c r="I58" s="1191"/>
      <c r="J58" s="1192"/>
      <c r="K58" s="81"/>
      <c r="L58" s="82"/>
      <c r="M58" s="82"/>
      <c r="N58" s="82"/>
      <c r="O58" s="83"/>
    </row>
    <row r="59" spans="1:21" ht="31.5" customHeight="1" x14ac:dyDescent="0.15">
      <c r="B59" s="1186"/>
      <c r="C59" s="1187"/>
      <c r="D59" s="1193" t="s">
        <v>26</v>
      </c>
      <c r="E59" s="1194"/>
      <c r="F59" s="1194"/>
      <c r="G59" s="1194"/>
      <c r="H59" s="1194"/>
      <c r="I59" s="1194"/>
      <c r="J59" s="1195"/>
      <c r="K59" s="84"/>
      <c r="L59" s="85"/>
      <c r="M59" s="85"/>
      <c r="N59" s="85"/>
      <c r="O59" s="86"/>
    </row>
    <row r="60" spans="1:21" ht="31.5" customHeight="1" thickBot="1" x14ac:dyDescent="0.2">
      <c r="B60" s="1188"/>
      <c r="C60" s="1189"/>
      <c r="D60" s="1196" t="s">
        <v>27</v>
      </c>
      <c r="E60" s="1197"/>
      <c r="F60" s="1197"/>
      <c r="G60" s="1197"/>
      <c r="H60" s="1197"/>
      <c r="I60" s="1197"/>
      <c r="J60" s="119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HF++tUnAYmszIXl3XTsjy41skgHXBphUlQeNFfQZ93qyJK1zv0wG6enavi4zZpEdElCpBVd/jA2bN/ilGeAA==" saltValue="VONTEMF6KEmv2NL8YvuL6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99" t="s">
        <v>30</v>
      </c>
      <c r="C41" s="1200"/>
      <c r="D41" s="103"/>
      <c r="E41" s="1205" t="s">
        <v>31</v>
      </c>
      <c r="F41" s="1205"/>
      <c r="G41" s="1205"/>
      <c r="H41" s="1206"/>
      <c r="I41" s="330">
        <v>25791</v>
      </c>
      <c r="J41" s="331">
        <v>24860</v>
      </c>
      <c r="K41" s="331">
        <v>23053</v>
      </c>
      <c r="L41" s="331">
        <v>20499</v>
      </c>
      <c r="M41" s="332">
        <v>17944</v>
      </c>
    </row>
    <row r="42" spans="2:13" ht="27.75" customHeight="1" x14ac:dyDescent="0.15">
      <c r="B42" s="1201"/>
      <c r="C42" s="1202"/>
      <c r="D42" s="104"/>
      <c r="E42" s="1207" t="s">
        <v>32</v>
      </c>
      <c r="F42" s="1207"/>
      <c r="G42" s="1207"/>
      <c r="H42" s="1208"/>
      <c r="I42" s="333">
        <v>645</v>
      </c>
      <c r="J42" s="334">
        <v>546</v>
      </c>
      <c r="K42" s="334">
        <v>546</v>
      </c>
      <c r="L42" s="334">
        <v>546</v>
      </c>
      <c r="M42" s="335">
        <v>547</v>
      </c>
    </row>
    <row r="43" spans="2:13" ht="27.75" customHeight="1" x14ac:dyDescent="0.15">
      <c r="B43" s="1201"/>
      <c r="C43" s="1202"/>
      <c r="D43" s="104"/>
      <c r="E43" s="1207" t="s">
        <v>33</v>
      </c>
      <c r="F43" s="1207"/>
      <c r="G43" s="1207"/>
      <c r="H43" s="1208"/>
      <c r="I43" s="333">
        <v>4560</v>
      </c>
      <c r="J43" s="334">
        <v>4197</v>
      </c>
      <c r="K43" s="334">
        <v>3892</v>
      </c>
      <c r="L43" s="334">
        <v>3558</v>
      </c>
      <c r="M43" s="335">
        <v>3315</v>
      </c>
    </row>
    <row r="44" spans="2:13" ht="27.75" customHeight="1" x14ac:dyDescent="0.15">
      <c r="B44" s="1201"/>
      <c r="C44" s="1202"/>
      <c r="D44" s="104"/>
      <c r="E44" s="1207" t="s">
        <v>34</v>
      </c>
      <c r="F44" s="1207"/>
      <c r="G44" s="1207"/>
      <c r="H44" s="1208"/>
      <c r="I44" s="333">
        <v>1590</v>
      </c>
      <c r="J44" s="334">
        <v>1080</v>
      </c>
      <c r="K44" s="334">
        <v>747</v>
      </c>
      <c r="L44" s="334">
        <v>911</v>
      </c>
      <c r="M44" s="335">
        <v>1910</v>
      </c>
    </row>
    <row r="45" spans="2:13" ht="27.75" customHeight="1" x14ac:dyDescent="0.15">
      <c r="B45" s="1201"/>
      <c r="C45" s="1202"/>
      <c r="D45" s="104"/>
      <c r="E45" s="1207" t="s">
        <v>35</v>
      </c>
      <c r="F45" s="1207"/>
      <c r="G45" s="1207"/>
      <c r="H45" s="1208"/>
      <c r="I45" s="333">
        <v>793</v>
      </c>
      <c r="J45" s="334">
        <v>538</v>
      </c>
      <c r="K45" s="334">
        <v>407</v>
      </c>
      <c r="L45" s="334">
        <v>391</v>
      </c>
      <c r="M45" s="335">
        <v>392</v>
      </c>
    </row>
    <row r="46" spans="2:13" ht="27.75" customHeight="1" x14ac:dyDescent="0.15">
      <c r="B46" s="1201"/>
      <c r="C46" s="1202"/>
      <c r="D46" s="105"/>
      <c r="E46" s="1207" t="s">
        <v>36</v>
      </c>
      <c r="F46" s="1207"/>
      <c r="G46" s="1207"/>
      <c r="H46" s="1208"/>
      <c r="I46" s="333" t="s">
        <v>490</v>
      </c>
      <c r="J46" s="334" t="s">
        <v>490</v>
      </c>
      <c r="K46" s="334" t="s">
        <v>490</v>
      </c>
      <c r="L46" s="334" t="s">
        <v>490</v>
      </c>
      <c r="M46" s="335" t="s">
        <v>490</v>
      </c>
    </row>
    <row r="47" spans="2:13" ht="27.75" customHeight="1" x14ac:dyDescent="0.15">
      <c r="B47" s="1201"/>
      <c r="C47" s="1202"/>
      <c r="D47" s="106"/>
      <c r="E47" s="1209" t="s">
        <v>37</v>
      </c>
      <c r="F47" s="1210"/>
      <c r="G47" s="1210"/>
      <c r="H47" s="1211"/>
      <c r="I47" s="333" t="s">
        <v>490</v>
      </c>
      <c r="J47" s="334" t="s">
        <v>490</v>
      </c>
      <c r="K47" s="334" t="s">
        <v>490</v>
      </c>
      <c r="L47" s="334" t="s">
        <v>490</v>
      </c>
      <c r="M47" s="335" t="s">
        <v>490</v>
      </c>
    </row>
    <row r="48" spans="2:13" ht="27.75" customHeight="1" x14ac:dyDescent="0.15">
      <c r="B48" s="1201"/>
      <c r="C48" s="1202"/>
      <c r="D48" s="104"/>
      <c r="E48" s="1207" t="s">
        <v>38</v>
      </c>
      <c r="F48" s="1207"/>
      <c r="G48" s="1207"/>
      <c r="H48" s="1208"/>
      <c r="I48" s="333" t="s">
        <v>490</v>
      </c>
      <c r="J48" s="334" t="s">
        <v>490</v>
      </c>
      <c r="K48" s="334" t="s">
        <v>490</v>
      </c>
      <c r="L48" s="334" t="s">
        <v>490</v>
      </c>
      <c r="M48" s="335" t="s">
        <v>490</v>
      </c>
    </row>
    <row r="49" spans="2:13" ht="27.75" customHeight="1" x14ac:dyDescent="0.15">
      <c r="B49" s="1203"/>
      <c r="C49" s="1204"/>
      <c r="D49" s="104"/>
      <c r="E49" s="1207" t="s">
        <v>39</v>
      </c>
      <c r="F49" s="1207"/>
      <c r="G49" s="1207"/>
      <c r="H49" s="1208"/>
      <c r="I49" s="333" t="s">
        <v>490</v>
      </c>
      <c r="J49" s="334" t="s">
        <v>490</v>
      </c>
      <c r="K49" s="334" t="s">
        <v>490</v>
      </c>
      <c r="L49" s="334" t="s">
        <v>490</v>
      </c>
      <c r="M49" s="335" t="s">
        <v>490</v>
      </c>
    </row>
    <row r="50" spans="2:13" ht="27.75" customHeight="1" x14ac:dyDescent="0.15">
      <c r="B50" s="1212" t="s">
        <v>40</v>
      </c>
      <c r="C50" s="1213"/>
      <c r="D50" s="107"/>
      <c r="E50" s="1207" t="s">
        <v>41</v>
      </c>
      <c r="F50" s="1207"/>
      <c r="G50" s="1207"/>
      <c r="H50" s="1208"/>
      <c r="I50" s="333">
        <v>12350</v>
      </c>
      <c r="J50" s="334">
        <v>14904</v>
      </c>
      <c r="K50" s="334">
        <v>17867</v>
      </c>
      <c r="L50" s="334">
        <v>19036</v>
      </c>
      <c r="M50" s="335">
        <v>20793</v>
      </c>
    </row>
    <row r="51" spans="2:13" ht="27.75" customHeight="1" x14ac:dyDescent="0.15">
      <c r="B51" s="1201"/>
      <c r="C51" s="1202"/>
      <c r="D51" s="104"/>
      <c r="E51" s="1207" t="s">
        <v>42</v>
      </c>
      <c r="F51" s="1207"/>
      <c r="G51" s="1207"/>
      <c r="H51" s="1208"/>
      <c r="I51" s="333">
        <v>2605</v>
      </c>
      <c r="J51" s="334">
        <v>2546</v>
      </c>
      <c r="K51" s="334">
        <v>1942</v>
      </c>
      <c r="L51" s="334">
        <v>1935</v>
      </c>
      <c r="M51" s="335">
        <v>1860</v>
      </c>
    </row>
    <row r="52" spans="2:13" ht="27.75" customHeight="1" x14ac:dyDescent="0.15">
      <c r="B52" s="1203"/>
      <c r="C52" s="1204"/>
      <c r="D52" s="104"/>
      <c r="E52" s="1207" t="s">
        <v>43</v>
      </c>
      <c r="F52" s="1207"/>
      <c r="G52" s="1207"/>
      <c r="H52" s="1208"/>
      <c r="I52" s="333">
        <v>25177</v>
      </c>
      <c r="J52" s="334">
        <v>24421</v>
      </c>
      <c r="K52" s="334">
        <v>22891</v>
      </c>
      <c r="L52" s="334">
        <v>21397</v>
      </c>
      <c r="M52" s="335">
        <v>19981</v>
      </c>
    </row>
    <row r="53" spans="2:13" ht="27.75" customHeight="1" thickBot="1" x14ac:dyDescent="0.2">
      <c r="B53" s="1214" t="s">
        <v>19</v>
      </c>
      <c r="C53" s="1215"/>
      <c r="D53" s="108"/>
      <c r="E53" s="1216" t="s">
        <v>44</v>
      </c>
      <c r="F53" s="1216"/>
      <c r="G53" s="1216"/>
      <c r="H53" s="1217"/>
      <c r="I53" s="336">
        <v>-6754</v>
      </c>
      <c r="J53" s="337">
        <v>-10650</v>
      </c>
      <c r="K53" s="337">
        <v>-14054</v>
      </c>
      <c r="L53" s="337">
        <v>-16463</v>
      </c>
      <c r="M53" s="338">
        <v>-18526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s/BVwW07aiMSbem+3CRZ9LqASWRScemDv27kfkUlNLw7k/iK6/3M4cLIjv1hiiB/AI4KRTzK6fnlLIrgM/79EQ==" saltValue="+DbsPsIPfd3iMbgFB7uz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9" zoomScaleNormal="89"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6" t="s">
        <v>46</v>
      </c>
      <c r="D55" s="1226"/>
      <c r="E55" s="1227"/>
      <c r="F55" s="339">
        <v>5004</v>
      </c>
      <c r="G55" s="339">
        <v>5304</v>
      </c>
      <c r="H55" s="340">
        <v>5124</v>
      </c>
    </row>
    <row r="56" spans="2:8" ht="52.5" customHeight="1" x14ac:dyDescent="0.15">
      <c r="B56" s="120"/>
      <c r="C56" s="1228" t="s">
        <v>47</v>
      </c>
      <c r="D56" s="1228"/>
      <c r="E56" s="1229"/>
      <c r="F56" s="341">
        <v>462</v>
      </c>
      <c r="G56" s="341">
        <v>271</v>
      </c>
      <c r="H56" s="342">
        <v>302</v>
      </c>
    </row>
    <row r="57" spans="2:8" ht="53.25" customHeight="1" x14ac:dyDescent="0.15">
      <c r="B57" s="120"/>
      <c r="C57" s="1230" t="s">
        <v>48</v>
      </c>
      <c r="D57" s="1230"/>
      <c r="E57" s="1231"/>
      <c r="F57" s="343">
        <v>11784</v>
      </c>
      <c r="G57" s="343">
        <v>12844</v>
      </c>
      <c r="H57" s="344">
        <v>14747</v>
      </c>
    </row>
    <row r="58" spans="2:8" ht="45.75" customHeight="1" x14ac:dyDescent="0.15">
      <c r="B58" s="121"/>
      <c r="C58" s="1218" t="s">
        <v>553</v>
      </c>
      <c r="D58" s="1219"/>
      <c r="E58" s="1220"/>
      <c r="F58" s="345">
        <v>9929</v>
      </c>
      <c r="G58" s="351">
        <v>10581</v>
      </c>
      <c r="H58" s="346">
        <v>11098</v>
      </c>
    </row>
    <row r="59" spans="2:8" ht="45.75" customHeight="1" x14ac:dyDescent="0.15">
      <c r="B59" s="121"/>
      <c r="C59" s="1218" t="s">
        <v>554</v>
      </c>
      <c r="D59" s="1219"/>
      <c r="E59" s="1220"/>
      <c r="F59" s="345">
        <v>1388</v>
      </c>
      <c r="G59" s="351">
        <v>1781</v>
      </c>
      <c r="H59" s="346">
        <v>3175</v>
      </c>
    </row>
    <row r="60" spans="2:8" ht="45.75" customHeight="1" x14ac:dyDescent="0.15">
      <c r="B60" s="121"/>
      <c r="C60" s="1218" t="s">
        <v>555</v>
      </c>
      <c r="D60" s="1219"/>
      <c r="E60" s="1220"/>
      <c r="F60" s="345">
        <v>232</v>
      </c>
      <c r="G60" s="351">
        <v>234</v>
      </c>
      <c r="H60" s="346">
        <v>237</v>
      </c>
    </row>
    <row r="61" spans="2:8" ht="45.75" customHeight="1" x14ac:dyDescent="0.15">
      <c r="B61" s="121"/>
      <c r="C61" s="1218" t="s">
        <v>556</v>
      </c>
      <c r="D61" s="1219"/>
      <c r="E61" s="1220"/>
      <c r="F61" s="345">
        <v>119</v>
      </c>
      <c r="G61" s="351">
        <v>132</v>
      </c>
      <c r="H61" s="346">
        <v>142</v>
      </c>
    </row>
    <row r="62" spans="2:8" ht="45.75" customHeight="1" thickBot="1" x14ac:dyDescent="0.2">
      <c r="B62" s="122"/>
      <c r="C62" s="1221" t="s">
        <v>557</v>
      </c>
      <c r="D62" s="1222"/>
      <c r="E62" s="1223"/>
      <c r="F62" s="347">
        <v>31</v>
      </c>
      <c r="G62" s="347">
        <v>35</v>
      </c>
      <c r="H62" s="348">
        <v>38</v>
      </c>
    </row>
    <row r="63" spans="2:8" ht="52.5" customHeight="1" thickBot="1" x14ac:dyDescent="0.2">
      <c r="B63" s="123"/>
      <c r="C63" s="1224" t="s">
        <v>49</v>
      </c>
      <c r="D63" s="1224"/>
      <c r="E63" s="1225"/>
      <c r="F63" s="349">
        <v>17250</v>
      </c>
      <c r="G63" s="349">
        <v>18418</v>
      </c>
      <c r="H63" s="350">
        <v>20173</v>
      </c>
    </row>
    <row r="64" spans="2:8" x14ac:dyDescent="0.15"/>
  </sheetData>
  <sheetProtection algorithmName="SHA-512" hashValue="WU2pvcKk4PXrbXumSP7ed7oOxWMwhtLvJdzyMoiHC7jMi1YOiNbqxvHb6Mw9182GUW3LbIhcjN1H8ge8Kj/VCw==" saltValue="VahwjcTzXEeYSYgvXPO4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AAFF6-1A5D-425D-86F7-5725507F8D41}">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2"/>
      <c r="B1" s="353"/>
      <c r="DD1" s="243"/>
      <c r="DE1" s="243"/>
    </row>
    <row r="2" spans="1:109" ht="25.5" customHeight="1" x14ac:dyDescent="0.15">
      <c r="A2" s="354"/>
      <c r="C2" s="354"/>
      <c r="O2" s="354"/>
      <c r="P2" s="354"/>
      <c r="Q2" s="354"/>
      <c r="R2" s="354"/>
      <c r="S2" s="354"/>
      <c r="T2" s="354"/>
      <c r="U2" s="354"/>
      <c r="V2" s="354"/>
      <c r="W2" s="354"/>
      <c r="X2" s="354"/>
      <c r="Y2" s="354"/>
      <c r="Z2" s="354"/>
      <c r="AA2" s="354"/>
      <c r="AB2" s="354"/>
      <c r="AC2" s="354"/>
      <c r="AD2" s="354"/>
      <c r="AE2" s="354"/>
      <c r="AF2" s="354"/>
      <c r="AG2" s="354"/>
      <c r="AH2" s="354"/>
      <c r="AI2" s="354"/>
      <c r="AU2" s="354"/>
      <c r="BG2" s="354"/>
      <c r="BS2" s="354"/>
      <c r="CE2" s="354"/>
      <c r="CQ2" s="354"/>
      <c r="DD2" s="243"/>
      <c r="DE2" s="243"/>
    </row>
    <row r="3" spans="1:109" ht="25.5" customHeight="1" x14ac:dyDescent="0.15">
      <c r="A3" s="354"/>
      <c r="C3" s="354"/>
      <c r="O3" s="354"/>
      <c r="P3" s="354"/>
      <c r="Q3" s="354"/>
      <c r="R3" s="354"/>
      <c r="S3" s="354"/>
      <c r="T3" s="354"/>
      <c r="U3" s="354"/>
      <c r="V3" s="354"/>
      <c r="W3" s="354"/>
      <c r="X3" s="354"/>
      <c r="Y3" s="354"/>
      <c r="Z3" s="354"/>
      <c r="AA3" s="354"/>
      <c r="AB3" s="354"/>
      <c r="AC3" s="354"/>
      <c r="AD3" s="354"/>
      <c r="AE3" s="354"/>
      <c r="AF3" s="354"/>
      <c r="AG3" s="354"/>
      <c r="AH3" s="354"/>
      <c r="AI3" s="354"/>
      <c r="AU3" s="354"/>
      <c r="BG3" s="354"/>
      <c r="BS3" s="354"/>
      <c r="CE3" s="354"/>
      <c r="CQ3" s="354"/>
      <c r="DD3" s="243"/>
      <c r="DE3" s="243"/>
    </row>
    <row r="4" spans="1:109" s="241" customFormat="1" x14ac:dyDescent="0.15">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row>
    <row r="5" spans="1:109" s="241" customFormat="1" x14ac:dyDescent="0.15">
      <c r="A5" s="354"/>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354"/>
      <c r="BS5" s="354"/>
      <c r="BT5" s="354"/>
      <c r="BU5" s="354"/>
      <c r="BV5" s="354"/>
      <c r="BW5" s="354"/>
      <c r="BX5" s="354"/>
      <c r="BY5" s="354"/>
      <c r="BZ5" s="354"/>
      <c r="CA5" s="354"/>
      <c r="CB5" s="354"/>
      <c r="CC5" s="354"/>
      <c r="CD5" s="354"/>
      <c r="CE5" s="354"/>
      <c r="CF5" s="354"/>
      <c r="CG5" s="354"/>
      <c r="CH5" s="354"/>
      <c r="CI5" s="354"/>
      <c r="CJ5" s="354"/>
      <c r="CK5" s="354"/>
      <c r="CL5" s="354"/>
      <c r="CM5" s="354"/>
      <c r="CN5" s="354"/>
      <c r="CO5" s="354"/>
      <c r="CP5" s="354"/>
      <c r="CQ5" s="354"/>
      <c r="CR5" s="354"/>
      <c r="CS5" s="354"/>
      <c r="CT5" s="354"/>
      <c r="CU5" s="354"/>
      <c r="CV5" s="354"/>
      <c r="CW5" s="354"/>
      <c r="CX5" s="354"/>
      <c r="CY5" s="354"/>
      <c r="CZ5" s="354"/>
      <c r="DA5" s="354"/>
      <c r="DB5" s="354"/>
      <c r="DC5" s="354"/>
      <c r="DD5" s="354"/>
      <c r="DE5" s="354"/>
    </row>
    <row r="6" spans="1:109" s="241" customFormat="1" x14ac:dyDescent="0.15">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c r="AH6" s="354"/>
      <c r="AI6" s="354"/>
      <c r="AJ6" s="354"/>
      <c r="AK6" s="354"/>
      <c r="AL6" s="354"/>
      <c r="AM6" s="354"/>
      <c r="AN6" s="354"/>
      <c r="AO6" s="354"/>
      <c r="AP6" s="354"/>
      <c r="AQ6" s="354"/>
      <c r="AR6" s="354"/>
      <c r="AS6" s="354"/>
      <c r="AT6" s="354"/>
      <c r="AU6" s="354"/>
      <c r="AV6" s="354"/>
      <c r="AW6" s="354"/>
      <c r="AX6" s="354"/>
      <c r="AY6" s="354"/>
      <c r="AZ6" s="354"/>
      <c r="BA6" s="354"/>
      <c r="BB6" s="354"/>
      <c r="BC6" s="354"/>
      <c r="BD6" s="354"/>
      <c r="BE6" s="354"/>
      <c r="BF6" s="354"/>
      <c r="BG6" s="354"/>
      <c r="BH6" s="354"/>
      <c r="BI6" s="354"/>
      <c r="BJ6" s="354"/>
      <c r="BK6" s="354"/>
      <c r="BL6" s="354"/>
      <c r="BM6" s="354"/>
      <c r="BN6" s="354"/>
      <c r="BO6" s="354"/>
      <c r="BP6" s="354"/>
      <c r="BQ6" s="354"/>
      <c r="BR6" s="354"/>
      <c r="BS6" s="354"/>
      <c r="BT6" s="354"/>
      <c r="BU6" s="354"/>
      <c r="BV6" s="354"/>
      <c r="BW6" s="354"/>
      <c r="BX6" s="354"/>
      <c r="BY6" s="354"/>
      <c r="BZ6" s="354"/>
      <c r="CA6" s="354"/>
      <c r="CB6" s="354"/>
      <c r="CC6" s="354"/>
      <c r="CD6" s="354"/>
      <c r="CE6" s="354"/>
      <c r="CF6" s="354"/>
      <c r="CG6" s="354"/>
      <c r="CH6" s="354"/>
      <c r="CI6" s="354"/>
      <c r="CJ6" s="354"/>
      <c r="CK6" s="354"/>
      <c r="CL6" s="354"/>
      <c r="CM6" s="354"/>
      <c r="CN6" s="354"/>
      <c r="CO6" s="354"/>
      <c r="CP6" s="354"/>
      <c r="CQ6" s="354"/>
      <c r="CR6" s="354"/>
      <c r="CS6" s="354"/>
      <c r="CT6" s="354"/>
      <c r="CU6" s="354"/>
      <c r="CV6" s="354"/>
      <c r="CW6" s="354"/>
      <c r="CX6" s="354"/>
      <c r="CY6" s="354"/>
      <c r="CZ6" s="354"/>
      <c r="DA6" s="354"/>
      <c r="DB6" s="354"/>
      <c r="DC6" s="354"/>
      <c r="DD6" s="354"/>
      <c r="DE6" s="354"/>
    </row>
    <row r="7" spans="1:109" s="241" customFormat="1" x14ac:dyDescent="0.15">
      <c r="A7" s="354"/>
      <c r="B7" s="354"/>
      <c r="C7" s="354"/>
      <c r="D7" s="354"/>
      <c r="E7" s="354"/>
      <c r="F7" s="354"/>
      <c r="G7" s="354"/>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c r="BM7" s="354"/>
      <c r="BN7" s="354"/>
      <c r="BO7" s="354"/>
      <c r="BP7" s="354"/>
      <c r="BQ7" s="354"/>
      <c r="BR7" s="354"/>
      <c r="BS7" s="354"/>
      <c r="BT7" s="354"/>
      <c r="BU7" s="354"/>
      <c r="BV7" s="354"/>
      <c r="BW7" s="354"/>
      <c r="BX7" s="354"/>
      <c r="BY7" s="354"/>
      <c r="BZ7" s="354"/>
      <c r="CA7" s="354"/>
      <c r="CB7" s="354"/>
      <c r="CC7" s="354"/>
      <c r="CD7" s="354"/>
      <c r="CE7" s="354"/>
      <c r="CF7" s="354"/>
      <c r="CG7" s="354"/>
      <c r="CH7" s="354"/>
      <c r="CI7" s="354"/>
      <c r="CJ7" s="354"/>
      <c r="CK7" s="354"/>
      <c r="CL7" s="354"/>
      <c r="CM7" s="354"/>
      <c r="CN7" s="354"/>
      <c r="CO7" s="354"/>
      <c r="CP7" s="354"/>
      <c r="CQ7" s="354"/>
      <c r="CR7" s="354"/>
      <c r="CS7" s="354"/>
      <c r="CT7" s="354"/>
      <c r="CU7" s="354"/>
      <c r="CV7" s="354"/>
      <c r="CW7" s="354"/>
      <c r="CX7" s="354"/>
      <c r="CY7" s="354"/>
      <c r="CZ7" s="354"/>
      <c r="DA7" s="354"/>
      <c r="DB7" s="354"/>
      <c r="DC7" s="354"/>
      <c r="DD7" s="354"/>
      <c r="DE7" s="354"/>
    </row>
    <row r="8" spans="1:109" s="241" customFormat="1" x14ac:dyDescent="0.15">
      <c r="A8" s="354"/>
      <c r="B8" s="354"/>
      <c r="C8" s="354"/>
      <c r="D8" s="354"/>
      <c r="E8" s="354"/>
      <c r="F8" s="354"/>
      <c r="G8" s="354"/>
      <c r="H8" s="354"/>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354"/>
      <c r="BY8" s="354"/>
      <c r="BZ8" s="354"/>
      <c r="CA8" s="354"/>
      <c r="CB8" s="354"/>
      <c r="CC8" s="354"/>
      <c r="CD8" s="354"/>
      <c r="CE8" s="354"/>
      <c r="CF8" s="354"/>
      <c r="CG8" s="354"/>
      <c r="CH8" s="354"/>
      <c r="CI8" s="354"/>
      <c r="CJ8" s="354"/>
      <c r="CK8" s="354"/>
      <c r="CL8" s="354"/>
      <c r="CM8" s="354"/>
      <c r="CN8" s="354"/>
      <c r="CO8" s="354"/>
      <c r="CP8" s="354"/>
      <c r="CQ8" s="354"/>
      <c r="CR8" s="354"/>
      <c r="CS8" s="354"/>
      <c r="CT8" s="354"/>
      <c r="CU8" s="354"/>
      <c r="CV8" s="354"/>
      <c r="CW8" s="354"/>
      <c r="CX8" s="354"/>
      <c r="CY8" s="354"/>
      <c r="CZ8" s="354"/>
      <c r="DA8" s="354"/>
      <c r="DB8" s="354"/>
      <c r="DC8" s="354"/>
      <c r="DD8" s="354"/>
      <c r="DE8" s="354"/>
    </row>
    <row r="9" spans="1:109" s="241" customFormat="1" x14ac:dyDescent="0.15">
      <c r="A9" s="354"/>
      <c r="B9" s="354"/>
      <c r="C9" s="354"/>
      <c r="D9" s="354"/>
      <c r="E9" s="354"/>
      <c r="F9" s="354"/>
      <c r="G9" s="354"/>
      <c r="H9" s="354"/>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354"/>
      <c r="CO9" s="354"/>
      <c r="CP9" s="354"/>
      <c r="CQ9" s="354"/>
      <c r="CR9" s="354"/>
      <c r="CS9" s="354"/>
      <c r="CT9" s="354"/>
      <c r="CU9" s="354"/>
      <c r="CV9" s="354"/>
      <c r="CW9" s="354"/>
      <c r="CX9" s="354"/>
      <c r="CY9" s="354"/>
      <c r="CZ9" s="354"/>
      <c r="DA9" s="354"/>
      <c r="DB9" s="354"/>
      <c r="DC9" s="354"/>
      <c r="DD9" s="354"/>
      <c r="DE9" s="354"/>
    </row>
    <row r="10" spans="1:109" s="241" customFormat="1" x14ac:dyDescent="0.15">
      <c r="A10" s="354"/>
      <c r="B10" s="354"/>
      <c r="C10" s="354"/>
      <c r="D10" s="354"/>
      <c r="E10" s="354"/>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c r="CS10" s="354"/>
      <c r="CT10" s="354"/>
      <c r="CU10" s="354"/>
      <c r="CV10" s="354"/>
      <c r="CW10" s="354"/>
      <c r="CX10" s="354"/>
      <c r="CY10" s="354"/>
      <c r="CZ10" s="354"/>
      <c r="DA10" s="354"/>
      <c r="DB10" s="354"/>
      <c r="DC10" s="354"/>
      <c r="DD10" s="354"/>
      <c r="DE10" s="354"/>
    </row>
    <row r="11" spans="1:109" s="241" customFormat="1" x14ac:dyDescent="0.15">
      <c r="A11" s="354"/>
      <c r="B11" s="354"/>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c r="CS11" s="354"/>
      <c r="CT11" s="354"/>
      <c r="CU11" s="354"/>
      <c r="CV11" s="354"/>
      <c r="CW11" s="354"/>
      <c r="CX11" s="354"/>
      <c r="CY11" s="354"/>
      <c r="CZ11" s="354"/>
      <c r="DA11" s="354"/>
      <c r="DB11" s="354"/>
      <c r="DC11" s="354"/>
      <c r="DD11" s="354"/>
      <c r="DE11" s="354"/>
    </row>
    <row r="12" spans="1:109" s="241" customFormat="1" x14ac:dyDescent="0.15">
      <c r="A12" s="354"/>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54"/>
      <c r="BD12" s="354"/>
      <c r="BE12" s="354"/>
      <c r="BF12" s="354"/>
      <c r="BG12" s="354"/>
      <c r="BH12" s="354"/>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4"/>
      <c r="CE12" s="354"/>
      <c r="CF12" s="354"/>
      <c r="CG12" s="354"/>
      <c r="CH12" s="354"/>
      <c r="CI12" s="354"/>
      <c r="CJ12" s="354"/>
      <c r="CK12" s="354"/>
      <c r="CL12" s="354"/>
      <c r="CM12" s="354"/>
      <c r="CN12" s="354"/>
      <c r="CO12" s="354"/>
      <c r="CP12" s="354"/>
      <c r="CQ12" s="354"/>
      <c r="CR12" s="354"/>
      <c r="CS12" s="354"/>
      <c r="CT12" s="354"/>
      <c r="CU12" s="354"/>
      <c r="CV12" s="354"/>
      <c r="CW12" s="354"/>
      <c r="CX12" s="354"/>
      <c r="CY12" s="354"/>
      <c r="CZ12" s="354"/>
      <c r="DA12" s="354"/>
      <c r="DB12" s="354"/>
      <c r="DC12" s="354"/>
      <c r="DD12" s="354"/>
      <c r="DE12" s="354"/>
    </row>
    <row r="13" spans="1:109" s="241" customFormat="1" x14ac:dyDescent="0.15">
      <c r="A13" s="354"/>
      <c r="B13" s="354"/>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4"/>
      <c r="CE13" s="354"/>
      <c r="CF13" s="354"/>
      <c r="CG13" s="354"/>
      <c r="CH13" s="354"/>
      <c r="CI13" s="354"/>
      <c r="CJ13" s="354"/>
      <c r="CK13" s="354"/>
      <c r="CL13" s="354"/>
      <c r="CM13" s="354"/>
      <c r="CN13" s="354"/>
      <c r="CO13" s="354"/>
      <c r="CP13" s="354"/>
      <c r="CQ13" s="354"/>
      <c r="CR13" s="354"/>
      <c r="CS13" s="354"/>
      <c r="CT13" s="354"/>
      <c r="CU13" s="354"/>
      <c r="CV13" s="354"/>
      <c r="CW13" s="354"/>
      <c r="CX13" s="354"/>
      <c r="CY13" s="354"/>
      <c r="CZ13" s="354"/>
      <c r="DA13" s="354"/>
      <c r="DB13" s="354"/>
      <c r="DC13" s="354"/>
      <c r="DD13" s="354"/>
      <c r="DE13" s="354"/>
    </row>
    <row r="14" spans="1:109" s="241" customFormat="1" x14ac:dyDescent="0.15">
      <c r="A14" s="354"/>
      <c r="B14" s="354"/>
      <c r="C14" s="354"/>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c r="CZ14" s="354"/>
      <c r="DA14" s="354"/>
      <c r="DB14" s="354"/>
      <c r="DC14" s="354"/>
      <c r="DD14" s="354"/>
      <c r="DE14" s="354"/>
    </row>
    <row r="15" spans="1:109" s="241" customFormat="1" x14ac:dyDescent="0.15">
      <c r="A15" s="243"/>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4"/>
      <c r="BV15" s="354"/>
      <c r="BW15" s="354"/>
      <c r="BX15" s="354"/>
      <c r="BY15" s="354"/>
      <c r="BZ15" s="354"/>
      <c r="CA15" s="354"/>
      <c r="CB15" s="354"/>
      <c r="CC15" s="354"/>
      <c r="CD15" s="354"/>
      <c r="CE15" s="354"/>
      <c r="CF15" s="354"/>
      <c r="CG15" s="354"/>
      <c r="CH15" s="354"/>
      <c r="CI15" s="354"/>
      <c r="CJ15" s="354"/>
      <c r="CK15" s="354"/>
      <c r="CL15" s="354"/>
      <c r="CM15" s="354"/>
      <c r="CN15" s="354"/>
      <c r="CO15" s="354"/>
      <c r="CP15" s="354"/>
      <c r="CQ15" s="354"/>
      <c r="CR15" s="354"/>
      <c r="CS15" s="354"/>
      <c r="CT15" s="354"/>
      <c r="CU15" s="354"/>
      <c r="CV15" s="354"/>
      <c r="CW15" s="354"/>
      <c r="CX15" s="354"/>
      <c r="CY15" s="354"/>
      <c r="CZ15" s="354"/>
      <c r="DA15" s="354"/>
      <c r="DB15" s="354"/>
      <c r="DC15" s="354"/>
      <c r="DD15" s="354"/>
      <c r="DE15" s="354"/>
    </row>
    <row r="16" spans="1:109" s="241" customFormat="1" x14ac:dyDescent="0.15">
      <c r="A16" s="243"/>
      <c r="B16" s="354"/>
      <c r="C16" s="354"/>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54"/>
      <c r="AU16" s="354"/>
      <c r="AV16" s="354"/>
      <c r="AW16" s="354"/>
      <c r="AX16" s="354"/>
      <c r="AY16" s="354"/>
      <c r="AZ16" s="354"/>
      <c r="BA16" s="354"/>
      <c r="BB16" s="354"/>
      <c r="BC16" s="354"/>
      <c r="BD16" s="354"/>
      <c r="BE16" s="354"/>
      <c r="BF16" s="354"/>
      <c r="BG16" s="354"/>
      <c r="BH16" s="354"/>
      <c r="BI16" s="354"/>
      <c r="BJ16" s="354"/>
      <c r="BK16" s="354"/>
      <c r="BL16" s="354"/>
      <c r="BM16" s="354"/>
      <c r="BN16" s="354"/>
      <c r="BO16" s="354"/>
      <c r="BP16" s="354"/>
      <c r="BQ16" s="354"/>
      <c r="BR16" s="354"/>
      <c r="BS16" s="354"/>
      <c r="BT16" s="354"/>
      <c r="BU16" s="354"/>
      <c r="BV16" s="354"/>
      <c r="BW16" s="354"/>
      <c r="BX16" s="354"/>
      <c r="BY16" s="354"/>
      <c r="BZ16" s="354"/>
      <c r="CA16" s="354"/>
      <c r="CB16" s="354"/>
      <c r="CC16" s="354"/>
      <c r="CD16" s="354"/>
      <c r="CE16" s="354"/>
      <c r="CF16" s="354"/>
      <c r="CG16" s="354"/>
      <c r="CH16" s="354"/>
      <c r="CI16" s="354"/>
      <c r="CJ16" s="354"/>
      <c r="CK16" s="354"/>
      <c r="CL16" s="354"/>
      <c r="CM16" s="354"/>
      <c r="CN16" s="354"/>
      <c r="CO16" s="354"/>
      <c r="CP16" s="354"/>
      <c r="CQ16" s="354"/>
      <c r="CR16" s="354"/>
      <c r="CS16" s="354"/>
      <c r="CT16" s="354"/>
      <c r="CU16" s="354"/>
      <c r="CV16" s="354"/>
      <c r="CW16" s="354"/>
      <c r="CX16" s="354"/>
      <c r="CY16" s="354"/>
      <c r="CZ16" s="354"/>
      <c r="DA16" s="354"/>
      <c r="DB16" s="354"/>
      <c r="DC16" s="354"/>
      <c r="DD16" s="354"/>
      <c r="DE16" s="354"/>
    </row>
    <row r="17" spans="1:109" s="241" customFormat="1" x14ac:dyDescent="0.15">
      <c r="A17" s="243"/>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4"/>
      <c r="BT17" s="354"/>
      <c r="BU17" s="354"/>
      <c r="BV17" s="354"/>
      <c r="BW17" s="354"/>
      <c r="BX17" s="354"/>
      <c r="BY17" s="354"/>
      <c r="BZ17" s="354"/>
      <c r="CA17" s="354"/>
      <c r="CB17" s="354"/>
      <c r="CC17" s="354"/>
      <c r="CD17" s="354"/>
      <c r="CE17" s="354"/>
      <c r="CF17" s="354"/>
      <c r="CG17" s="354"/>
      <c r="CH17" s="354"/>
      <c r="CI17" s="354"/>
      <c r="CJ17" s="354"/>
      <c r="CK17" s="354"/>
      <c r="CL17" s="354"/>
      <c r="CM17" s="354"/>
      <c r="CN17" s="354"/>
      <c r="CO17" s="354"/>
      <c r="CP17" s="354"/>
      <c r="CQ17" s="354"/>
      <c r="CR17" s="354"/>
      <c r="CS17" s="354"/>
      <c r="CT17" s="354"/>
      <c r="CU17" s="354"/>
      <c r="CV17" s="354"/>
      <c r="CW17" s="354"/>
      <c r="CX17" s="354"/>
      <c r="CY17" s="354"/>
      <c r="CZ17" s="354"/>
      <c r="DA17" s="354"/>
      <c r="DB17" s="354"/>
      <c r="DC17" s="354"/>
      <c r="DD17" s="354"/>
      <c r="DE17" s="354"/>
    </row>
    <row r="18" spans="1:109" s="241" customFormat="1" x14ac:dyDescent="0.15">
      <c r="A18" s="243"/>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54"/>
      <c r="AR18" s="354"/>
      <c r="AS18" s="354"/>
      <c r="AT18" s="354"/>
      <c r="AU18" s="354"/>
      <c r="AV18" s="354"/>
      <c r="AW18" s="354"/>
      <c r="AX18" s="354"/>
      <c r="AY18" s="354"/>
      <c r="AZ18" s="354"/>
      <c r="BA18" s="354"/>
      <c r="BB18" s="354"/>
      <c r="BC18" s="354"/>
      <c r="BD18" s="354"/>
      <c r="BE18" s="354"/>
      <c r="BF18" s="354"/>
      <c r="BG18" s="354"/>
      <c r="BH18" s="354"/>
      <c r="BI18" s="354"/>
      <c r="BJ18" s="354"/>
      <c r="BK18" s="354"/>
      <c r="BL18" s="354"/>
      <c r="BM18" s="354"/>
      <c r="BN18" s="354"/>
      <c r="BO18" s="354"/>
      <c r="BP18" s="354"/>
      <c r="BQ18" s="354"/>
      <c r="BR18" s="354"/>
      <c r="BS18" s="354"/>
      <c r="BT18" s="354"/>
      <c r="BU18" s="354"/>
      <c r="BV18" s="354"/>
      <c r="BW18" s="354"/>
      <c r="BX18" s="354"/>
      <c r="BY18" s="354"/>
      <c r="BZ18" s="354"/>
      <c r="CA18" s="354"/>
      <c r="CB18" s="354"/>
      <c r="CC18" s="354"/>
      <c r="CD18" s="354"/>
      <c r="CE18" s="354"/>
      <c r="CF18" s="354"/>
      <c r="CG18" s="354"/>
      <c r="CH18" s="354"/>
      <c r="CI18" s="354"/>
      <c r="CJ18" s="354"/>
      <c r="CK18" s="354"/>
      <c r="CL18" s="354"/>
      <c r="CM18" s="354"/>
      <c r="CN18" s="354"/>
      <c r="CO18" s="354"/>
      <c r="CP18" s="354"/>
      <c r="CQ18" s="354"/>
      <c r="CR18" s="354"/>
      <c r="CS18" s="354"/>
      <c r="CT18" s="354"/>
      <c r="CU18" s="354"/>
      <c r="CV18" s="354"/>
      <c r="CW18" s="354"/>
      <c r="CX18" s="354"/>
      <c r="CY18" s="354"/>
      <c r="CZ18" s="354"/>
      <c r="DA18" s="354"/>
      <c r="DB18" s="354"/>
      <c r="DC18" s="354"/>
      <c r="DD18" s="354"/>
      <c r="DE18" s="354"/>
    </row>
    <row r="19" spans="1:109" x14ac:dyDescent="0.15">
      <c r="DD19" s="243"/>
      <c r="DE19" s="243"/>
    </row>
    <row r="20" spans="1:109" x14ac:dyDescent="0.15">
      <c r="DD20" s="243"/>
      <c r="DE20" s="243"/>
    </row>
    <row r="21" spans="1:109" ht="17.25" customHeight="1" x14ac:dyDescent="0.15">
      <c r="B21" s="355"/>
      <c r="C21" s="245"/>
      <c r="D21" s="245"/>
      <c r="E21" s="245"/>
      <c r="F21" s="245"/>
      <c r="G21" s="245"/>
      <c r="H21" s="245"/>
      <c r="I21" s="245"/>
      <c r="J21" s="245"/>
      <c r="K21" s="245"/>
      <c r="L21" s="245"/>
      <c r="M21" s="245"/>
      <c r="N21" s="35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6"/>
      <c r="AU21" s="245"/>
      <c r="AV21" s="245"/>
      <c r="AW21" s="245"/>
      <c r="AX21" s="245"/>
      <c r="AY21" s="245"/>
      <c r="AZ21" s="245"/>
      <c r="BA21" s="245"/>
      <c r="BB21" s="245"/>
      <c r="BC21" s="245"/>
      <c r="BD21" s="245"/>
      <c r="BE21" s="245"/>
      <c r="BF21" s="356"/>
      <c r="BG21" s="245"/>
      <c r="BH21" s="245"/>
      <c r="BI21" s="245"/>
      <c r="BJ21" s="245"/>
      <c r="BK21" s="245"/>
      <c r="BL21" s="245"/>
      <c r="BM21" s="245"/>
      <c r="BN21" s="245"/>
      <c r="BO21" s="245"/>
      <c r="BP21" s="245"/>
      <c r="BQ21" s="245"/>
      <c r="BR21" s="356"/>
      <c r="BS21" s="245"/>
      <c r="BT21" s="245"/>
      <c r="BU21" s="245"/>
      <c r="BV21" s="245"/>
      <c r="BW21" s="245"/>
      <c r="BX21" s="245"/>
      <c r="BY21" s="245"/>
      <c r="BZ21" s="245"/>
      <c r="CA21" s="245"/>
      <c r="CB21" s="245"/>
      <c r="CC21" s="245"/>
      <c r="CD21" s="356"/>
      <c r="CE21" s="245"/>
      <c r="CF21" s="245"/>
      <c r="CG21" s="245"/>
      <c r="CH21" s="245"/>
      <c r="CI21" s="245"/>
      <c r="CJ21" s="245"/>
      <c r="CK21" s="245"/>
      <c r="CL21" s="245"/>
      <c r="CM21" s="245"/>
      <c r="CN21" s="245"/>
      <c r="CO21" s="245"/>
      <c r="CP21" s="356"/>
      <c r="CQ21" s="245"/>
      <c r="CR21" s="245"/>
      <c r="CS21" s="245"/>
      <c r="CT21" s="245"/>
      <c r="CU21" s="245"/>
      <c r="CV21" s="245"/>
      <c r="CW21" s="245"/>
      <c r="CX21" s="245"/>
      <c r="CY21" s="245"/>
      <c r="CZ21" s="245"/>
      <c r="DA21" s="245"/>
      <c r="DB21" s="35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7"/>
      <c r="DD40" s="357"/>
      <c r="DE40" s="243"/>
    </row>
    <row r="41" spans="2:109" ht="17.25" x14ac:dyDescent="0.15">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8"/>
      <c r="I42" s="359"/>
      <c r="J42" s="359"/>
      <c r="K42" s="359"/>
      <c r="AM42" s="358"/>
      <c r="AN42" s="358" t="s">
        <v>578</v>
      </c>
      <c r="AP42" s="359"/>
      <c r="AQ42" s="359"/>
      <c r="AR42" s="359"/>
      <c r="AY42" s="358"/>
      <c r="BA42" s="359"/>
      <c r="BB42" s="359"/>
      <c r="BC42" s="359"/>
      <c r="BK42" s="358"/>
      <c r="BM42" s="359"/>
      <c r="BN42" s="359"/>
      <c r="BO42" s="359"/>
      <c r="BW42" s="358"/>
      <c r="BY42" s="359"/>
      <c r="BZ42" s="359"/>
      <c r="CA42" s="359"/>
      <c r="CI42" s="358"/>
      <c r="CK42" s="359"/>
      <c r="CL42" s="359"/>
      <c r="CM42" s="359"/>
      <c r="CU42" s="358"/>
      <c r="CW42" s="359"/>
      <c r="CX42" s="359"/>
      <c r="CY42" s="359"/>
    </row>
    <row r="43" spans="2:109" ht="13.5" customHeight="1" x14ac:dyDescent="0.15">
      <c r="B43" s="247"/>
      <c r="AN43" s="1240" t="s">
        <v>579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60"/>
      <c r="I48" s="360"/>
      <c r="J48" s="360"/>
      <c r="AN48" s="360"/>
      <c r="AO48" s="360"/>
      <c r="AP48" s="360"/>
      <c r="AZ48" s="360"/>
      <c r="BA48" s="360"/>
      <c r="BB48" s="360"/>
      <c r="BL48" s="360"/>
      <c r="BM48" s="360"/>
      <c r="BN48" s="360"/>
      <c r="BX48" s="360"/>
      <c r="BY48" s="360"/>
      <c r="BZ48" s="360"/>
      <c r="CJ48" s="360"/>
      <c r="CK48" s="360"/>
      <c r="CL48" s="360"/>
      <c r="CV48" s="360"/>
      <c r="CW48" s="360"/>
      <c r="CX48" s="360"/>
    </row>
    <row r="49" spans="1:109" x14ac:dyDescent="0.15">
      <c r="B49" s="247"/>
      <c r="AN49" s="243" t="s">
        <v>580</v>
      </c>
    </row>
    <row r="50" spans="1:109" x14ac:dyDescent="0.15">
      <c r="B50" s="247"/>
      <c r="G50" s="1232"/>
      <c r="H50" s="1232"/>
      <c r="I50" s="1232"/>
      <c r="J50" s="1232"/>
      <c r="K50" s="361"/>
      <c r="L50" s="361"/>
      <c r="M50" s="362"/>
      <c r="N50" s="362"/>
      <c r="AN50" s="1250"/>
      <c r="AO50" s="1251"/>
      <c r="AP50" s="1251"/>
      <c r="AQ50" s="1251"/>
      <c r="AR50" s="1251"/>
      <c r="AS50" s="1251"/>
      <c r="AT50" s="1251"/>
      <c r="AU50" s="1251"/>
      <c r="AV50" s="1251"/>
      <c r="AW50" s="1251"/>
      <c r="AX50" s="1251"/>
      <c r="AY50" s="1251"/>
      <c r="AZ50" s="1251"/>
      <c r="BA50" s="1251"/>
      <c r="BB50" s="1251"/>
      <c r="BC50" s="1251"/>
      <c r="BD50" s="1251"/>
      <c r="BE50" s="1251"/>
      <c r="BF50" s="1251"/>
      <c r="BG50" s="1251"/>
      <c r="BH50" s="1251"/>
      <c r="BI50" s="1251"/>
      <c r="BJ50" s="1251"/>
      <c r="BK50" s="1251"/>
      <c r="BL50" s="1251"/>
      <c r="BM50" s="1251"/>
      <c r="BN50" s="1251"/>
      <c r="BO50" s="1252"/>
      <c r="BP50" s="1238" t="s">
        <v>528</v>
      </c>
      <c r="BQ50" s="1238"/>
      <c r="BR50" s="1238"/>
      <c r="BS50" s="1238"/>
      <c r="BT50" s="1238"/>
      <c r="BU50" s="1238"/>
      <c r="BV50" s="1238"/>
      <c r="BW50" s="1238"/>
      <c r="BX50" s="1238" t="s">
        <v>529</v>
      </c>
      <c r="BY50" s="1238"/>
      <c r="BZ50" s="1238"/>
      <c r="CA50" s="1238"/>
      <c r="CB50" s="1238"/>
      <c r="CC50" s="1238"/>
      <c r="CD50" s="1238"/>
      <c r="CE50" s="1238"/>
      <c r="CF50" s="1238" t="s">
        <v>530</v>
      </c>
      <c r="CG50" s="1238"/>
      <c r="CH50" s="1238"/>
      <c r="CI50" s="1238"/>
      <c r="CJ50" s="1238"/>
      <c r="CK50" s="1238"/>
      <c r="CL50" s="1238"/>
      <c r="CM50" s="1238"/>
      <c r="CN50" s="1238" t="s">
        <v>531</v>
      </c>
      <c r="CO50" s="1238"/>
      <c r="CP50" s="1238"/>
      <c r="CQ50" s="1238"/>
      <c r="CR50" s="1238"/>
      <c r="CS50" s="1238"/>
      <c r="CT50" s="1238"/>
      <c r="CU50" s="1238"/>
      <c r="CV50" s="1238" t="s">
        <v>532</v>
      </c>
      <c r="CW50" s="1238"/>
      <c r="CX50" s="1238"/>
      <c r="CY50" s="1238"/>
      <c r="CZ50" s="1238"/>
      <c r="DA50" s="1238"/>
      <c r="DB50" s="1238"/>
      <c r="DC50" s="1238"/>
    </row>
    <row r="51" spans="1:109" ht="13.5" customHeight="1" x14ac:dyDescent="0.15">
      <c r="B51" s="247"/>
      <c r="G51" s="1249"/>
      <c r="H51" s="1249"/>
      <c r="I51" s="1253"/>
      <c r="J51" s="1253"/>
      <c r="K51" s="1239"/>
      <c r="L51" s="1239"/>
      <c r="M51" s="1239"/>
      <c r="N51" s="1239"/>
      <c r="AM51" s="360"/>
      <c r="AN51" s="1237" t="s">
        <v>581</v>
      </c>
      <c r="AO51" s="1237"/>
      <c r="AP51" s="1237"/>
      <c r="AQ51" s="1237"/>
      <c r="AR51" s="1237"/>
      <c r="AS51" s="1237"/>
      <c r="AT51" s="1237"/>
      <c r="AU51" s="1237"/>
      <c r="AV51" s="1237"/>
      <c r="AW51" s="1237"/>
      <c r="AX51" s="1237"/>
      <c r="AY51" s="1237"/>
      <c r="AZ51" s="1237"/>
      <c r="BA51" s="1237"/>
      <c r="BB51" s="1237" t="s">
        <v>582</v>
      </c>
      <c r="BC51" s="1237"/>
      <c r="BD51" s="1237"/>
      <c r="BE51" s="1237"/>
      <c r="BF51" s="1237"/>
      <c r="BG51" s="1237"/>
      <c r="BH51" s="1237"/>
      <c r="BI51" s="1237"/>
      <c r="BJ51" s="1237"/>
      <c r="BK51" s="1237"/>
      <c r="BL51" s="1237"/>
      <c r="BM51" s="1237"/>
      <c r="BN51" s="1237"/>
      <c r="BO51" s="1237"/>
      <c r="BP51" s="1234"/>
      <c r="BQ51" s="1234"/>
      <c r="BR51" s="1234"/>
      <c r="BS51" s="1234"/>
      <c r="BT51" s="1234"/>
      <c r="BU51" s="1234"/>
      <c r="BV51" s="1234"/>
      <c r="BW51" s="1234"/>
      <c r="BX51" s="1234"/>
      <c r="BY51" s="1234"/>
      <c r="BZ51" s="1234"/>
      <c r="CA51" s="1234"/>
      <c r="CB51" s="1234"/>
      <c r="CC51" s="1234"/>
      <c r="CD51" s="1234"/>
      <c r="CE51" s="1234"/>
      <c r="CF51" s="1234"/>
      <c r="CG51" s="1234"/>
      <c r="CH51" s="1234"/>
      <c r="CI51" s="1234"/>
      <c r="CJ51" s="1234"/>
      <c r="CK51" s="1234"/>
      <c r="CL51" s="1234"/>
      <c r="CM51" s="1234"/>
      <c r="CN51" s="1234"/>
      <c r="CO51" s="1234"/>
      <c r="CP51" s="1234"/>
      <c r="CQ51" s="1234"/>
      <c r="CR51" s="1234"/>
      <c r="CS51" s="1234"/>
      <c r="CT51" s="1234"/>
      <c r="CU51" s="1234"/>
      <c r="CV51" s="1234"/>
      <c r="CW51" s="1234"/>
      <c r="CX51" s="1234"/>
      <c r="CY51" s="1234"/>
      <c r="CZ51" s="1234"/>
      <c r="DA51" s="1234"/>
      <c r="DB51" s="1234"/>
      <c r="DC51" s="1234"/>
    </row>
    <row r="52" spans="1:109" x14ac:dyDescent="0.15">
      <c r="B52" s="247"/>
      <c r="G52" s="1249"/>
      <c r="H52" s="1249"/>
      <c r="I52" s="1253"/>
      <c r="J52" s="1253"/>
      <c r="K52" s="1239"/>
      <c r="L52" s="1239"/>
      <c r="M52" s="1239"/>
      <c r="N52" s="1239"/>
      <c r="AM52" s="360"/>
      <c r="AN52" s="1237"/>
      <c r="AO52" s="1237"/>
      <c r="AP52" s="1237"/>
      <c r="AQ52" s="1237"/>
      <c r="AR52" s="1237"/>
      <c r="AS52" s="1237"/>
      <c r="AT52" s="1237"/>
      <c r="AU52" s="1237"/>
      <c r="AV52" s="1237"/>
      <c r="AW52" s="1237"/>
      <c r="AX52" s="1237"/>
      <c r="AY52" s="1237"/>
      <c r="AZ52" s="1237"/>
      <c r="BA52" s="1237"/>
      <c r="BB52" s="1237"/>
      <c r="BC52" s="1237"/>
      <c r="BD52" s="1237"/>
      <c r="BE52" s="1237"/>
      <c r="BF52" s="1237"/>
      <c r="BG52" s="1237"/>
      <c r="BH52" s="1237"/>
      <c r="BI52" s="1237"/>
      <c r="BJ52" s="1237"/>
      <c r="BK52" s="1237"/>
      <c r="BL52" s="1237"/>
      <c r="BM52" s="1237"/>
      <c r="BN52" s="1237"/>
      <c r="BO52" s="1237"/>
      <c r="BP52" s="1234"/>
      <c r="BQ52" s="1234"/>
      <c r="BR52" s="1234"/>
      <c r="BS52" s="1234"/>
      <c r="BT52" s="1234"/>
      <c r="BU52" s="1234"/>
      <c r="BV52" s="1234"/>
      <c r="BW52" s="1234"/>
      <c r="BX52" s="1234"/>
      <c r="BY52" s="1234"/>
      <c r="BZ52" s="1234"/>
      <c r="CA52" s="1234"/>
      <c r="CB52" s="1234"/>
      <c r="CC52" s="1234"/>
      <c r="CD52" s="1234"/>
      <c r="CE52" s="1234"/>
      <c r="CF52" s="1234"/>
      <c r="CG52" s="1234"/>
      <c r="CH52" s="1234"/>
      <c r="CI52" s="1234"/>
      <c r="CJ52" s="1234"/>
      <c r="CK52" s="1234"/>
      <c r="CL52" s="1234"/>
      <c r="CM52" s="1234"/>
      <c r="CN52" s="1234"/>
      <c r="CO52" s="1234"/>
      <c r="CP52" s="1234"/>
      <c r="CQ52" s="1234"/>
      <c r="CR52" s="1234"/>
      <c r="CS52" s="1234"/>
      <c r="CT52" s="1234"/>
      <c r="CU52" s="1234"/>
      <c r="CV52" s="1234"/>
      <c r="CW52" s="1234"/>
      <c r="CX52" s="1234"/>
      <c r="CY52" s="1234"/>
      <c r="CZ52" s="1234"/>
      <c r="DA52" s="1234"/>
      <c r="DB52" s="1234"/>
      <c r="DC52" s="1234"/>
    </row>
    <row r="53" spans="1:109" x14ac:dyDescent="0.15">
      <c r="A53" s="359"/>
      <c r="B53" s="247"/>
      <c r="G53" s="1249"/>
      <c r="H53" s="1249"/>
      <c r="I53" s="1232"/>
      <c r="J53" s="1232"/>
      <c r="K53" s="1239"/>
      <c r="L53" s="1239"/>
      <c r="M53" s="1239"/>
      <c r="N53" s="1239"/>
      <c r="AM53" s="360"/>
      <c r="AN53" s="1237"/>
      <c r="AO53" s="1237"/>
      <c r="AP53" s="1237"/>
      <c r="AQ53" s="1237"/>
      <c r="AR53" s="1237"/>
      <c r="AS53" s="1237"/>
      <c r="AT53" s="1237"/>
      <c r="AU53" s="1237"/>
      <c r="AV53" s="1237"/>
      <c r="AW53" s="1237"/>
      <c r="AX53" s="1237"/>
      <c r="AY53" s="1237"/>
      <c r="AZ53" s="1237"/>
      <c r="BA53" s="1237"/>
      <c r="BB53" s="1237" t="s">
        <v>583</v>
      </c>
      <c r="BC53" s="1237"/>
      <c r="BD53" s="1237"/>
      <c r="BE53" s="1237"/>
      <c r="BF53" s="1237"/>
      <c r="BG53" s="1237"/>
      <c r="BH53" s="1237"/>
      <c r="BI53" s="1237"/>
      <c r="BJ53" s="1237"/>
      <c r="BK53" s="1237"/>
      <c r="BL53" s="1237"/>
      <c r="BM53" s="1237"/>
      <c r="BN53" s="1237"/>
      <c r="BO53" s="1237"/>
      <c r="BP53" s="1234">
        <v>53.7</v>
      </c>
      <c r="BQ53" s="1234"/>
      <c r="BR53" s="1234"/>
      <c r="BS53" s="1234"/>
      <c r="BT53" s="1234"/>
      <c r="BU53" s="1234"/>
      <c r="BV53" s="1234"/>
      <c r="BW53" s="1234"/>
      <c r="BX53" s="1234">
        <v>55.1</v>
      </c>
      <c r="BY53" s="1234"/>
      <c r="BZ53" s="1234"/>
      <c r="CA53" s="1234"/>
      <c r="CB53" s="1234"/>
      <c r="CC53" s="1234"/>
      <c r="CD53" s="1234"/>
      <c r="CE53" s="1234"/>
      <c r="CF53" s="1234">
        <v>56.9</v>
      </c>
      <c r="CG53" s="1234"/>
      <c r="CH53" s="1234"/>
      <c r="CI53" s="1234"/>
      <c r="CJ53" s="1234"/>
      <c r="CK53" s="1234"/>
      <c r="CL53" s="1234"/>
      <c r="CM53" s="1234"/>
      <c r="CN53" s="1234">
        <v>58.2</v>
      </c>
      <c r="CO53" s="1234"/>
      <c r="CP53" s="1234"/>
      <c r="CQ53" s="1234"/>
      <c r="CR53" s="1234"/>
      <c r="CS53" s="1234"/>
      <c r="CT53" s="1234"/>
      <c r="CU53" s="1234"/>
      <c r="CV53" s="1234">
        <v>59.5</v>
      </c>
      <c r="CW53" s="1234"/>
      <c r="CX53" s="1234"/>
      <c r="CY53" s="1234"/>
      <c r="CZ53" s="1234"/>
      <c r="DA53" s="1234"/>
      <c r="DB53" s="1234"/>
      <c r="DC53" s="1234"/>
    </row>
    <row r="54" spans="1:109" x14ac:dyDescent="0.15">
      <c r="A54" s="359"/>
      <c r="B54" s="247"/>
      <c r="G54" s="1249"/>
      <c r="H54" s="1249"/>
      <c r="I54" s="1232"/>
      <c r="J54" s="1232"/>
      <c r="K54" s="1239"/>
      <c r="L54" s="1239"/>
      <c r="M54" s="1239"/>
      <c r="N54" s="1239"/>
      <c r="AM54" s="360"/>
      <c r="AN54" s="1237"/>
      <c r="AO54" s="1237"/>
      <c r="AP54" s="1237"/>
      <c r="AQ54" s="1237"/>
      <c r="AR54" s="1237"/>
      <c r="AS54" s="1237"/>
      <c r="AT54" s="1237"/>
      <c r="AU54" s="1237"/>
      <c r="AV54" s="1237"/>
      <c r="AW54" s="1237"/>
      <c r="AX54" s="1237"/>
      <c r="AY54" s="1237"/>
      <c r="AZ54" s="1237"/>
      <c r="BA54" s="1237"/>
      <c r="BB54" s="1237"/>
      <c r="BC54" s="1237"/>
      <c r="BD54" s="1237"/>
      <c r="BE54" s="1237"/>
      <c r="BF54" s="1237"/>
      <c r="BG54" s="1237"/>
      <c r="BH54" s="1237"/>
      <c r="BI54" s="1237"/>
      <c r="BJ54" s="1237"/>
      <c r="BK54" s="1237"/>
      <c r="BL54" s="1237"/>
      <c r="BM54" s="1237"/>
      <c r="BN54" s="1237"/>
      <c r="BO54" s="1237"/>
      <c r="BP54" s="1234"/>
      <c r="BQ54" s="1234"/>
      <c r="BR54" s="1234"/>
      <c r="BS54" s="1234"/>
      <c r="BT54" s="1234"/>
      <c r="BU54" s="1234"/>
      <c r="BV54" s="1234"/>
      <c r="BW54" s="1234"/>
      <c r="BX54" s="1234"/>
      <c r="BY54" s="1234"/>
      <c r="BZ54" s="1234"/>
      <c r="CA54" s="1234"/>
      <c r="CB54" s="1234"/>
      <c r="CC54" s="1234"/>
      <c r="CD54" s="1234"/>
      <c r="CE54" s="1234"/>
      <c r="CF54" s="1234"/>
      <c r="CG54" s="1234"/>
      <c r="CH54" s="1234"/>
      <c r="CI54" s="1234"/>
      <c r="CJ54" s="1234"/>
      <c r="CK54" s="1234"/>
      <c r="CL54" s="1234"/>
      <c r="CM54" s="1234"/>
      <c r="CN54" s="1234"/>
      <c r="CO54" s="1234"/>
      <c r="CP54" s="1234"/>
      <c r="CQ54" s="1234"/>
      <c r="CR54" s="1234"/>
      <c r="CS54" s="1234"/>
      <c r="CT54" s="1234"/>
      <c r="CU54" s="1234"/>
      <c r="CV54" s="1234"/>
      <c r="CW54" s="1234"/>
      <c r="CX54" s="1234"/>
      <c r="CY54" s="1234"/>
      <c r="CZ54" s="1234"/>
      <c r="DA54" s="1234"/>
      <c r="DB54" s="1234"/>
      <c r="DC54" s="1234"/>
    </row>
    <row r="55" spans="1:109" x14ac:dyDescent="0.15">
      <c r="A55" s="359"/>
      <c r="B55" s="247"/>
      <c r="G55" s="1232"/>
      <c r="H55" s="1232"/>
      <c r="I55" s="1232"/>
      <c r="J55" s="1232"/>
      <c r="K55" s="1239"/>
      <c r="L55" s="1239"/>
      <c r="M55" s="1239"/>
      <c r="N55" s="1239"/>
      <c r="AN55" s="1238" t="s">
        <v>584</v>
      </c>
      <c r="AO55" s="1238"/>
      <c r="AP55" s="1238"/>
      <c r="AQ55" s="1238"/>
      <c r="AR55" s="1238"/>
      <c r="AS55" s="1238"/>
      <c r="AT55" s="1238"/>
      <c r="AU55" s="1238"/>
      <c r="AV55" s="1238"/>
      <c r="AW55" s="1238"/>
      <c r="AX55" s="1238"/>
      <c r="AY55" s="1238"/>
      <c r="AZ55" s="1238"/>
      <c r="BA55" s="1238"/>
      <c r="BB55" s="1237" t="s">
        <v>582</v>
      </c>
      <c r="BC55" s="1237"/>
      <c r="BD55" s="1237"/>
      <c r="BE55" s="1237"/>
      <c r="BF55" s="1237"/>
      <c r="BG55" s="1237"/>
      <c r="BH55" s="1237"/>
      <c r="BI55" s="1237"/>
      <c r="BJ55" s="1237"/>
      <c r="BK55" s="1237"/>
      <c r="BL55" s="1237"/>
      <c r="BM55" s="1237"/>
      <c r="BN55" s="1237"/>
      <c r="BO55" s="1237"/>
      <c r="BP55" s="1234">
        <v>3.9</v>
      </c>
      <c r="BQ55" s="1234"/>
      <c r="BR55" s="1234"/>
      <c r="BS55" s="1234"/>
      <c r="BT55" s="1234"/>
      <c r="BU55" s="1234"/>
      <c r="BV55" s="1234"/>
      <c r="BW55" s="1234"/>
      <c r="BX55" s="1234">
        <v>0</v>
      </c>
      <c r="BY55" s="1234"/>
      <c r="BZ55" s="1234"/>
      <c r="CA55" s="1234"/>
      <c r="CB55" s="1234"/>
      <c r="CC55" s="1234"/>
      <c r="CD55" s="1234"/>
      <c r="CE55" s="1234"/>
      <c r="CF55" s="1234">
        <v>0</v>
      </c>
      <c r="CG55" s="1234"/>
      <c r="CH55" s="1234"/>
      <c r="CI55" s="1234"/>
      <c r="CJ55" s="1234"/>
      <c r="CK55" s="1234"/>
      <c r="CL55" s="1234"/>
      <c r="CM55" s="1234"/>
      <c r="CN55" s="1234">
        <v>0</v>
      </c>
      <c r="CO55" s="1234"/>
      <c r="CP55" s="1234"/>
      <c r="CQ55" s="1234"/>
      <c r="CR55" s="1234"/>
      <c r="CS55" s="1234"/>
      <c r="CT55" s="1234"/>
      <c r="CU55" s="1234"/>
      <c r="CV55" s="1234">
        <v>0</v>
      </c>
      <c r="CW55" s="1234"/>
      <c r="CX55" s="1234"/>
      <c r="CY55" s="1234"/>
      <c r="CZ55" s="1234"/>
      <c r="DA55" s="1234"/>
      <c r="DB55" s="1234"/>
      <c r="DC55" s="1234"/>
    </row>
    <row r="56" spans="1:109" x14ac:dyDescent="0.15">
      <c r="A56" s="359"/>
      <c r="B56" s="247"/>
      <c r="G56" s="1232"/>
      <c r="H56" s="1232"/>
      <c r="I56" s="1232"/>
      <c r="J56" s="1232"/>
      <c r="K56" s="1239"/>
      <c r="L56" s="1239"/>
      <c r="M56" s="1239"/>
      <c r="N56" s="1239"/>
      <c r="AN56" s="1238"/>
      <c r="AO56" s="1238"/>
      <c r="AP56" s="1238"/>
      <c r="AQ56" s="1238"/>
      <c r="AR56" s="1238"/>
      <c r="AS56" s="1238"/>
      <c r="AT56" s="1238"/>
      <c r="AU56" s="1238"/>
      <c r="AV56" s="1238"/>
      <c r="AW56" s="1238"/>
      <c r="AX56" s="1238"/>
      <c r="AY56" s="1238"/>
      <c r="AZ56" s="1238"/>
      <c r="BA56" s="1238"/>
      <c r="BB56" s="1237"/>
      <c r="BC56" s="1237"/>
      <c r="BD56" s="1237"/>
      <c r="BE56" s="1237"/>
      <c r="BF56" s="1237"/>
      <c r="BG56" s="1237"/>
      <c r="BH56" s="1237"/>
      <c r="BI56" s="1237"/>
      <c r="BJ56" s="1237"/>
      <c r="BK56" s="1237"/>
      <c r="BL56" s="1237"/>
      <c r="BM56" s="1237"/>
      <c r="BN56" s="1237"/>
      <c r="BO56" s="1237"/>
      <c r="BP56" s="1234"/>
      <c r="BQ56" s="1234"/>
      <c r="BR56" s="1234"/>
      <c r="BS56" s="1234"/>
      <c r="BT56" s="1234"/>
      <c r="BU56" s="1234"/>
      <c r="BV56" s="1234"/>
      <c r="BW56" s="1234"/>
      <c r="BX56" s="1234"/>
      <c r="BY56" s="1234"/>
      <c r="BZ56" s="1234"/>
      <c r="CA56" s="1234"/>
      <c r="CB56" s="1234"/>
      <c r="CC56" s="1234"/>
      <c r="CD56" s="1234"/>
      <c r="CE56" s="1234"/>
      <c r="CF56" s="1234"/>
      <c r="CG56" s="1234"/>
      <c r="CH56" s="1234"/>
      <c r="CI56" s="1234"/>
      <c r="CJ56" s="1234"/>
      <c r="CK56" s="1234"/>
      <c r="CL56" s="1234"/>
      <c r="CM56" s="1234"/>
      <c r="CN56" s="1234"/>
      <c r="CO56" s="1234"/>
      <c r="CP56" s="1234"/>
      <c r="CQ56" s="1234"/>
      <c r="CR56" s="1234"/>
      <c r="CS56" s="1234"/>
      <c r="CT56" s="1234"/>
      <c r="CU56" s="1234"/>
      <c r="CV56" s="1234"/>
      <c r="CW56" s="1234"/>
      <c r="CX56" s="1234"/>
      <c r="CY56" s="1234"/>
      <c r="CZ56" s="1234"/>
      <c r="DA56" s="1234"/>
      <c r="DB56" s="1234"/>
      <c r="DC56" s="1234"/>
    </row>
    <row r="57" spans="1:109" s="359" customFormat="1" x14ac:dyDescent="0.15">
      <c r="B57" s="363"/>
      <c r="G57" s="1232"/>
      <c r="H57" s="1232"/>
      <c r="I57" s="1235"/>
      <c r="J57" s="1235"/>
      <c r="K57" s="1239"/>
      <c r="L57" s="1239"/>
      <c r="M57" s="1239"/>
      <c r="N57" s="1239"/>
      <c r="AM57" s="243"/>
      <c r="AN57" s="1238"/>
      <c r="AO57" s="1238"/>
      <c r="AP57" s="1238"/>
      <c r="AQ57" s="1238"/>
      <c r="AR57" s="1238"/>
      <c r="AS57" s="1238"/>
      <c r="AT57" s="1238"/>
      <c r="AU57" s="1238"/>
      <c r="AV57" s="1238"/>
      <c r="AW57" s="1238"/>
      <c r="AX57" s="1238"/>
      <c r="AY57" s="1238"/>
      <c r="AZ57" s="1238"/>
      <c r="BA57" s="1238"/>
      <c r="BB57" s="1237" t="s">
        <v>583</v>
      </c>
      <c r="BC57" s="1237"/>
      <c r="BD57" s="1237"/>
      <c r="BE57" s="1237"/>
      <c r="BF57" s="1237"/>
      <c r="BG57" s="1237"/>
      <c r="BH57" s="1237"/>
      <c r="BI57" s="1237"/>
      <c r="BJ57" s="1237"/>
      <c r="BK57" s="1237"/>
      <c r="BL57" s="1237"/>
      <c r="BM57" s="1237"/>
      <c r="BN57" s="1237"/>
      <c r="BO57" s="1237"/>
      <c r="BP57" s="1234">
        <v>63.1</v>
      </c>
      <c r="BQ57" s="1234"/>
      <c r="BR57" s="1234"/>
      <c r="BS57" s="1234"/>
      <c r="BT57" s="1234"/>
      <c r="BU57" s="1234"/>
      <c r="BV57" s="1234"/>
      <c r="BW57" s="1234"/>
      <c r="BX57" s="1234">
        <v>63.2</v>
      </c>
      <c r="BY57" s="1234"/>
      <c r="BZ57" s="1234"/>
      <c r="CA57" s="1234"/>
      <c r="CB57" s="1234"/>
      <c r="CC57" s="1234"/>
      <c r="CD57" s="1234"/>
      <c r="CE57" s="1234"/>
      <c r="CF57" s="1234">
        <v>64</v>
      </c>
      <c r="CG57" s="1234"/>
      <c r="CH57" s="1234"/>
      <c r="CI57" s="1234"/>
      <c r="CJ57" s="1234"/>
      <c r="CK57" s="1234"/>
      <c r="CL57" s="1234"/>
      <c r="CM57" s="1234"/>
      <c r="CN57" s="1234">
        <v>65.5</v>
      </c>
      <c r="CO57" s="1234"/>
      <c r="CP57" s="1234"/>
      <c r="CQ57" s="1234"/>
      <c r="CR57" s="1234"/>
      <c r="CS57" s="1234"/>
      <c r="CT57" s="1234"/>
      <c r="CU57" s="1234"/>
      <c r="CV57" s="1234">
        <v>66.099999999999994</v>
      </c>
      <c r="CW57" s="1234"/>
      <c r="CX57" s="1234"/>
      <c r="CY57" s="1234"/>
      <c r="CZ57" s="1234"/>
      <c r="DA57" s="1234"/>
      <c r="DB57" s="1234"/>
      <c r="DC57" s="1234"/>
      <c r="DD57" s="364"/>
      <c r="DE57" s="363"/>
    </row>
    <row r="58" spans="1:109" s="359" customFormat="1" x14ac:dyDescent="0.15">
      <c r="A58" s="243"/>
      <c r="B58" s="363"/>
      <c r="G58" s="1232"/>
      <c r="H58" s="1232"/>
      <c r="I58" s="1235"/>
      <c r="J58" s="1235"/>
      <c r="K58" s="1239"/>
      <c r="L58" s="1239"/>
      <c r="M58" s="1239"/>
      <c r="N58" s="1239"/>
      <c r="AM58" s="243"/>
      <c r="AN58" s="1238"/>
      <c r="AO58" s="1238"/>
      <c r="AP58" s="1238"/>
      <c r="AQ58" s="1238"/>
      <c r="AR58" s="1238"/>
      <c r="AS58" s="1238"/>
      <c r="AT58" s="1238"/>
      <c r="AU58" s="1238"/>
      <c r="AV58" s="1238"/>
      <c r="AW58" s="1238"/>
      <c r="AX58" s="1238"/>
      <c r="AY58" s="1238"/>
      <c r="AZ58" s="1238"/>
      <c r="BA58" s="1238"/>
      <c r="BB58" s="1237"/>
      <c r="BC58" s="1237"/>
      <c r="BD58" s="1237"/>
      <c r="BE58" s="1237"/>
      <c r="BF58" s="1237"/>
      <c r="BG58" s="1237"/>
      <c r="BH58" s="1237"/>
      <c r="BI58" s="1237"/>
      <c r="BJ58" s="1237"/>
      <c r="BK58" s="1237"/>
      <c r="BL58" s="1237"/>
      <c r="BM58" s="1237"/>
      <c r="BN58" s="1237"/>
      <c r="BO58" s="1237"/>
      <c r="BP58" s="1234"/>
      <c r="BQ58" s="1234"/>
      <c r="BR58" s="1234"/>
      <c r="BS58" s="1234"/>
      <c r="BT58" s="1234"/>
      <c r="BU58" s="1234"/>
      <c r="BV58" s="1234"/>
      <c r="BW58" s="1234"/>
      <c r="BX58" s="1234"/>
      <c r="BY58" s="1234"/>
      <c r="BZ58" s="1234"/>
      <c r="CA58" s="1234"/>
      <c r="CB58" s="1234"/>
      <c r="CC58" s="1234"/>
      <c r="CD58" s="1234"/>
      <c r="CE58" s="1234"/>
      <c r="CF58" s="1234"/>
      <c r="CG58" s="1234"/>
      <c r="CH58" s="1234"/>
      <c r="CI58" s="1234"/>
      <c r="CJ58" s="1234"/>
      <c r="CK58" s="1234"/>
      <c r="CL58" s="1234"/>
      <c r="CM58" s="1234"/>
      <c r="CN58" s="1234"/>
      <c r="CO58" s="1234"/>
      <c r="CP58" s="1234"/>
      <c r="CQ58" s="1234"/>
      <c r="CR58" s="1234"/>
      <c r="CS58" s="1234"/>
      <c r="CT58" s="1234"/>
      <c r="CU58" s="1234"/>
      <c r="CV58" s="1234"/>
      <c r="CW58" s="1234"/>
      <c r="CX58" s="1234"/>
      <c r="CY58" s="1234"/>
      <c r="CZ58" s="1234"/>
      <c r="DA58" s="1234"/>
      <c r="DB58" s="1234"/>
      <c r="DC58" s="1234"/>
      <c r="DD58" s="364"/>
      <c r="DE58" s="363"/>
    </row>
    <row r="59" spans="1:109" s="359" customFormat="1" x14ac:dyDescent="0.15">
      <c r="A59" s="243"/>
      <c r="B59" s="363"/>
      <c r="K59" s="365"/>
      <c r="L59" s="365"/>
      <c r="M59" s="365"/>
      <c r="N59" s="365"/>
      <c r="AQ59" s="365"/>
      <c r="AR59" s="365"/>
      <c r="AS59" s="365"/>
      <c r="AT59" s="365"/>
      <c r="BC59" s="365"/>
      <c r="BD59" s="365"/>
      <c r="BE59" s="365"/>
      <c r="BF59" s="365"/>
      <c r="BO59" s="365"/>
      <c r="BP59" s="365"/>
      <c r="BQ59" s="365"/>
      <c r="BR59" s="365"/>
      <c r="CA59" s="365"/>
      <c r="CB59" s="365"/>
      <c r="CC59" s="365"/>
      <c r="CD59" s="365"/>
      <c r="CM59" s="365"/>
      <c r="CN59" s="365"/>
      <c r="CO59" s="365"/>
      <c r="CP59" s="365"/>
      <c r="CY59" s="365"/>
      <c r="CZ59" s="365"/>
      <c r="DA59" s="365"/>
      <c r="DB59" s="365"/>
      <c r="DC59" s="365"/>
      <c r="DD59" s="364"/>
      <c r="DE59" s="363"/>
    </row>
    <row r="60" spans="1:109" s="359" customFormat="1" x14ac:dyDescent="0.15">
      <c r="A60" s="243"/>
      <c r="B60" s="363"/>
      <c r="K60" s="365"/>
      <c r="L60" s="365"/>
      <c r="M60" s="365"/>
      <c r="N60" s="365"/>
      <c r="AQ60" s="365"/>
      <c r="AR60" s="365"/>
      <c r="AS60" s="365"/>
      <c r="AT60" s="365"/>
      <c r="BC60" s="365"/>
      <c r="BD60" s="365"/>
      <c r="BE60" s="365"/>
      <c r="BF60" s="365"/>
      <c r="BO60" s="365"/>
      <c r="BP60" s="365"/>
      <c r="BQ60" s="365"/>
      <c r="BR60" s="365"/>
      <c r="CA60" s="365"/>
      <c r="CB60" s="365"/>
      <c r="CC60" s="365"/>
      <c r="CD60" s="365"/>
      <c r="CM60" s="365"/>
      <c r="CN60" s="365"/>
      <c r="CO60" s="365"/>
      <c r="CP60" s="365"/>
      <c r="CY60" s="365"/>
      <c r="CZ60" s="365"/>
      <c r="DA60" s="365"/>
      <c r="DB60" s="365"/>
      <c r="DC60" s="365"/>
      <c r="DD60" s="364"/>
      <c r="DE60" s="363"/>
    </row>
    <row r="61" spans="1:109" s="359" customFormat="1" x14ac:dyDescent="0.15">
      <c r="A61" s="243"/>
      <c r="B61" s="366"/>
      <c r="C61" s="367"/>
      <c r="D61" s="367"/>
      <c r="E61" s="367"/>
      <c r="F61" s="367"/>
      <c r="G61" s="367"/>
      <c r="H61" s="367"/>
      <c r="I61" s="367"/>
      <c r="J61" s="367"/>
      <c r="K61" s="367"/>
      <c r="L61" s="367"/>
      <c r="M61" s="368"/>
      <c r="N61" s="368"/>
      <c r="O61" s="367"/>
      <c r="P61" s="367"/>
      <c r="Q61" s="367"/>
      <c r="R61" s="367"/>
      <c r="S61" s="367"/>
      <c r="T61" s="367"/>
      <c r="U61" s="367"/>
      <c r="V61" s="367"/>
      <c r="W61" s="367"/>
      <c r="X61" s="367"/>
      <c r="Y61" s="367"/>
      <c r="Z61" s="367"/>
      <c r="AA61" s="367"/>
      <c r="AB61" s="367"/>
      <c r="AC61" s="367"/>
      <c r="AD61" s="367"/>
      <c r="AE61" s="367"/>
      <c r="AF61" s="367"/>
      <c r="AG61" s="367"/>
      <c r="AH61" s="367"/>
      <c r="AI61" s="367"/>
      <c r="AJ61" s="367"/>
      <c r="AK61" s="367"/>
      <c r="AL61" s="367"/>
      <c r="AM61" s="367"/>
      <c r="AN61" s="367"/>
      <c r="AO61" s="367"/>
      <c r="AP61" s="367"/>
      <c r="AQ61" s="367"/>
      <c r="AR61" s="367"/>
      <c r="AS61" s="368"/>
      <c r="AT61" s="368"/>
      <c r="AU61" s="367"/>
      <c r="AV61" s="367"/>
      <c r="AW61" s="367"/>
      <c r="AX61" s="367"/>
      <c r="AY61" s="367"/>
      <c r="AZ61" s="367"/>
      <c r="BA61" s="367"/>
      <c r="BB61" s="367"/>
      <c r="BC61" s="367"/>
      <c r="BD61" s="367"/>
      <c r="BE61" s="368"/>
      <c r="BF61" s="368"/>
      <c r="BG61" s="367"/>
      <c r="BH61" s="367"/>
      <c r="BI61" s="367"/>
      <c r="BJ61" s="367"/>
      <c r="BK61" s="367"/>
      <c r="BL61" s="367"/>
      <c r="BM61" s="367"/>
      <c r="BN61" s="367"/>
      <c r="BO61" s="367"/>
      <c r="BP61" s="367"/>
      <c r="BQ61" s="368"/>
      <c r="BR61" s="368"/>
      <c r="BS61" s="367"/>
      <c r="BT61" s="367"/>
      <c r="BU61" s="367"/>
      <c r="BV61" s="367"/>
      <c r="BW61" s="367"/>
      <c r="BX61" s="367"/>
      <c r="BY61" s="367"/>
      <c r="BZ61" s="367"/>
      <c r="CA61" s="367"/>
      <c r="CB61" s="367"/>
      <c r="CC61" s="368"/>
      <c r="CD61" s="368"/>
      <c r="CE61" s="367"/>
      <c r="CF61" s="367"/>
      <c r="CG61" s="367"/>
      <c r="CH61" s="367"/>
      <c r="CI61" s="367"/>
      <c r="CJ61" s="367"/>
      <c r="CK61" s="367"/>
      <c r="CL61" s="367"/>
      <c r="CM61" s="367"/>
      <c r="CN61" s="367"/>
      <c r="CO61" s="368"/>
      <c r="CP61" s="368"/>
      <c r="CQ61" s="367"/>
      <c r="CR61" s="367"/>
      <c r="CS61" s="367"/>
      <c r="CT61" s="367"/>
      <c r="CU61" s="367"/>
      <c r="CV61" s="367"/>
      <c r="CW61" s="367"/>
      <c r="CX61" s="367"/>
      <c r="CY61" s="367"/>
      <c r="CZ61" s="367"/>
      <c r="DA61" s="368"/>
      <c r="DB61" s="368"/>
      <c r="DC61" s="368"/>
      <c r="DD61" s="369"/>
      <c r="DE61" s="363"/>
    </row>
    <row r="62" spans="1:109" x14ac:dyDescent="0.15">
      <c r="B62" s="357"/>
      <c r="C62" s="357"/>
      <c r="D62" s="357"/>
      <c r="E62" s="357"/>
      <c r="F62" s="357"/>
      <c r="G62" s="357"/>
      <c r="H62" s="357"/>
      <c r="I62" s="357"/>
      <c r="J62" s="357"/>
      <c r="K62" s="357"/>
      <c r="L62" s="357"/>
      <c r="M62" s="357"/>
      <c r="N62" s="357"/>
      <c r="O62" s="357"/>
      <c r="P62" s="357"/>
      <c r="Q62" s="357"/>
      <c r="R62" s="357"/>
      <c r="S62" s="357"/>
      <c r="T62" s="357"/>
      <c r="U62" s="357"/>
      <c r="V62" s="357"/>
      <c r="W62" s="357"/>
      <c r="X62" s="357"/>
      <c r="Y62" s="357"/>
      <c r="Z62" s="357"/>
      <c r="AA62" s="357"/>
      <c r="AB62" s="357"/>
      <c r="AC62" s="357"/>
      <c r="AD62" s="357"/>
      <c r="AE62" s="357"/>
      <c r="AF62" s="357"/>
      <c r="AG62" s="357"/>
      <c r="AH62" s="357"/>
      <c r="AI62" s="357"/>
      <c r="AJ62" s="357"/>
      <c r="AK62" s="357"/>
      <c r="AL62" s="357"/>
      <c r="AM62" s="357"/>
      <c r="AN62" s="357"/>
      <c r="AO62" s="357"/>
      <c r="AP62" s="357"/>
      <c r="AQ62" s="357"/>
      <c r="AR62" s="357"/>
      <c r="AS62" s="357"/>
      <c r="AT62" s="357"/>
      <c r="AU62" s="357"/>
      <c r="AV62" s="357"/>
      <c r="AW62" s="357"/>
      <c r="AX62" s="357"/>
      <c r="AY62" s="357"/>
      <c r="AZ62" s="357"/>
      <c r="BA62" s="357"/>
      <c r="BB62" s="357"/>
      <c r="BC62" s="357"/>
      <c r="BD62" s="357"/>
      <c r="BE62" s="357"/>
      <c r="BF62" s="357"/>
      <c r="BG62" s="357"/>
      <c r="BH62" s="357"/>
      <c r="BI62" s="357"/>
      <c r="BJ62" s="357"/>
      <c r="BK62" s="357"/>
      <c r="BL62" s="357"/>
      <c r="BM62" s="357"/>
      <c r="BN62" s="357"/>
      <c r="BO62" s="357"/>
      <c r="BP62" s="357"/>
      <c r="BQ62" s="357"/>
      <c r="BR62" s="357"/>
      <c r="BS62" s="357"/>
      <c r="BT62" s="357"/>
      <c r="BU62" s="357"/>
      <c r="BV62" s="357"/>
      <c r="BW62" s="357"/>
      <c r="BX62" s="357"/>
      <c r="BY62" s="357"/>
      <c r="BZ62" s="357"/>
      <c r="CA62" s="357"/>
      <c r="CB62" s="357"/>
      <c r="CC62" s="357"/>
      <c r="CD62" s="357"/>
      <c r="CE62" s="357"/>
      <c r="CF62" s="357"/>
      <c r="CG62" s="357"/>
      <c r="CH62" s="357"/>
      <c r="CI62" s="357"/>
      <c r="CJ62" s="357"/>
      <c r="CK62" s="357"/>
      <c r="CL62" s="357"/>
      <c r="CM62" s="357"/>
      <c r="CN62" s="357"/>
      <c r="CO62" s="357"/>
      <c r="CP62" s="357"/>
      <c r="CQ62" s="357"/>
      <c r="CR62" s="357"/>
      <c r="CS62" s="357"/>
      <c r="CT62" s="357"/>
      <c r="CU62" s="357"/>
      <c r="CV62" s="357"/>
      <c r="CW62" s="357"/>
      <c r="CX62" s="357"/>
      <c r="CY62" s="357"/>
      <c r="CZ62" s="357"/>
      <c r="DA62" s="357"/>
      <c r="DB62" s="357"/>
      <c r="DC62" s="357"/>
      <c r="DD62" s="357"/>
      <c r="DE62" s="243"/>
    </row>
    <row r="63" spans="1:109" ht="17.25" x14ac:dyDescent="0.15">
      <c r="B63" s="300" t="s">
        <v>585</v>
      </c>
    </row>
    <row r="64" spans="1:109" x14ac:dyDescent="0.15">
      <c r="B64" s="247"/>
      <c r="G64" s="358"/>
      <c r="I64" s="370"/>
      <c r="J64" s="370"/>
      <c r="K64" s="370"/>
      <c r="L64" s="370"/>
      <c r="M64" s="370"/>
      <c r="N64" s="371"/>
      <c r="AM64" s="358"/>
      <c r="AN64" s="358" t="s">
        <v>578</v>
      </c>
      <c r="AP64" s="359"/>
      <c r="AQ64" s="359"/>
      <c r="AR64" s="359"/>
      <c r="AY64" s="358"/>
      <c r="BA64" s="359"/>
      <c r="BB64" s="359"/>
      <c r="BC64" s="359"/>
      <c r="BK64" s="358"/>
      <c r="BM64" s="359"/>
      <c r="BN64" s="359"/>
      <c r="BO64" s="359"/>
      <c r="BW64" s="358"/>
      <c r="BY64" s="359"/>
      <c r="BZ64" s="359"/>
      <c r="CA64" s="359"/>
      <c r="CI64" s="358"/>
      <c r="CK64" s="359"/>
      <c r="CL64" s="359"/>
      <c r="CM64" s="359"/>
      <c r="CU64" s="358"/>
      <c r="CW64" s="359"/>
      <c r="CX64" s="359"/>
      <c r="CY64" s="359"/>
    </row>
    <row r="65" spans="2:107" x14ac:dyDescent="0.15">
      <c r="B65" s="247"/>
      <c r="AN65" s="1240" t="s">
        <v>586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2"/>
      <c r="I70" s="372"/>
      <c r="J70" s="373"/>
      <c r="K70" s="373"/>
      <c r="L70" s="374"/>
      <c r="M70" s="373"/>
      <c r="N70" s="374"/>
      <c r="AN70" s="360"/>
      <c r="AO70" s="360"/>
      <c r="AP70" s="360"/>
      <c r="AZ70" s="360"/>
      <c r="BA70" s="360"/>
      <c r="BB70" s="360"/>
      <c r="BL70" s="360"/>
      <c r="BM70" s="360"/>
      <c r="BN70" s="360"/>
      <c r="BX70" s="360"/>
      <c r="BY70" s="360"/>
      <c r="BZ70" s="360"/>
      <c r="CJ70" s="360"/>
      <c r="CK70" s="360"/>
      <c r="CL70" s="360"/>
      <c r="CV70" s="360"/>
      <c r="CW70" s="360"/>
      <c r="CX70" s="360"/>
    </row>
    <row r="71" spans="2:107" x14ac:dyDescent="0.15">
      <c r="B71" s="247"/>
      <c r="G71" s="375"/>
      <c r="I71" s="376"/>
      <c r="J71" s="373"/>
      <c r="K71" s="373"/>
      <c r="L71" s="374"/>
      <c r="M71" s="373"/>
      <c r="N71" s="374"/>
      <c r="AM71" s="375"/>
      <c r="AN71" s="243" t="s">
        <v>580</v>
      </c>
    </row>
    <row r="72" spans="2:107" x14ac:dyDescent="0.15">
      <c r="B72" s="247"/>
      <c r="G72" s="1232"/>
      <c r="H72" s="1232"/>
      <c r="I72" s="1232"/>
      <c r="J72" s="1232"/>
      <c r="K72" s="361"/>
      <c r="L72" s="361"/>
      <c r="M72" s="362"/>
      <c r="N72" s="362"/>
      <c r="AN72" s="1250"/>
      <c r="AO72" s="1251"/>
      <c r="AP72" s="1251"/>
      <c r="AQ72" s="1251"/>
      <c r="AR72" s="1251"/>
      <c r="AS72" s="1251"/>
      <c r="AT72" s="1251"/>
      <c r="AU72" s="1251"/>
      <c r="AV72" s="1251"/>
      <c r="AW72" s="1251"/>
      <c r="AX72" s="1251"/>
      <c r="AY72" s="1251"/>
      <c r="AZ72" s="1251"/>
      <c r="BA72" s="1251"/>
      <c r="BB72" s="1251"/>
      <c r="BC72" s="1251"/>
      <c r="BD72" s="1251"/>
      <c r="BE72" s="1251"/>
      <c r="BF72" s="1251"/>
      <c r="BG72" s="1251"/>
      <c r="BH72" s="1251"/>
      <c r="BI72" s="1251"/>
      <c r="BJ72" s="1251"/>
      <c r="BK72" s="1251"/>
      <c r="BL72" s="1251"/>
      <c r="BM72" s="1251"/>
      <c r="BN72" s="1251"/>
      <c r="BO72" s="1252"/>
      <c r="BP72" s="1238" t="s">
        <v>528</v>
      </c>
      <c r="BQ72" s="1238"/>
      <c r="BR72" s="1238"/>
      <c r="BS72" s="1238"/>
      <c r="BT72" s="1238"/>
      <c r="BU72" s="1238"/>
      <c r="BV72" s="1238"/>
      <c r="BW72" s="1238"/>
      <c r="BX72" s="1238" t="s">
        <v>529</v>
      </c>
      <c r="BY72" s="1238"/>
      <c r="BZ72" s="1238"/>
      <c r="CA72" s="1238"/>
      <c r="CB72" s="1238"/>
      <c r="CC72" s="1238"/>
      <c r="CD72" s="1238"/>
      <c r="CE72" s="1238"/>
      <c r="CF72" s="1238" t="s">
        <v>530</v>
      </c>
      <c r="CG72" s="1238"/>
      <c r="CH72" s="1238"/>
      <c r="CI72" s="1238"/>
      <c r="CJ72" s="1238"/>
      <c r="CK72" s="1238"/>
      <c r="CL72" s="1238"/>
      <c r="CM72" s="1238"/>
      <c r="CN72" s="1238" t="s">
        <v>531</v>
      </c>
      <c r="CO72" s="1238"/>
      <c r="CP72" s="1238"/>
      <c r="CQ72" s="1238"/>
      <c r="CR72" s="1238"/>
      <c r="CS72" s="1238"/>
      <c r="CT72" s="1238"/>
      <c r="CU72" s="1238"/>
      <c r="CV72" s="1238" t="s">
        <v>532</v>
      </c>
      <c r="CW72" s="1238"/>
      <c r="CX72" s="1238"/>
      <c r="CY72" s="1238"/>
      <c r="CZ72" s="1238"/>
      <c r="DA72" s="1238"/>
      <c r="DB72" s="1238"/>
      <c r="DC72" s="1238"/>
    </row>
    <row r="73" spans="2:107" x14ac:dyDescent="0.15">
      <c r="B73" s="247"/>
      <c r="G73" s="1249"/>
      <c r="H73" s="1249"/>
      <c r="I73" s="1249"/>
      <c r="J73" s="1249"/>
      <c r="K73" s="1233"/>
      <c r="L73" s="1233"/>
      <c r="M73" s="1233"/>
      <c r="N73" s="1233"/>
      <c r="AM73" s="360"/>
      <c r="AN73" s="1237" t="s">
        <v>581</v>
      </c>
      <c r="AO73" s="1237"/>
      <c r="AP73" s="1237"/>
      <c r="AQ73" s="1237"/>
      <c r="AR73" s="1237"/>
      <c r="AS73" s="1237"/>
      <c r="AT73" s="1237"/>
      <c r="AU73" s="1237"/>
      <c r="AV73" s="1237"/>
      <c r="AW73" s="1237"/>
      <c r="AX73" s="1237"/>
      <c r="AY73" s="1237"/>
      <c r="AZ73" s="1237"/>
      <c r="BA73" s="1237"/>
      <c r="BB73" s="1237" t="s">
        <v>582</v>
      </c>
      <c r="BC73" s="1237"/>
      <c r="BD73" s="1237"/>
      <c r="BE73" s="1237"/>
      <c r="BF73" s="1237"/>
      <c r="BG73" s="1237"/>
      <c r="BH73" s="1237"/>
      <c r="BI73" s="1237"/>
      <c r="BJ73" s="1237"/>
      <c r="BK73" s="1237"/>
      <c r="BL73" s="1237"/>
      <c r="BM73" s="1237"/>
      <c r="BN73" s="1237"/>
      <c r="BO73" s="1237"/>
      <c r="BP73" s="1234"/>
      <c r="BQ73" s="1234"/>
      <c r="BR73" s="1234"/>
      <c r="BS73" s="1234"/>
      <c r="BT73" s="1234"/>
      <c r="BU73" s="1234"/>
      <c r="BV73" s="1234"/>
      <c r="BW73" s="1234"/>
      <c r="BX73" s="1234"/>
      <c r="BY73" s="1234"/>
      <c r="BZ73" s="1234"/>
      <c r="CA73" s="1234"/>
      <c r="CB73" s="1234"/>
      <c r="CC73" s="1234"/>
      <c r="CD73" s="1234"/>
      <c r="CE73" s="1234"/>
      <c r="CF73" s="1234"/>
      <c r="CG73" s="1234"/>
      <c r="CH73" s="1234"/>
      <c r="CI73" s="1234"/>
      <c r="CJ73" s="1234"/>
      <c r="CK73" s="1234"/>
      <c r="CL73" s="1234"/>
      <c r="CM73" s="1234"/>
      <c r="CN73" s="1234"/>
      <c r="CO73" s="1234"/>
      <c r="CP73" s="1234"/>
      <c r="CQ73" s="1234"/>
      <c r="CR73" s="1234"/>
      <c r="CS73" s="1234"/>
      <c r="CT73" s="1234"/>
      <c r="CU73" s="1234"/>
      <c r="CV73" s="1234"/>
      <c r="CW73" s="1234"/>
      <c r="CX73" s="1234"/>
      <c r="CY73" s="1234"/>
      <c r="CZ73" s="1234"/>
      <c r="DA73" s="1234"/>
      <c r="DB73" s="1234"/>
      <c r="DC73" s="1234"/>
    </row>
    <row r="74" spans="2:107" x14ac:dyDescent="0.15">
      <c r="B74" s="247"/>
      <c r="G74" s="1249"/>
      <c r="H74" s="1249"/>
      <c r="I74" s="1249"/>
      <c r="J74" s="1249"/>
      <c r="K74" s="1233"/>
      <c r="L74" s="1233"/>
      <c r="M74" s="1233"/>
      <c r="N74" s="1233"/>
      <c r="AM74" s="360"/>
      <c r="AN74" s="1237"/>
      <c r="AO74" s="1237"/>
      <c r="AP74" s="1237"/>
      <c r="AQ74" s="1237"/>
      <c r="AR74" s="1237"/>
      <c r="AS74" s="1237"/>
      <c r="AT74" s="1237"/>
      <c r="AU74" s="1237"/>
      <c r="AV74" s="1237"/>
      <c r="AW74" s="1237"/>
      <c r="AX74" s="1237"/>
      <c r="AY74" s="1237"/>
      <c r="AZ74" s="1237"/>
      <c r="BA74" s="1237"/>
      <c r="BB74" s="1237"/>
      <c r="BC74" s="1237"/>
      <c r="BD74" s="1237"/>
      <c r="BE74" s="1237"/>
      <c r="BF74" s="1237"/>
      <c r="BG74" s="1237"/>
      <c r="BH74" s="1237"/>
      <c r="BI74" s="1237"/>
      <c r="BJ74" s="1237"/>
      <c r="BK74" s="1237"/>
      <c r="BL74" s="1237"/>
      <c r="BM74" s="1237"/>
      <c r="BN74" s="1237"/>
      <c r="BO74" s="1237"/>
      <c r="BP74" s="1234"/>
      <c r="BQ74" s="1234"/>
      <c r="BR74" s="1234"/>
      <c r="BS74" s="1234"/>
      <c r="BT74" s="1234"/>
      <c r="BU74" s="1234"/>
      <c r="BV74" s="1234"/>
      <c r="BW74" s="1234"/>
      <c r="BX74" s="1234"/>
      <c r="BY74" s="1234"/>
      <c r="BZ74" s="1234"/>
      <c r="CA74" s="1234"/>
      <c r="CB74" s="1234"/>
      <c r="CC74" s="1234"/>
      <c r="CD74" s="1234"/>
      <c r="CE74" s="1234"/>
      <c r="CF74" s="1234"/>
      <c r="CG74" s="1234"/>
      <c r="CH74" s="1234"/>
      <c r="CI74" s="1234"/>
      <c r="CJ74" s="1234"/>
      <c r="CK74" s="1234"/>
      <c r="CL74" s="1234"/>
      <c r="CM74" s="1234"/>
      <c r="CN74" s="1234"/>
      <c r="CO74" s="1234"/>
      <c r="CP74" s="1234"/>
      <c r="CQ74" s="1234"/>
      <c r="CR74" s="1234"/>
      <c r="CS74" s="1234"/>
      <c r="CT74" s="1234"/>
      <c r="CU74" s="1234"/>
      <c r="CV74" s="1234"/>
      <c r="CW74" s="1234"/>
      <c r="CX74" s="1234"/>
      <c r="CY74" s="1234"/>
      <c r="CZ74" s="1234"/>
      <c r="DA74" s="1234"/>
      <c r="DB74" s="1234"/>
      <c r="DC74" s="1234"/>
    </row>
    <row r="75" spans="2:107" x14ac:dyDescent="0.15">
      <c r="B75" s="247"/>
      <c r="G75" s="1249"/>
      <c r="H75" s="1249"/>
      <c r="I75" s="1232"/>
      <c r="J75" s="1232"/>
      <c r="K75" s="1239"/>
      <c r="L75" s="1239"/>
      <c r="M75" s="1239"/>
      <c r="N75" s="1239"/>
      <c r="AM75" s="360"/>
      <c r="AN75" s="1237"/>
      <c r="AO75" s="1237"/>
      <c r="AP75" s="1237"/>
      <c r="AQ75" s="1237"/>
      <c r="AR75" s="1237"/>
      <c r="AS75" s="1237"/>
      <c r="AT75" s="1237"/>
      <c r="AU75" s="1237"/>
      <c r="AV75" s="1237"/>
      <c r="AW75" s="1237"/>
      <c r="AX75" s="1237"/>
      <c r="AY75" s="1237"/>
      <c r="AZ75" s="1237"/>
      <c r="BA75" s="1237"/>
      <c r="BB75" s="1237" t="s">
        <v>587</v>
      </c>
      <c r="BC75" s="1237"/>
      <c r="BD75" s="1237"/>
      <c r="BE75" s="1237"/>
      <c r="BF75" s="1237"/>
      <c r="BG75" s="1237"/>
      <c r="BH75" s="1237"/>
      <c r="BI75" s="1237"/>
      <c r="BJ75" s="1237"/>
      <c r="BK75" s="1237"/>
      <c r="BL75" s="1237"/>
      <c r="BM75" s="1237"/>
      <c r="BN75" s="1237"/>
      <c r="BO75" s="1237"/>
      <c r="BP75" s="1234">
        <v>4.0999999999999996</v>
      </c>
      <c r="BQ75" s="1234"/>
      <c r="BR75" s="1234"/>
      <c r="BS75" s="1234"/>
      <c r="BT75" s="1234"/>
      <c r="BU75" s="1234"/>
      <c r="BV75" s="1234"/>
      <c r="BW75" s="1234"/>
      <c r="BX75" s="1234">
        <v>4</v>
      </c>
      <c r="BY75" s="1234"/>
      <c r="BZ75" s="1234"/>
      <c r="CA75" s="1234"/>
      <c r="CB75" s="1234"/>
      <c r="CC75" s="1234"/>
      <c r="CD75" s="1234"/>
      <c r="CE75" s="1234"/>
      <c r="CF75" s="1234">
        <v>3.6</v>
      </c>
      <c r="CG75" s="1234"/>
      <c r="CH75" s="1234"/>
      <c r="CI75" s="1234"/>
      <c r="CJ75" s="1234"/>
      <c r="CK75" s="1234"/>
      <c r="CL75" s="1234"/>
      <c r="CM75" s="1234"/>
      <c r="CN75" s="1234">
        <v>2.7</v>
      </c>
      <c r="CO75" s="1234"/>
      <c r="CP75" s="1234"/>
      <c r="CQ75" s="1234"/>
      <c r="CR75" s="1234"/>
      <c r="CS75" s="1234"/>
      <c r="CT75" s="1234"/>
      <c r="CU75" s="1234"/>
      <c r="CV75" s="1234">
        <v>1.7</v>
      </c>
      <c r="CW75" s="1234"/>
      <c r="CX75" s="1234"/>
      <c r="CY75" s="1234"/>
      <c r="CZ75" s="1234"/>
      <c r="DA75" s="1234"/>
      <c r="DB75" s="1234"/>
      <c r="DC75" s="1234"/>
    </row>
    <row r="76" spans="2:107" x14ac:dyDescent="0.15">
      <c r="B76" s="247"/>
      <c r="G76" s="1249"/>
      <c r="H76" s="1249"/>
      <c r="I76" s="1232"/>
      <c r="J76" s="1232"/>
      <c r="K76" s="1239"/>
      <c r="L76" s="1239"/>
      <c r="M76" s="1239"/>
      <c r="N76" s="1239"/>
      <c r="AM76" s="360"/>
      <c r="AN76" s="1237"/>
      <c r="AO76" s="1237"/>
      <c r="AP76" s="1237"/>
      <c r="AQ76" s="1237"/>
      <c r="AR76" s="1237"/>
      <c r="AS76" s="1237"/>
      <c r="AT76" s="1237"/>
      <c r="AU76" s="1237"/>
      <c r="AV76" s="1237"/>
      <c r="AW76" s="1237"/>
      <c r="AX76" s="1237"/>
      <c r="AY76" s="1237"/>
      <c r="AZ76" s="1237"/>
      <c r="BA76" s="1237"/>
      <c r="BB76" s="1237"/>
      <c r="BC76" s="1237"/>
      <c r="BD76" s="1237"/>
      <c r="BE76" s="1237"/>
      <c r="BF76" s="1237"/>
      <c r="BG76" s="1237"/>
      <c r="BH76" s="1237"/>
      <c r="BI76" s="1237"/>
      <c r="BJ76" s="1237"/>
      <c r="BK76" s="1237"/>
      <c r="BL76" s="1237"/>
      <c r="BM76" s="1237"/>
      <c r="BN76" s="1237"/>
      <c r="BO76" s="1237"/>
      <c r="BP76" s="1234"/>
      <c r="BQ76" s="1234"/>
      <c r="BR76" s="1234"/>
      <c r="BS76" s="1234"/>
      <c r="BT76" s="1234"/>
      <c r="BU76" s="1234"/>
      <c r="BV76" s="1234"/>
      <c r="BW76" s="1234"/>
      <c r="BX76" s="1234"/>
      <c r="BY76" s="1234"/>
      <c r="BZ76" s="1234"/>
      <c r="CA76" s="1234"/>
      <c r="CB76" s="1234"/>
      <c r="CC76" s="1234"/>
      <c r="CD76" s="1234"/>
      <c r="CE76" s="1234"/>
      <c r="CF76" s="1234"/>
      <c r="CG76" s="1234"/>
      <c r="CH76" s="1234"/>
      <c r="CI76" s="1234"/>
      <c r="CJ76" s="1234"/>
      <c r="CK76" s="1234"/>
      <c r="CL76" s="1234"/>
      <c r="CM76" s="1234"/>
      <c r="CN76" s="1234"/>
      <c r="CO76" s="1234"/>
      <c r="CP76" s="1234"/>
      <c r="CQ76" s="1234"/>
      <c r="CR76" s="1234"/>
      <c r="CS76" s="1234"/>
      <c r="CT76" s="1234"/>
      <c r="CU76" s="1234"/>
      <c r="CV76" s="1234"/>
      <c r="CW76" s="1234"/>
      <c r="CX76" s="1234"/>
      <c r="CY76" s="1234"/>
      <c r="CZ76" s="1234"/>
      <c r="DA76" s="1234"/>
      <c r="DB76" s="1234"/>
      <c r="DC76" s="1234"/>
    </row>
    <row r="77" spans="2:107" x14ac:dyDescent="0.15">
      <c r="B77" s="247"/>
      <c r="G77" s="1232"/>
      <c r="H77" s="1232"/>
      <c r="I77" s="1232"/>
      <c r="J77" s="1232"/>
      <c r="K77" s="1233"/>
      <c r="L77" s="1233"/>
      <c r="M77" s="1233"/>
      <c r="N77" s="1233"/>
      <c r="AN77" s="1238" t="s">
        <v>584</v>
      </c>
      <c r="AO77" s="1238"/>
      <c r="AP77" s="1238"/>
      <c r="AQ77" s="1238"/>
      <c r="AR77" s="1238"/>
      <c r="AS77" s="1238"/>
      <c r="AT77" s="1238"/>
      <c r="AU77" s="1238"/>
      <c r="AV77" s="1238"/>
      <c r="AW77" s="1238"/>
      <c r="AX77" s="1238"/>
      <c r="AY77" s="1238"/>
      <c r="AZ77" s="1238"/>
      <c r="BA77" s="1238"/>
      <c r="BB77" s="1237" t="s">
        <v>582</v>
      </c>
      <c r="BC77" s="1237"/>
      <c r="BD77" s="1237"/>
      <c r="BE77" s="1237"/>
      <c r="BF77" s="1237"/>
      <c r="BG77" s="1237"/>
      <c r="BH77" s="1237"/>
      <c r="BI77" s="1237"/>
      <c r="BJ77" s="1237"/>
      <c r="BK77" s="1237"/>
      <c r="BL77" s="1237"/>
      <c r="BM77" s="1237"/>
      <c r="BN77" s="1237"/>
      <c r="BO77" s="1237"/>
      <c r="BP77" s="1234">
        <v>3.9</v>
      </c>
      <c r="BQ77" s="1234"/>
      <c r="BR77" s="1234"/>
      <c r="BS77" s="1234"/>
      <c r="BT77" s="1234"/>
      <c r="BU77" s="1234"/>
      <c r="BV77" s="1234"/>
      <c r="BW77" s="1234"/>
      <c r="BX77" s="1234">
        <v>0</v>
      </c>
      <c r="BY77" s="1234"/>
      <c r="BZ77" s="1234"/>
      <c r="CA77" s="1234"/>
      <c r="CB77" s="1234"/>
      <c r="CC77" s="1234"/>
      <c r="CD77" s="1234"/>
      <c r="CE77" s="1234"/>
      <c r="CF77" s="1234">
        <v>0</v>
      </c>
      <c r="CG77" s="1234"/>
      <c r="CH77" s="1234"/>
      <c r="CI77" s="1234"/>
      <c r="CJ77" s="1234"/>
      <c r="CK77" s="1234"/>
      <c r="CL77" s="1234"/>
      <c r="CM77" s="1234"/>
      <c r="CN77" s="1234">
        <v>0</v>
      </c>
      <c r="CO77" s="1234"/>
      <c r="CP77" s="1234"/>
      <c r="CQ77" s="1234"/>
      <c r="CR77" s="1234"/>
      <c r="CS77" s="1234"/>
      <c r="CT77" s="1234"/>
      <c r="CU77" s="1234"/>
      <c r="CV77" s="1234">
        <v>0</v>
      </c>
      <c r="CW77" s="1234"/>
      <c r="CX77" s="1234"/>
      <c r="CY77" s="1234"/>
      <c r="CZ77" s="1234"/>
      <c r="DA77" s="1234"/>
      <c r="DB77" s="1234"/>
      <c r="DC77" s="1234"/>
    </row>
    <row r="78" spans="2:107" x14ac:dyDescent="0.15">
      <c r="B78" s="247"/>
      <c r="G78" s="1232"/>
      <c r="H78" s="1232"/>
      <c r="I78" s="1232"/>
      <c r="J78" s="1232"/>
      <c r="K78" s="1233"/>
      <c r="L78" s="1233"/>
      <c r="M78" s="1233"/>
      <c r="N78" s="1233"/>
      <c r="AN78" s="1238"/>
      <c r="AO78" s="1238"/>
      <c r="AP78" s="1238"/>
      <c r="AQ78" s="1238"/>
      <c r="AR78" s="1238"/>
      <c r="AS78" s="1238"/>
      <c r="AT78" s="1238"/>
      <c r="AU78" s="1238"/>
      <c r="AV78" s="1238"/>
      <c r="AW78" s="1238"/>
      <c r="AX78" s="1238"/>
      <c r="AY78" s="1238"/>
      <c r="AZ78" s="1238"/>
      <c r="BA78" s="1238"/>
      <c r="BB78" s="1237"/>
      <c r="BC78" s="1237"/>
      <c r="BD78" s="1237"/>
      <c r="BE78" s="1237"/>
      <c r="BF78" s="1237"/>
      <c r="BG78" s="1237"/>
      <c r="BH78" s="1237"/>
      <c r="BI78" s="1237"/>
      <c r="BJ78" s="1237"/>
      <c r="BK78" s="1237"/>
      <c r="BL78" s="1237"/>
      <c r="BM78" s="1237"/>
      <c r="BN78" s="1237"/>
      <c r="BO78" s="1237"/>
      <c r="BP78" s="1234"/>
      <c r="BQ78" s="1234"/>
      <c r="BR78" s="1234"/>
      <c r="BS78" s="1234"/>
      <c r="BT78" s="1234"/>
      <c r="BU78" s="1234"/>
      <c r="BV78" s="1234"/>
      <c r="BW78" s="1234"/>
      <c r="BX78" s="1234"/>
      <c r="BY78" s="1234"/>
      <c r="BZ78" s="1234"/>
      <c r="CA78" s="1234"/>
      <c r="CB78" s="1234"/>
      <c r="CC78" s="1234"/>
      <c r="CD78" s="1234"/>
      <c r="CE78" s="1234"/>
      <c r="CF78" s="1234"/>
      <c r="CG78" s="1234"/>
      <c r="CH78" s="1234"/>
      <c r="CI78" s="1234"/>
      <c r="CJ78" s="1234"/>
      <c r="CK78" s="1234"/>
      <c r="CL78" s="1234"/>
      <c r="CM78" s="1234"/>
      <c r="CN78" s="1234"/>
      <c r="CO78" s="1234"/>
      <c r="CP78" s="1234"/>
      <c r="CQ78" s="1234"/>
      <c r="CR78" s="1234"/>
      <c r="CS78" s="1234"/>
      <c r="CT78" s="1234"/>
      <c r="CU78" s="1234"/>
      <c r="CV78" s="1234"/>
      <c r="CW78" s="1234"/>
      <c r="CX78" s="1234"/>
      <c r="CY78" s="1234"/>
      <c r="CZ78" s="1234"/>
      <c r="DA78" s="1234"/>
      <c r="DB78" s="1234"/>
      <c r="DC78" s="1234"/>
    </row>
    <row r="79" spans="2:107" x14ac:dyDescent="0.15">
      <c r="B79" s="247"/>
      <c r="G79" s="1232"/>
      <c r="H79" s="1232"/>
      <c r="I79" s="1235"/>
      <c r="J79" s="1235"/>
      <c r="K79" s="1236"/>
      <c r="L79" s="1236"/>
      <c r="M79" s="1236"/>
      <c r="N79" s="1236"/>
      <c r="AN79" s="1238"/>
      <c r="AO79" s="1238"/>
      <c r="AP79" s="1238"/>
      <c r="AQ79" s="1238"/>
      <c r="AR79" s="1238"/>
      <c r="AS79" s="1238"/>
      <c r="AT79" s="1238"/>
      <c r="AU79" s="1238"/>
      <c r="AV79" s="1238"/>
      <c r="AW79" s="1238"/>
      <c r="AX79" s="1238"/>
      <c r="AY79" s="1238"/>
      <c r="AZ79" s="1238"/>
      <c r="BA79" s="1238"/>
      <c r="BB79" s="1237" t="s">
        <v>587</v>
      </c>
      <c r="BC79" s="1237"/>
      <c r="BD79" s="1237"/>
      <c r="BE79" s="1237"/>
      <c r="BF79" s="1237"/>
      <c r="BG79" s="1237"/>
      <c r="BH79" s="1237"/>
      <c r="BI79" s="1237"/>
      <c r="BJ79" s="1237"/>
      <c r="BK79" s="1237"/>
      <c r="BL79" s="1237"/>
      <c r="BM79" s="1237"/>
      <c r="BN79" s="1237"/>
      <c r="BO79" s="1237"/>
      <c r="BP79" s="1234">
        <v>4.2</v>
      </c>
      <c r="BQ79" s="1234"/>
      <c r="BR79" s="1234"/>
      <c r="BS79" s="1234"/>
      <c r="BT79" s="1234"/>
      <c r="BU79" s="1234"/>
      <c r="BV79" s="1234"/>
      <c r="BW79" s="1234"/>
      <c r="BX79" s="1234">
        <v>4.5</v>
      </c>
      <c r="BY79" s="1234"/>
      <c r="BZ79" s="1234"/>
      <c r="CA79" s="1234"/>
      <c r="CB79" s="1234"/>
      <c r="CC79" s="1234"/>
      <c r="CD79" s="1234"/>
      <c r="CE79" s="1234"/>
      <c r="CF79" s="1234">
        <v>4.5999999999999996</v>
      </c>
      <c r="CG79" s="1234"/>
      <c r="CH79" s="1234"/>
      <c r="CI79" s="1234"/>
      <c r="CJ79" s="1234"/>
      <c r="CK79" s="1234"/>
      <c r="CL79" s="1234"/>
      <c r="CM79" s="1234"/>
      <c r="CN79" s="1234">
        <v>4.7</v>
      </c>
      <c r="CO79" s="1234"/>
      <c r="CP79" s="1234"/>
      <c r="CQ79" s="1234"/>
      <c r="CR79" s="1234"/>
      <c r="CS79" s="1234"/>
      <c r="CT79" s="1234"/>
      <c r="CU79" s="1234"/>
      <c r="CV79" s="1234">
        <v>4.7</v>
      </c>
      <c r="CW79" s="1234"/>
      <c r="CX79" s="1234"/>
      <c r="CY79" s="1234"/>
      <c r="CZ79" s="1234"/>
      <c r="DA79" s="1234"/>
      <c r="DB79" s="1234"/>
      <c r="DC79" s="1234"/>
    </row>
    <row r="80" spans="2:107" x14ac:dyDescent="0.15">
      <c r="B80" s="247"/>
      <c r="G80" s="1232"/>
      <c r="H80" s="1232"/>
      <c r="I80" s="1235"/>
      <c r="J80" s="1235"/>
      <c r="K80" s="1236"/>
      <c r="L80" s="1236"/>
      <c r="M80" s="1236"/>
      <c r="N80" s="1236"/>
      <c r="AN80" s="1238"/>
      <c r="AO80" s="1238"/>
      <c r="AP80" s="1238"/>
      <c r="AQ80" s="1238"/>
      <c r="AR80" s="1238"/>
      <c r="AS80" s="1238"/>
      <c r="AT80" s="1238"/>
      <c r="AU80" s="1238"/>
      <c r="AV80" s="1238"/>
      <c r="AW80" s="1238"/>
      <c r="AX80" s="1238"/>
      <c r="AY80" s="1238"/>
      <c r="AZ80" s="1238"/>
      <c r="BA80" s="1238"/>
      <c r="BB80" s="1237"/>
      <c r="BC80" s="1237"/>
      <c r="BD80" s="1237"/>
      <c r="BE80" s="1237"/>
      <c r="BF80" s="1237"/>
      <c r="BG80" s="1237"/>
      <c r="BH80" s="1237"/>
      <c r="BI80" s="1237"/>
      <c r="BJ80" s="1237"/>
      <c r="BK80" s="1237"/>
      <c r="BL80" s="1237"/>
      <c r="BM80" s="1237"/>
      <c r="BN80" s="1237"/>
      <c r="BO80" s="1237"/>
      <c r="BP80" s="1234"/>
      <c r="BQ80" s="1234"/>
      <c r="BR80" s="1234"/>
      <c r="BS80" s="1234"/>
      <c r="BT80" s="1234"/>
      <c r="BU80" s="1234"/>
      <c r="BV80" s="1234"/>
      <c r="BW80" s="1234"/>
      <c r="BX80" s="1234"/>
      <c r="BY80" s="1234"/>
      <c r="BZ80" s="1234"/>
      <c r="CA80" s="1234"/>
      <c r="CB80" s="1234"/>
      <c r="CC80" s="1234"/>
      <c r="CD80" s="1234"/>
      <c r="CE80" s="1234"/>
      <c r="CF80" s="1234"/>
      <c r="CG80" s="1234"/>
      <c r="CH80" s="1234"/>
      <c r="CI80" s="1234"/>
      <c r="CJ80" s="1234"/>
      <c r="CK80" s="1234"/>
      <c r="CL80" s="1234"/>
      <c r="CM80" s="1234"/>
      <c r="CN80" s="1234"/>
      <c r="CO80" s="1234"/>
      <c r="CP80" s="1234"/>
      <c r="CQ80" s="1234"/>
      <c r="CR80" s="1234"/>
      <c r="CS80" s="1234"/>
      <c r="CT80" s="1234"/>
      <c r="CU80" s="1234"/>
      <c r="CV80" s="1234"/>
      <c r="CW80" s="1234"/>
      <c r="CX80" s="1234"/>
      <c r="CY80" s="1234"/>
      <c r="CZ80" s="1234"/>
      <c r="DA80" s="1234"/>
      <c r="DB80" s="1234"/>
      <c r="DC80" s="1234"/>
    </row>
    <row r="81" spans="2:109" x14ac:dyDescent="0.15">
      <c r="B81" s="247"/>
    </row>
    <row r="82" spans="2:109" ht="17.25" x14ac:dyDescent="0.15">
      <c r="B82" s="247"/>
      <c r="K82" s="377"/>
      <c r="L82" s="377"/>
      <c r="M82" s="377"/>
      <c r="N82" s="377"/>
      <c r="AQ82" s="377"/>
      <c r="AR82" s="377"/>
      <c r="AS82" s="377"/>
      <c r="AT82" s="377"/>
      <c r="BC82" s="377"/>
      <c r="BD82" s="377"/>
      <c r="BE82" s="377"/>
      <c r="BF82" s="377"/>
      <c r="BO82" s="377"/>
      <c r="BP82" s="377"/>
      <c r="BQ82" s="377"/>
      <c r="BR82" s="377"/>
      <c r="CA82" s="377"/>
      <c r="CB82" s="377"/>
      <c r="CC82" s="377"/>
      <c r="CD82" s="377"/>
      <c r="CM82" s="377"/>
      <c r="CN82" s="377"/>
      <c r="CO82" s="377"/>
      <c r="CP82" s="377"/>
      <c r="CY82" s="377"/>
      <c r="CZ82" s="377"/>
      <c r="DA82" s="377"/>
      <c r="DB82" s="377"/>
      <c r="DC82" s="377"/>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wXZKSNhdltncLMUhsN+f670i/IJPlwQkSWvxKDk2llXWhq+BeW2oZLu65TFJ6NPJ/WNgB/zdFIueRGSOZaQn9A==" saltValue="7LC9klrp2yhUuHpB1CzmY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22331-BE3D-4053-A158-C2D11465822D}">
  <sheetPr>
    <pageSetUpPr fitToPage="1"/>
  </sheetPr>
  <dimension ref="A1:DR125"/>
  <sheetViews>
    <sheetView showGridLines="0" zoomScale="77" zoomScaleNormal="77"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C4upXahjJwWqLiN0blxPIh2t3Vd5NjUBRtjTa0SJwEHfCO6++f6c4v4iZSZrk/ajV6Kbiru5btY4LM2ac3ECRQ==" saltValue="6PlaSWM9O9WCUXYIbRQGc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CAD9B-DF06-4988-B628-09850D7B87CF}">
  <sheetPr>
    <pageSetUpPr fitToPage="1"/>
  </sheetPr>
  <dimension ref="A1:DR125"/>
  <sheetViews>
    <sheetView showGridLines="0" zoomScale="68" zoomScaleNormal="68"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YfoSyYHBfQmZte8tzuVYoe6P7Be9CCMF2h4IVmukOS3wABbrAmdbUW8kQUtjVuNQ8TtuYUVfEYniVfZoGPh7ow==" saltValue="RhkGbFu1g1ded6Zw87qPj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22814</v>
      </c>
      <c r="E3" s="142"/>
      <c r="F3" s="143">
        <v>44161</v>
      </c>
      <c r="G3" s="144"/>
      <c r="H3" s="145"/>
    </row>
    <row r="4" spans="1:8" x14ac:dyDescent="0.15">
      <c r="A4" s="146"/>
      <c r="B4" s="147"/>
      <c r="C4" s="148"/>
      <c r="D4" s="149">
        <v>11020</v>
      </c>
      <c r="E4" s="150"/>
      <c r="F4" s="151">
        <v>23644</v>
      </c>
      <c r="G4" s="152"/>
      <c r="H4" s="153"/>
    </row>
    <row r="5" spans="1:8" x14ac:dyDescent="0.15">
      <c r="A5" s="134" t="s">
        <v>522</v>
      </c>
      <c r="B5" s="139"/>
      <c r="C5" s="140"/>
      <c r="D5" s="141">
        <v>14181</v>
      </c>
      <c r="E5" s="142"/>
      <c r="F5" s="143">
        <v>43955</v>
      </c>
      <c r="G5" s="144"/>
      <c r="H5" s="145"/>
    </row>
    <row r="6" spans="1:8" x14ac:dyDescent="0.15">
      <c r="A6" s="146"/>
      <c r="B6" s="147"/>
      <c r="C6" s="148"/>
      <c r="D6" s="149">
        <v>9713</v>
      </c>
      <c r="E6" s="150"/>
      <c r="F6" s="151">
        <v>21318</v>
      </c>
      <c r="G6" s="152"/>
      <c r="H6" s="153"/>
    </row>
    <row r="7" spans="1:8" x14ac:dyDescent="0.15">
      <c r="A7" s="134" t="s">
        <v>523</v>
      </c>
      <c r="B7" s="139"/>
      <c r="C7" s="140"/>
      <c r="D7" s="141">
        <v>17291</v>
      </c>
      <c r="E7" s="142"/>
      <c r="F7" s="143">
        <v>41921</v>
      </c>
      <c r="G7" s="144"/>
      <c r="H7" s="145"/>
    </row>
    <row r="8" spans="1:8" x14ac:dyDescent="0.15">
      <c r="A8" s="146"/>
      <c r="B8" s="147"/>
      <c r="C8" s="148"/>
      <c r="D8" s="149">
        <v>10030</v>
      </c>
      <c r="E8" s="150"/>
      <c r="F8" s="151">
        <v>21655</v>
      </c>
      <c r="G8" s="152"/>
      <c r="H8" s="153"/>
    </row>
    <row r="9" spans="1:8" x14ac:dyDescent="0.15">
      <c r="A9" s="134" t="s">
        <v>524</v>
      </c>
      <c r="B9" s="139"/>
      <c r="C9" s="140"/>
      <c r="D9" s="141">
        <v>14909</v>
      </c>
      <c r="E9" s="142"/>
      <c r="F9" s="143">
        <v>44585</v>
      </c>
      <c r="G9" s="144"/>
      <c r="H9" s="145"/>
    </row>
    <row r="10" spans="1:8" x14ac:dyDescent="0.15">
      <c r="A10" s="146"/>
      <c r="B10" s="147"/>
      <c r="C10" s="148"/>
      <c r="D10" s="149">
        <v>12936</v>
      </c>
      <c r="E10" s="150"/>
      <c r="F10" s="151">
        <v>23077</v>
      </c>
      <c r="G10" s="152"/>
      <c r="H10" s="153"/>
    </row>
    <row r="11" spans="1:8" x14ac:dyDescent="0.15">
      <c r="A11" s="134" t="s">
        <v>525</v>
      </c>
      <c r="B11" s="139"/>
      <c r="C11" s="140"/>
      <c r="D11" s="141">
        <v>22950</v>
      </c>
      <c r="E11" s="142"/>
      <c r="F11" s="143">
        <v>49779</v>
      </c>
      <c r="G11" s="144"/>
      <c r="H11" s="145"/>
    </row>
    <row r="12" spans="1:8" x14ac:dyDescent="0.15">
      <c r="A12" s="146"/>
      <c r="B12" s="147"/>
      <c r="C12" s="154"/>
      <c r="D12" s="149">
        <v>15137</v>
      </c>
      <c r="E12" s="150"/>
      <c r="F12" s="151">
        <v>28921</v>
      </c>
      <c r="G12" s="152"/>
      <c r="H12" s="153"/>
    </row>
    <row r="13" spans="1:8" x14ac:dyDescent="0.15">
      <c r="A13" s="134"/>
      <c r="B13" s="139"/>
      <c r="C13" s="140"/>
      <c r="D13" s="141">
        <v>18429</v>
      </c>
      <c r="E13" s="142"/>
      <c r="F13" s="143">
        <v>44880</v>
      </c>
      <c r="G13" s="155"/>
      <c r="H13" s="145"/>
    </row>
    <row r="14" spans="1:8" x14ac:dyDescent="0.15">
      <c r="A14" s="146"/>
      <c r="B14" s="147"/>
      <c r="C14" s="148"/>
      <c r="D14" s="149">
        <v>11767</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5.08</v>
      </c>
      <c r="C19" s="156">
        <f>ROUND(VALUE(SUBSTITUTE(実質収支比率等に係る経年分析!G$48,"▲","-")),2)</f>
        <v>7.07</v>
      </c>
      <c r="D19" s="156">
        <f>ROUND(VALUE(SUBSTITUTE(実質収支比率等に係る経年分析!H$48,"▲","-")),2)</f>
        <v>5.77</v>
      </c>
      <c r="E19" s="156">
        <f>ROUND(VALUE(SUBSTITUTE(実質収支比率等に係る経年分析!I$48,"▲","-")),2)</f>
        <v>6.63</v>
      </c>
      <c r="F19" s="156">
        <f>ROUND(VALUE(SUBSTITUTE(実質収支比率等に係る経年分析!J$48,"▲","-")),2)</f>
        <v>4.4400000000000004</v>
      </c>
    </row>
    <row r="20" spans="1:11" x14ac:dyDescent="0.15">
      <c r="A20" s="156" t="s">
        <v>53</v>
      </c>
      <c r="B20" s="156">
        <f>ROUND(VALUE(SUBSTITUTE(実質収支比率等に係る経年分析!F$47,"▲","-")),2)</f>
        <v>13.74</v>
      </c>
      <c r="C20" s="156">
        <f>ROUND(VALUE(SUBSTITUTE(実質収支比率等に係る経年分析!G$47,"▲","-")),2)</f>
        <v>18.43</v>
      </c>
      <c r="D20" s="156">
        <f>ROUND(VALUE(SUBSTITUTE(実質収支比率等に係る経年分析!H$47,"▲","-")),2)</f>
        <v>24.39</v>
      </c>
      <c r="E20" s="156">
        <f>ROUND(VALUE(SUBSTITUTE(実質収支比率等に係る経年分析!I$47,"▲","-")),2)</f>
        <v>25.2</v>
      </c>
      <c r="F20" s="156">
        <f>ROUND(VALUE(SUBSTITUTE(実質収支比率等に係る経年分析!J$47,"▲","-")),2)</f>
        <v>23.66</v>
      </c>
    </row>
    <row r="21" spans="1:11" x14ac:dyDescent="0.15">
      <c r="A21" s="156" t="s">
        <v>54</v>
      </c>
      <c r="B21" s="156">
        <f>IF(ISNUMBER(VALUE(SUBSTITUTE(実質収支比率等に係る経年分析!F$49,"▲","-"))),ROUND(VALUE(SUBSTITUTE(実質収支比率等に係る経年分析!F$49,"▲","-")),2),NA())</f>
        <v>4.8</v>
      </c>
      <c r="C21" s="156">
        <f>IF(ISNUMBER(VALUE(SUBSTITUTE(実質収支比率等に係る経年分析!G$49,"▲","-"))),ROUND(VALUE(SUBSTITUTE(実質収支比率等に係る経年分析!G$49,"▲","-")),2),NA())</f>
        <v>7.71</v>
      </c>
      <c r="D21" s="156">
        <f>IF(ISNUMBER(VALUE(SUBSTITUTE(実質収支比率等に係る経年分析!H$49,"▲","-"))),ROUND(VALUE(SUBSTITUTE(実質収支比率等に係る経年分析!H$49,"▲","-")),2),NA())</f>
        <v>4.26</v>
      </c>
      <c r="E21" s="156">
        <f>IF(ISNUMBER(VALUE(SUBSTITUTE(実質収支比率等に係る経年分析!I$49,"▲","-"))),ROUND(VALUE(SUBSTITUTE(実質収支比率等に係る経年分析!I$49,"▲","-")),2),NA())</f>
        <v>3.88</v>
      </c>
      <c r="F21" s="156">
        <f>IF(ISNUMBER(VALUE(SUBSTITUTE(実質収支比率等に係る経年分析!J$49,"▲","-"))),ROUND(VALUE(SUBSTITUTE(実質収支比率等に係る経年分析!J$49,"▲","-")),2),NA())</f>
        <v>-0.85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住宅新築資金等貸付事業特別会計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0.09</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0.09</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奨学資金貸与事業特別会計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0.56999999999999995</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0.56999999999999995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0.76</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4.97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6.95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5.65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4.42</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11.79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11.24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8.86</v>
      </c>
    </row>
    <row r="36" spans="1:16" x14ac:dyDescent="0.15">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7.47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9.75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10.66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11.52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2995</v>
      </c>
      <c r="E42" s="158"/>
      <c r="F42" s="158"/>
      <c r="G42" s="158">
        <f>'実質公債費比率（分子）の構造'!L$52</f>
        <v>2857</v>
      </c>
      <c r="H42" s="158"/>
      <c r="I42" s="158"/>
      <c r="J42" s="158">
        <f>'実質公債費比率（分子）の構造'!M$52</f>
        <v>2783</v>
      </c>
      <c r="K42" s="158"/>
      <c r="L42" s="158"/>
      <c r="M42" s="158">
        <f>'実質公債費比率（分子）の構造'!N$52</f>
        <v>2733</v>
      </c>
      <c r="N42" s="158"/>
      <c r="O42" s="158"/>
      <c r="P42" s="158">
        <f>'実質公債費比率（分子）の構造'!O$52</f>
        <v>2610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611</v>
      </c>
      <c r="C45" s="158"/>
      <c r="D45" s="158"/>
      <c r="E45" s="158">
        <f>'実質公債費比率（分子）の構造'!L$49</f>
        <v>544</v>
      </c>
      <c r="F45" s="158"/>
      <c r="G45" s="158"/>
      <c r="H45" s="158">
        <f>'実質公債費比率（分子）の構造'!M$49</f>
        <v>342</v>
      </c>
      <c r="I45" s="158"/>
      <c r="J45" s="158"/>
      <c r="K45" s="158">
        <f>'実質公債費比率（分子）の構造'!N$49</f>
        <v>118</v>
      </c>
      <c r="L45" s="158"/>
      <c r="M45" s="158"/>
      <c r="N45" s="158">
        <f>'実質公債費比率（分子）の構造'!O$49</f>
        <v>92</v>
      </c>
      <c r="O45" s="158"/>
      <c r="P45" s="158"/>
    </row>
    <row r="46" spans="1:16" x14ac:dyDescent="0.15">
      <c r="A46" s="158" t="s">
        <v>64</v>
      </c>
      <c r="B46" s="158">
        <f>'実質公債費比率（分子）の構造'!K$48</f>
        <v>593</v>
      </c>
      <c r="C46" s="158"/>
      <c r="D46" s="158"/>
      <c r="E46" s="158">
        <f>'実質公債費比率（分子）の構造'!L$48</f>
        <v>541</v>
      </c>
      <c r="F46" s="158"/>
      <c r="G46" s="158"/>
      <c r="H46" s="158">
        <f>'実質公債費比率（分子）の構造'!M$48</f>
        <v>516</v>
      </c>
      <c r="I46" s="158"/>
      <c r="J46" s="158"/>
      <c r="K46" s="158">
        <f>'実質公債費比率（分子）の構造'!N$48</f>
        <v>466</v>
      </c>
      <c r="L46" s="158"/>
      <c r="M46" s="158"/>
      <c r="N46" s="158">
        <f>'実質公債費比率（分子）の構造'!O$48</f>
        <v>444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2487</v>
      </c>
      <c r="C49" s="158"/>
      <c r="D49" s="158"/>
      <c r="E49" s="158">
        <f>'実質公債費比率（分子）の構造'!L$45</f>
        <v>2489</v>
      </c>
      <c r="F49" s="158"/>
      <c r="G49" s="158"/>
      <c r="H49" s="158">
        <f>'実質公債費比率（分子）の構造'!M$45</f>
        <v>2460</v>
      </c>
      <c r="I49" s="158"/>
      <c r="J49" s="158"/>
      <c r="K49" s="158">
        <f>'実質公債費比率（分子）の構造'!N$45</f>
        <v>2401</v>
      </c>
      <c r="L49" s="158"/>
      <c r="M49" s="158"/>
      <c r="N49" s="158">
        <f>'実質公債費比率（分子）の構造'!O$45</f>
        <v>2285</v>
      </c>
      <c r="O49" s="158"/>
      <c r="P49" s="158"/>
    </row>
    <row r="50" spans="1:16" x14ac:dyDescent="0.15">
      <c r="A50" s="158" t="s">
        <v>67</v>
      </c>
      <c r="B50" s="158" t="e">
        <f>NA()</f>
        <v>#N/A</v>
      </c>
      <c r="C50" s="158">
        <f>IF(ISNUMBER('実質公債費比率（分子）の構造'!K$53),'実質公債費比率（分子）の構造'!K$53,NA())</f>
        <v>696</v>
      </c>
      <c r="D50" s="158" t="e">
        <f>NA()</f>
        <v>#N/A</v>
      </c>
      <c r="E50" s="158" t="e">
        <f>NA()</f>
        <v>#N/A</v>
      </c>
      <c r="F50" s="158">
        <f>IF(ISNUMBER('実質公債費比率（分子）の構造'!L$53),'実質公債費比率（分子）の構造'!L$53,NA())</f>
        <v>717</v>
      </c>
      <c r="G50" s="158" t="e">
        <f>NA()</f>
        <v>#N/A</v>
      </c>
      <c r="H50" s="158" t="e">
        <f>NA()</f>
        <v>#N/A</v>
      </c>
      <c r="I50" s="158">
        <f>IF(ISNUMBER('実質公債費比率（分子）の構造'!M$53),'実質公債費比率（分子）の構造'!M$53,NA())</f>
        <v>535</v>
      </c>
      <c r="J50" s="158" t="e">
        <f>NA()</f>
        <v>#N/A</v>
      </c>
      <c r="K50" s="158" t="e">
        <f>NA()</f>
        <v>#N/A</v>
      </c>
      <c r="L50" s="158">
        <f>IF(ISNUMBER('実質公債費比率（分子）の構造'!N$53),'実質公債費比率（分子）の構造'!N$53,NA())</f>
        <v>252</v>
      </c>
      <c r="M50" s="158" t="e">
        <f>NA()</f>
        <v>#N/A</v>
      </c>
      <c r="N50" s="158" t="e">
        <f>NA()</f>
        <v>#N/A</v>
      </c>
      <c r="O50" s="158">
        <f>IF(ISNUMBER('実質公債費比率（分子）の構造'!O$53),'実質公債費比率（分子）の構造'!O$53,NA())</f>
        <v>211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25177</v>
      </c>
      <c r="E56" s="157"/>
      <c r="F56" s="157"/>
      <c r="G56" s="157">
        <f>'将来負担比率（分子）の構造'!J$52</f>
        <v>24421</v>
      </c>
      <c r="H56" s="157"/>
      <c r="I56" s="157"/>
      <c r="J56" s="157">
        <f>'将来負担比率（分子）の構造'!K$52</f>
        <v>22891</v>
      </c>
      <c r="K56" s="157"/>
      <c r="L56" s="157"/>
      <c r="M56" s="157">
        <f>'将来負担比率（分子）の構造'!L$52</f>
        <v>21397</v>
      </c>
      <c r="N56" s="157"/>
      <c r="O56" s="157"/>
      <c r="P56" s="157">
        <f>'将来負担比率（分子）の構造'!M$52</f>
        <v>19981</v>
      </c>
    </row>
    <row r="57" spans="1:16" x14ac:dyDescent="0.15">
      <c r="A57" s="157" t="s">
        <v>42</v>
      </c>
      <c r="B57" s="157"/>
      <c r="C57" s="157"/>
      <c r="D57" s="157">
        <f>'将来負担比率（分子）の構造'!I$51</f>
        <v>2605</v>
      </c>
      <c r="E57" s="157"/>
      <c r="F57" s="157"/>
      <c r="G57" s="157">
        <f>'将来負担比率（分子）の構造'!J$51</f>
        <v>2546</v>
      </c>
      <c r="H57" s="157"/>
      <c r="I57" s="157"/>
      <c r="J57" s="157">
        <f>'将来負担比率（分子）の構造'!K$51</f>
        <v>1942</v>
      </c>
      <c r="K57" s="157"/>
      <c r="L57" s="157"/>
      <c r="M57" s="157">
        <f>'将来負担比率（分子）の構造'!L$51</f>
        <v>1935</v>
      </c>
      <c r="N57" s="157"/>
      <c r="O57" s="157"/>
      <c r="P57" s="157">
        <f>'将来負担比率（分子）の構造'!M$51</f>
        <v>1860</v>
      </c>
    </row>
    <row r="58" spans="1:16" x14ac:dyDescent="0.15">
      <c r="A58" s="157" t="s">
        <v>41</v>
      </c>
      <c r="B58" s="157"/>
      <c r="C58" s="157"/>
      <c r="D58" s="157">
        <f>'将来負担比率（分子）の構造'!I$50</f>
        <v>12350</v>
      </c>
      <c r="E58" s="157"/>
      <c r="F58" s="157"/>
      <c r="G58" s="157">
        <f>'将来負担比率（分子）の構造'!J$50</f>
        <v>14904</v>
      </c>
      <c r="H58" s="157"/>
      <c r="I58" s="157"/>
      <c r="J58" s="157">
        <f>'将来負担比率（分子）の構造'!K$50</f>
        <v>17867</v>
      </c>
      <c r="K58" s="157"/>
      <c r="L58" s="157"/>
      <c r="M58" s="157">
        <f>'将来負担比率（分子）の構造'!L$50</f>
        <v>19036</v>
      </c>
      <c r="N58" s="157"/>
      <c r="O58" s="157"/>
      <c r="P58" s="157">
        <f>'将来負担比率（分子）の構造'!M$50</f>
        <v>20793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793</v>
      </c>
      <c r="C62" s="157"/>
      <c r="D62" s="157"/>
      <c r="E62" s="157">
        <f>'将来負担比率（分子）の構造'!J$45</f>
        <v>538</v>
      </c>
      <c r="F62" s="157"/>
      <c r="G62" s="157"/>
      <c r="H62" s="157">
        <f>'将来負担比率（分子）の構造'!K$45</f>
        <v>407</v>
      </c>
      <c r="I62" s="157"/>
      <c r="J62" s="157"/>
      <c r="K62" s="157">
        <f>'将来負担比率（分子）の構造'!L$45</f>
        <v>391</v>
      </c>
      <c r="L62" s="157"/>
      <c r="M62" s="157"/>
      <c r="N62" s="157">
        <f>'将来負担比率（分子）の構造'!M$45</f>
        <v>392</v>
      </c>
      <c r="O62" s="157"/>
      <c r="P62" s="157"/>
    </row>
    <row r="63" spans="1:16" x14ac:dyDescent="0.15">
      <c r="A63" s="157" t="s">
        <v>34</v>
      </c>
      <c r="B63" s="157">
        <f>'将来負担比率（分子）の構造'!I$44</f>
        <v>1590</v>
      </c>
      <c r="C63" s="157"/>
      <c r="D63" s="157"/>
      <c r="E63" s="157">
        <f>'将来負担比率（分子）の構造'!J$44</f>
        <v>1080</v>
      </c>
      <c r="F63" s="157"/>
      <c r="G63" s="157"/>
      <c r="H63" s="157">
        <f>'将来負担比率（分子）の構造'!K$44</f>
        <v>747</v>
      </c>
      <c r="I63" s="157"/>
      <c r="J63" s="157"/>
      <c r="K63" s="157">
        <f>'将来負担比率（分子）の構造'!L$44</f>
        <v>911</v>
      </c>
      <c r="L63" s="157"/>
      <c r="M63" s="157"/>
      <c r="N63" s="157">
        <f>'将来負担比率（分子）の構造'!M$44</f>
        <v>1910</v>
      </c>
      <c r="O63" s="157"/>
      <c r="P63" s="157"/>
    </row>
    <row r="64" spans="1:16" x14ac:dyDescent="0.15">
      <c r="A64" s="157" t="s">
        <v>33</v>
      </c>
      <c r="B64" s="157">
        <f>'将来負担比率（分子）の構造'!I$43</f>
        <v>4560</v>
      </c>
      <c r="C64" s="157"/>
      <c r="D64" s="157"/>
      <c r="E64" s="157">
        <f>'将来負担比率（分子）の構造'!J$43</f>
        <v>4197</v>
      </c>
      <c r="F64" s="157"/>
      <c r="G64" s="157"/>
      <c r="H64" s="157">
        <f>'将来負担比率（分子）の構造'!K$43</f>
        <v>3892</v>
      </c>
      <c r="I64" s="157"/>
      <c r="J64" s="157"/>
      <c r="K64" s="157">
        <f>'将来負担比率（分子）の構造'!L$43</f>
        <v>3558</v>
      </c>
      <c r="L64" s="157"/>
      <c r="M64" s="157"/>
      <c r="N64" s="157">
        <f>'将来負担比率（分子）の構造'!M$43</f>
        <v>3315</v>
      </c>
      <c r="O64" s="157"/>
      <c r="P64" s="157"/>
    </row>
    <row r="65" spans="1:16" x14ac:dyDescent="0.15">
      <c r="A65" s="157" t="s">
        <v>32</v>
      </c>
      <c r="B65" s="157">
        <f>'将来負担比率（分子）の構造'!I$42</f>
        <v>645</v>
      </c>
      <c r="C65" s="157"/>
      <c r="D65" s="157"/>
      <c r="E65" s="157">
        <f>'将来負担比率（分子）の構造'!J$42</f>
        <v>546</v>
      </c>
      <c r="F65" s="157"/>
      <c r="G65" s="157"/>
      <c r="H65" s="157">
        <f>'将来負担比率（分子）の構造'!K$42</f>
        <v>546</v>
      </c>
      <c r="I65" s="157"/>
      <c r="J65" s="157"/>
      <c r="K65" s="157">
        <f>'将来負担比率（分子）の構造'!L$42</f>
        <v>546</v>
      </c>
      <c r="L65" s="157"/>
      <c r="M65" s="157"/>
      <c r="N65" s="157">
        <f>'将来負担比率（分子）の構造'!M$42</f>
        <v>547</v>
      </c>
      <c r="O65" s="157"/>
      <c r="P65" s="157"/>
    </row>
    <row r="66" spans="1:16" x14ac:dyDescent="0.15">
      <c r="A66" s="157" t="s">
        <v>31</v>
      </c>
      <c r="B66" s="157">
        <f>'将来負担比率（分子）の構造'!I$41</f>
        <v>25791</v>
      </c>
      <c r="C66" s="157"/>
      <c r="D66" s="157"/>
      <c r="E66" s="157">
        <f>'将来負担比率（分子）の構造'!J$41</f>
        <v>24860</v>
      </c>
      <c r="F66" s="157"/>
      <c r="G66" s="157"/>
      <c r="H66" s="157">
        <f>'将来負担比率（分子）の構造'!K$41</f>
        <v>23053</v>
      </c>
      <c r="I66" s="157"/>
      <c r="J66" s="157"/>
      <c r="K66" s="157">
        <f>'将来負担比率（分子）の構造'!L$41</f>
        <v>20499</v>
      </c>
      <c r="L66" s="157"/>
      <c r="M66" s="157"/>
      <c r="N66" s="157">
        <f>'将来負担比率（分子）の構造'!M$41</f>
        <v>17944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5004</v>
      </c>
      <c r="C72" s="161">
        <f>基金残高に係る経年分析!G55</f>
        <v>5304</v>
      </c>
      <c r="D72" s="161">
        <f>基金残高に係る経年分析!H55</f>
        <v>5124</v>
      </c>
    </row>
    <row r="73" spans="1:16" x14ac:dyDescent="0.15">
      <c r="A73" s="160" t="s">
        <v>74</v>
      </c>
      <c r="B73" s="161">
        <f>基金残高に係る経年分析!F56</f>
        <v>462</v>
      </c>
      <c r="C73" s="161">
        <f>基金残高に係る経年分析!G56</f>
        <v>271</v>
      </c>
      <c r="D73" s="161">
        <f>基金残高に係る経年分析!H56</f>
        <v>302</v>
      </c>
    </row>
    <row r="74" spans="1:16" x14ac:dyDescent="0.15">
      <c r="A74" s="160" t="s">
        <v>75</v>
      </c>
      <c r="B74" s="161">
        <f>基金残高に係る経年分析!F57</f>
        <v>11784</v>
      </c>
      <c r="C74" s="161">
        <f>基金残高に係る経年分析!G57</f>
        <v>12844</v>
      </c>
      <c r="D74" s="161">
        <f>基金残高に係る経年分析!H57</f>
        <v>14747</v>
      </c>
    </row>
  </sheetData>
  <sheetProtection algorithmName="SHA-512" hashValue="daUtlnxpvIYUYMjud9BB04RhiCQQIDeB0w0yi2lFuDow0u/51H2Ay2S6K12n4rZn93IwW+NVnJgmImTBRgrx3w==" saltValue="JjLGAVqoywJ6H0PiAjwDV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2026-09-17T03:38:03Z</cp:lastPrinted>
  <dcterms:created xsi:type="dcterms:W3CDTF">2026-02-23T09:06:18Z</dcterms:created>
  <dcterms:modified xsi:type="dcterms:W3CDTF">2026-09-25T07:46:36Z</dcterms:modified>
  <cp:category/>
</cp:coreProperties>
</file>