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8E90C39F-DDDB-4BF2-88BC-10EC9D60292D}"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U88" i="12"/>
  <c r="AP88" i="12"/>
  <c r="AF88" i="12"/>
  <c r="DG43" i="10"/>
  <c r="CQ43" i="10"/>
  <c r="CO43" i="10" s="1"/>
  <c r="BY43" i="10"/>
  <c r="BE43" i="10"/>
  <c r="AM43" i="10"/>
  <c r="U43" i="10"/>
  <c r="E43" i="10"/>
  <c r="C43" i="10"/>
  <c r="DG42" i="10"/>
  <c r="CQ42" i="10"/>
  <c r="CO42" i="10" s="1"/>
  <c r="BY42" i="10"/>
  <c r="BE42" i="10"/>
  <c r="AM42" i="10"/>
  <c r="U42" i="10"/>
  <c r="E42" i="10"/>
  <c r="C42" i="10"/>
  <c r="DG41" i="10"/>
  <c r="CQ41" i="10"/>
  <c r="CO41" i="10" s="1"/>
  <c r="BY41" i="10"/>
  <c r="BE41" i="10"/>
  <c r="AM41" i="10"/>
  <c r="U41" i="10"/>
  <c r="E41" i="10"/>
  <c r="C41" i="10"/>
  <c r="DG40" i="10"/>
  <c r="CQ40" i="10"/>
  <c r="CO40" i="10" s="1"/>
  <c r="BY40" i="10"/>
  <c r="BE40" i="10"/>
  <c r="AM40" i="10"/>
  <c r="U40" i="10"/>
  <c r="E40" i="10"/>
  <c r="C40" i="10"/>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W37" i="10"/>
  <c r="E37" i="10"/>
  <c r="C37" i="10" s="1"/>
  <c r="DG36" i="10"/>
  <c r="CQ36" i="10"/>
  <c r="BY36" i="10"/>
  <c r="BE36" i="10"/>
  <c r="AM36" i="10"/>
  <c r="W36" i="10"/>
  <c r="E36" i="10"/>
  <c r="DG35" i="10"/>
  <c r="CQ35" i="10"/>
  <c r="BY35" i="10"/>
  <c r="BE35" i="10"/>
  <c r="AO35" i="10"/>
  <c r="W35" i="10"/>
  <c r="E35" i="10"/>
  <c r="DG34" i="10"/>
  <c r="CQ34" i="10"/>
  <c r="BY34" i="10"/>
  <c r="BE34" i="10"/>
  <c r="AO34" i="10"/>
  <c r="W34" i="10"/>
  <c r="E34" i="10"/>
  <c r="C34" i="10"/>
  <c r="C35" i="10" l="1"/>
  <c r="C36" i="10" s="1"/>
  <c r="U34" i="10" l="1"/>
  <c r="U35" i="10" l="1"/>
  <c r="U36" i="10" s="1"/>
  <c r="U37" i="10" s="1"/>
  <c r="AM34" i="10"/>
  <c r="AM35" i="10" s="1"/>
  <c r="BW34" i="10"/>
  <c r="BW35" i="10" s="1"/>
  <c r="BW36" i="10" s="1"/>
  <c r="BW37" i="10" s="1"/>
  <c r="BW38" i="10" s="1"/>
  <c r="BW39" i="10" s="1"/>
  <c r="BW40" i="10" s="1"/>
  <c r="BW41" i="10" s="1"/>
  <c r="BW42" i="10" s="1"/>
  <c r="BW43" i="10" s="1"/>
  <c r="CO34" i="10" l="1"/>
  <c r="CO35" i="10" s="1"/>
  <c r="CO36" i="10" s="1"/>
</calcChain>
</file>

<file path=xl/sharedStrings.xml><?xml version="1.0" encoding="utf-8"?>
<sst xmlns="http://schemas.openxmlformats.org/spreadsheetml/2006/main" count="1180" uniqueCount="592">
  <si>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</si>
  <si>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</si>
  <si>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</si>
  <si>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</si>
  <si>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</si>
  <si>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</si>
  <si>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</si>
  <si>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</si>
  <si>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</si>
  <si>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</si>
  <si>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</si>
  <si>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</si>
  <si>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</si>
  <si>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</si>
  <si>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</si>
  <si>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</si>
  <si>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</si>
  <si>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</si>
  <si>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</si>
  <si>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</si>
  <si>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</si>
  <si>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</si>
  <si>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</si>
  <si>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</si>
  <si>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</si>
  <si>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</si>
  <si>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</si>
  <si>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</si>
  <si>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</si>
  <si>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</si>
  <si>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</si>
  <si>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</si>
  <si>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</si>
  <si>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</si>
  <si>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</si>
  <si>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</si>
  <si>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</si>
  <si>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</si>
  <si>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</si>
  <si>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</si>
  <si>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</si>
  <si>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</si>
  <si>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</si>
  <si>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</si>
  <si>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</si>
  <si>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</si>
  <si>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</si>
  <si>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</si>
  <si>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</si>
  <si>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</si>
  <si>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</si>
  <si>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</si>
  <si>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</si>
  <si>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</si>
  <si>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</si>
  <si>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</si>
  <si>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</si>
  <si>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</si>
  <si>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</si>
  <si>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</si>
  <si>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</si>
  <si>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</si>
  <si>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</si>
  <si>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</si>
  <si>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</si>
  <si>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</si>
  <si>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</si>
  <si>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</si>
  <si>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</si>
  <si>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</si>
  <si>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</si>
  <si>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</si>
  <si>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</si>
  <si>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</si>
  <si>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</si>
  <si>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</si>
  <si>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</si>
  <si>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</si>
  <si>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</si>
  <si>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</si>
  <si>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</si>
  <si>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</si>
  <si>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</si>
  <si>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</si>
  <si>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</si>
  <si>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</si>
  <si>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</si>
  <si>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</si>
  <si>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</si>
  <si>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</si>
  <si>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</si>
  <si>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</si>
  <si>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</si>
  <si>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</si>
  <si>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太宰府市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</si>
  <si>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</si>
  <si>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</si>
  <si>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</si>
  <si>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</si>
  <si>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</si>
  <si>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</si>
  <si>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</si>
  <si>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</si>
  <si>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</si>
  <si>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</si>
  <si>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</si>
  <si>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</si>
  <si>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</si>
  <si>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</si>
  <si>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</si>
  <si>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</si>
  <si>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</si>
  <si>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</si>
  <si>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</si>
  <si>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</si>
  <si>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</si>
  <si>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</si>
  <si>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</si>
  <si>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</si>
  <si>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</si>
  <si>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</si>
  <si>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</si>
  <si>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</si>
  <si>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</si>
  <si>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</si>
  <si>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</si>
  <si>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</si>
  <si>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</si>
  <si>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</si>
  <si>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</si>
  <si>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</si>
  <si>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</si>
  <si>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</si>
  <si>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</si>
  <si>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</si>
  <si>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</si>
  <si>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</si>
  <si>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</si>
  <si>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</si>
  <si>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</si>
  <si>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</si>
  <si>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</si>
  <si>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</si>
  <si>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</si>
  <si>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</si>
  <si>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</si>
  <si>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</si>
  <si>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</si>
  <si>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</si>
  <si>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</si>
  <si>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</si>
  <si>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</si>
  <si>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</si>
  <si>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</si>
  <si>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</si>
  <si>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</si>
  <si>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</si>
  <si>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</si>
  <si>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</si>
  <si>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</si>
  <si>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</si>
  <si>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</si>
  <si>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</si>
  <si>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</si>
  <si>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</si>
  <si>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</si>
  <si>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</si>
  <si>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</si>
  <si>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</si>
  <si>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</si>
  <si>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</si>
  <si>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</si>
  <si>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</si>
  <si>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</si>
  <si>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</si>
  <si>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</si>
  <si>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</si>
  <si>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</si>
  <si>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</si>
  <si>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</si>
  <si>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</si>
  <si>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</si>
  <si>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</si>
  <si>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</si>
  <si>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</si>
  <si>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</si>
  <si>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</si>
  <si>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</si>
  <si>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</si>
  <si>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</si>
  <si>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</si>
  <si>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</si>
  <si>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</si>
  <si>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</si>
  <si>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</si>
  <si>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</si>
  <si>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</si>
  <si>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</si>
  <si>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</si>
  <si>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</si>
  <si>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</si>
  <si>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</si>
  <si>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</si>
  <si>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</si>
  <si>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福岡県太宰府市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</si>
  <si>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</si>
  <si>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</si>
  <si>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</si>
  <si>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</si>
  <si>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</si>
  <si>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</si>
  <si>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</si>
  <si>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</si>
  <si>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</si>
  <si>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</si>
  <si>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</si>
  <si>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</si>
  <si>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</si>
  <si>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</si>
  <si>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</si>
  <si>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</si>
  <si>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</si>
  <si>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</si>
  <si>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</si>
  <si>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</si>
  <si>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</si>
  <si>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</si>
  <si>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</si>
  <si>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</si>
  <si>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</si>
  <si>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</si>
  <si>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</si>
  <si>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</si>
  <si>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</si>
  <si>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</si>
  <si>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</si>
  <si>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</si>
  <si>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</si>
  <si>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</si>
  <si>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</si>
  <si>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</si>
  <si>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</si>
  <si>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</si>
  <si>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</si>
  <si>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</si>
  <si>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</si>
  <si>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</si>
  <si>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</si>
  <si>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</si>
  <si>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</si>
  <si>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</si>
  <si>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</si>
  <si>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</si>
  <si>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</si>
  <si>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</si>
  <si>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</si>
  <si>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</si>
  <si>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</si>
  <si>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</si>
  <si>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</si>
  <si>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</si>
  <si>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</si>
  <si>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</si>
  <si>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</si>
  <si>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</si>
  <si>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</si>
  <si>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</si>
  <si>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</si>
  <si>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</si>
  <si>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</si>
  <si>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</si>
  <si>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</si>
  <si>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</si>
  <si>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</si>
  <si>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</si>
  <si>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</si>
  <si>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</si>
  <si>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</si>
  <si>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</si>
  <si>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</si>
  <si>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</si>
  <si>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</si>
  <si>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</si>
  <si>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</si>
  <si>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</si>
  <si>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</si>
  <si>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</si>
  <si>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</si>
  <si>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</si>
  <si>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</si>
  <si>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</si>
  <si>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</si>
  <si>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</si>
  <si>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</si>
  <si>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</si>
  <si>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</si>
  <si>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</si>
  <si>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</si>
  <si>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</si>
  <si>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</si>
  <si>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</si>
  <si>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</si>
  <si>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</si>
  <si>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</si>
  <si>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</si>
  <si>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</si>
  <si>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</si>
  <si>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</si>
  <si>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</si>
  <si>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</si>
  <si>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</si>
  <si>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</si>
  <si>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</si>
  <si>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</si>
  <si>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</si>
  <si>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</si>
  <si>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</si>
  <si>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</si>
  <si>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</si>
  <si>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</si>
  <si>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</si>
  <si>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</si>
  <si>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</si>
  <si>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</si>
  <si>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</si>
  <si>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</si>
  <si>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</si>
  <si>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</si>
  <si>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</si>
  <si>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</si>
  <si>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</si>
  <si>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</si>
  <si>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</si>
  <si>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</si>
  <si>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</si>
  <si>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</si>
  <si>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</si>
  <si>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</si>
  <si>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</si>
  <si>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</si>
  <si>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</si>
  <si>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</si>
  <si>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</si>
  <si>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</si>
  <si>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</si>
  <si>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</si>
  <si>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</si>
  <si>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</si>
  <si>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</si>
  <si>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</si>
  <si>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</si>
  <si>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</si>
  <si>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</si>
  <si>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</si>
  <si>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</si>
  <si>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福岡県太宰府市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</si>
  <si>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</si>
  <si>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</si>
  <si>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</si>
  <si>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</si>
  <si>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</si>
  <si>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</si>
  <si>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</si>
  <si>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</si>
  <si>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</si>
  <si>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</si>
  <si>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</si>
  <si>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</si>
  <si>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</si>
  <si>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</si>
  <si>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</si>
  <si>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</si>
  <si>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</si>
  <si>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</si>
  <si>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</si>
  <si>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</si>
  <si>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</si>
  <si>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筑紫地区障害支援区分等審査会事業特別会計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</si>
  <si>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</si>
  <si>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</si>
  <si>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</si>
  <si>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</si>
  <si>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</si>
  <si>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</si>
  <si>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</si>
  <si>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</si>
  <si>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</si>
  <si>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</si>
  <si>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</si>
  <si>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</si>
  <si>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</si>
  <si>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</si>
  <si>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介護保険事業特別会計（保険事業勘定）</t>
    <phoneticPr fontId="5"/>
  </si>
  <si>
    <t>介護保険事業特別会計（介護サービス事業勘定）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</si>
  <si>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</si>
  <si>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</si>
  <si>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</si>
  <si>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</si>
  <si>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</si>
  <si>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</si>
  <si>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</si>
  <si>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</si>
  <si>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</si>
  <si>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</si>
  <si>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</si>
  <si>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</si>
  <si>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</si>
  <si>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</si>
  <si>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</si>
  <si>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</si>
  <si>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</si>
  <si>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</si>
  <si>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</si>
  <si>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</si>
  <si>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</si>
  <si>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</si>
  <si>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</si>
  <si>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</si>
  <si>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</si>
  <si>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</si>
  <si>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</si>
  <si>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</si>
  <si>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</si>
  <si>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</si>
  <si>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</si>
  <si>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</si>
  <si>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</si>
  <si>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</si>
  <si>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</si>
  <si>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</si>
  <si>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</si>
  <si>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</si>
  <si>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</si>
  <si>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</si>
  <si>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</si>
  <si>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</si>
  <si>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</si>
  <si>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</si>
  <si>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</si>
  <si>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</si>
  <si>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</si>
  <si>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</si>
  <si>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</si>
  <si>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</si>
  <si>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</si>
  <si>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</si>
  <si>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</si>
  <si>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</si>
  <si>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</si>
  <si>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</si>
  <si>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</si>
  <si>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</si>
  <si>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</si>
  <si>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</si>
  <si>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</si>
  <si>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</si>
  <si>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</si>
  <si>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</si>
  <si>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</si>
  <si>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</si>
  <si>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</si>
  <si>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</si>
  <si>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</si>
  <si>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</si>
  <si>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</si>
  <si>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</si>
  <si>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</si>
  <si>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</si>
  <si>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</si>
  <si>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</si>
  <si>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</si>
  <si>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</si>
  <si>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</si>
  <si>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</si>
  <si>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</si>
  <si>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</si>
  <si>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</si>
  <si>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</si>
  <si>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</si>
  <si>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</si>
  <si>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</si>
  <si>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</si>
  <si>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</si>
  <si>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</si>
  <si>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</si>
  <si>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</si>
  <si>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</si>
  <si>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</si>
  <si>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</si>
  <si>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</si>
  <si>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</si>
  <si>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</si>
  <si>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</si>
  <si>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</si>
  <si>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</si>
  <si>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</si>
  <si>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</si>
  <si>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</si>
  <si>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</si>
  <si>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</si>
  <si>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</si>
  <si>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</si>
  <si>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</si>
  <si>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</si>
  <si>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</si>
  <si>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</si>
  <si>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</si>
  <si>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</si>
  <si>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</si>
  <si>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</si>
  <si>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</si>
  <si>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</si>
  <si>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</si>
  <si>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</si>
  <si>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</si>
  <si>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</si>
  <si>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</si>
  <si>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</si>
  <si>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</si>
  <si>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</si>
  <si>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</si>
  <si>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</si>
  <si>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</si>
  <si>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</si>
  <si>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</si>
  <si>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</si>
  <si>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</si>
  <si>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</si>
  <si>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</si>
  <si>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</si>
  <si>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</si>
  <si>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</si>
  <si>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</si>
  <si>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2.76</t>
  </si>
  <si>
    <t>▲ 0.97</t>
  </si>
  <si>
    <t>▲ 0.55</t>
  </si>
  <si>
    <t>下水道事業会計</t>
  </si>
  <si>
    <t>一般会計</t>
  </si>
  <si>
    <t>水道事業会計</t>
  </si>
  <si>
    <t>国民健康保険事業特別会計</t>
  </si>
  <si>
    <t>後期高齢者医療特別会計</t>
  </si>
  <si>
    <t>介護保険事業特別会計（保険事業勘定）</t>
  </si>
  <si>
    <t>住宅新築資金等貸付事業特別会計</t>
  </si>
  <si>
    <t>筑紫地区障害支援区分等審査会事業特別会計</t>
  </si>
  <si>
    <t>その他会計（赤字）</t>
  </si>
  <si>
    <t>その他会計（黒字）</t>
  </si>
  <si>
    <t>R02</t>
    <phoneticPr fontId="5"/>
  </si>
  <si>
    <t>R03</t>
    <phoneticPr fontId="5"/>
  </si>
  <si>
    <t>R04</t>
    <phoneticPr fontId="5"/>
  </si>
  <si>
    <t>R05</t>
    <phoneticPr fontId="5"/>
  </si>
  <si>
    <t>R06</t>
    <phoneticPr fontId="5"/>
  </si>
  <si>
    <t>-</t>
    <phoneticPr fontId="2"/>
  </si>
  <si>
    <t>太宰府市文化スポーツ振興財団</t>
    <rPh sb="0" eb="4">
      <t>ダザイフシ</t>
    </rPh>
    <rPh sb="4" eb="6">
      <t>ブンカ</t>
    </rPh>
    <rPh sb="10" eb="12">
      <t>シンコウ</t>
    </rPh>
    <rPh sb="12" eb="14">
      <t>ザイダン</t>
    </rPh>
    <phoneticPr fontId="2"/>
  </si>
  <si>
    <t>太宰府市国際交流協会</t>
    <rPh sb="0" eb="4">
      <t>ダザイフシ</t>
    </rPh>
    <rPh sb="4" eb="6">
      <t>コクサイ</t>
    </rPh>
    <rPh sb="6" eb="8">
      <t>コウリュウ</t>
    </rPh>
    <rPh sb="8" eb="10">
      <t>キョウカイ</t>
    </rPh>
    <phoneticPr fontId="2"/>
  </si>
  <si>
    <t>太宰府市土地開発公社</t>
    <rPh sb="0" eb="4">
      <t>ダザイフシ</t>
    </rPh>
    <rPh sb="4" eb="6">
      <t>トチ</t>
    </rPh>
    <rPh sb="6" eb="8">
      <t>カイハツ</t>
    </rPh>
    <rPh sb="8" eb="10">
      <t>コウシャ</t>
    </rPh>
    <phoneticPr fontId="2"/>
  </si>
  <si>
    <t>〇</t>
    <phoneticPr fontId="2"/>
  </si>
  <si>
    <t>-</t>
    <phoneticPr fontId="2"/>
  </si>
  <si>
    <t>公共施設整備基金</t>
    <rPh sb="0" eb="2">
      <t>コウキョウ</t>
    </rPh>
    <rPh sb="2" eb="4">
      <t>シセツ</t>
    </rPh>
    <rPh sb="4" eb="6">
      <t>セイビ</t>
    </rPh>
    <rPh sb="6" eb="8">
      <t>キキン</t>
    </rPh>
    <phoneticPr fontId="5"/>
  </si>
  <si>
    <t>令和の都太宰府ふるさと納税基金</t>
    <rPh sb="0" eb="2">
      <t>レイワ</t>
    </rPh>
    <rPh sb="3" eb="4">
      <t>ミヤコ</t>
    </rPh>
    <rPh sb="4" eb="7">
      <t>ダザイフ</t>
    </rPh>
    <rPh sb="11" eb="13">
      <t>ノウゼイ</t>
    </rPh>
    <rPh sb="13" eb="15">
      <t>キキン</t>
    </rPh>
    <phoneticPr fontId="5"/>
  </si>
  <si>
    <t>地域福祉基金</t>
    <rPh sb="0" eb="2">
      <t>チイキ</t>
    </rPh>
    <rPh sb="2" eb="4">
      <t>フクシ</t>
    </rPh>
    <rPh sb="4" eb="6">
      <t>キキン</t>
    </rPh>
    <phoneticPr fontId="5"/>
  </si>
  <si>
    <t>国際交流振興基金</t>
    <rPh sb="0" eb="2">
      <t>コクサイ</t>
    </rPh>
    <rPh sb="2" eb="4">
      <t>コウリュウ</t>
    </rPh>
    <rPh sb="4" eb="6">
      <t>シンコウ</t>
    </rPh>
    <rPh sb="6" eb="8">
      <t>キキン</t>
    </rPh>
    <phoneticPr fontId="5"/>
  </si>
  <si>
    <t>両筑衛生施設組合</t>
  </si>
  <si>
    <t>福岡県市町村消防団員等公務災害補償組合</t>
  </si>
  <si>
    <t>福岡県市町村職員退職手当組合（一般会計）</t>
  </si>
  <si>
    <t>福岡県市町村職員退職手当組合（基金特別会計）</t>
  </si>
  <si>
    <t>筑紫自治振興組合（一般会計）</t>
  </si>
  <si>
    <t>筑紫自治振興組合（筑紫公平員会特別会計）</t>
  </si>
  <si>
    <t>筑紫野太宰府消防組合</t>
  </si>
  <si>
    <t>大野城太宰府環境施設組合</t>
  </si>
  <si>
    <t>福岡県自治振興組合（一般会計）</t>
  </si>
  <si>
    <t>福岡県自治振興組合（公文書館事業特別会計）</t>
  </si>
  <si>
    <t>筑慈苑施設組合</t>
  </si>
  <si>
    <t>福岡都市圏南部環境事業組合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</si>
  <si>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</si>
  <si>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</si>
  <si>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</si>
  <si>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</si>
  <si>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</si>
  <si>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山神水道企業団</t>
    <rPh sb="0" eb="2">
      <t>ヤマガミ</t>
    </rPh>
    <rPh sb="2" eb="6">
      <t>スイドウキギョウ</t>
    </rPh>
    <rPh sb="6" eb="7">
      <t>ダン</t>
    </rPh>
    <phoneticPr fontId="4"/>
  </si>
  <si>
    <t>福岡地区水道企業団</t>
    <rPh sb="0" eb="4">
      <t>フクオカチク</t>
    </rPh>
    <rPh sb="4" eb="9">
      <t>スイドウキギョウダン</t>
    </rPh>
    <phoneticPr fontId="4"/>
  </si>
  <si>
    <t>歴史と文化の環境整備事業基金</t>
    <rPh sb="0" eb="2">
      <t>レキシ</t>
    </rPh>
    <rPh sb="3" eb="5">
      <t>ブンカ</t>
    </rPh>
    <rPh sb="6" eb="8">
      <t>カンキョウ</t>
    </rPh>
    <rPh sb="8" eb="10">
      <t>セイビ</t>
    </rPh>
    <rPh sb="10" eb="12">
      <t>ジギョウ</t>
    </rPh>
    <rPh sb="12" eb="14">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</si>
  <si>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</si>
  <si>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</si>
  <si>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</si>
  <si>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</si>
  <si>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</si>
  <si>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</si>
  <si>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</si>
  <si>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</si>
  <si>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</si>
  <si>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健全な数値を維持しており、有形固定資産減価償却率は類似団体と比較し低い水準であるが、学校施設や福祉施設などの老朽化が著しい。引き続き財政の健全化に努めながら、今後公共施設再編計画や個別施設計画による計画的な各施設の長寿命化および複合化を進めていく必要がある。</t>
    <phoneticPr fontId="5"/>
  </si>
  <si>
    <t>将来負担比率は健全な数値を維持しており、実質公債費比率についても類似団体と比較して低い数値を維持している。今後は学校施設や福祉施設などの老朽化が進んでいる施設の長寿命化および複合化を進めていく必要があり、公債費の増が見込まれることから、これまで以上に市債残高の管理や新規発行の抑制など、公債費の適正化に取り込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</si>
</sst>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D8D0-4578-94F0-1872CFF180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27961</c:v>
                </c:pt>
                <c:pt idx="1">
                  <c:v>18512</c:v>
                </c:pt>
                <c:pt idx="2">
                  <c:v>31690</c:v>
                </c:pt>
                <c:pt idx="3">
                  <c:v>51280</c:v>
                </c:pt>
                <c:pt idx="4">
                  <c:v>34486</c:v>
                </c:pt>
              </c:numCache>
            </c:numRef>
          </c:val>
          <c:smooth val="0"/>
          <c:extLst>
            <c:ext xmlns:c16="http://schemas.microsoft.com/office/drawing/2014/chart" uri="{C3380CC4-5D6E-409C-BE32-E72D297353CC}">
              <c16:uniqueId val="{00000001-D8D0-4578-94F0-1872CFF180D0}"/>
            </c:ext>
          </c:extLst>
        </c:ser>
        <c:dLbls>
          <c:showLegendKey val="0"/>
          <c:showVal val="0"/>
          <c:showCatName val="0"/>
          <c:showSerName val="0"/>
          <c:showPercent val="0"/>
          <c:showBubbleSize val="0"/>
        </c:dLbls>
        <c:marker val="1"/>
        <c:smooth val="0"/>
        <c:axId val="594922400"/>
        <c:axId val="594922792"/>
      </c:lineChart>
      <c:catAx>
        <c:axId val="5949224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94922792"/>
        <c:crosses val="autoZero"/>
        <c:auto val="1"/>
        <c:lblAlgn val="ctr"/>
        <c:lblOffset val="100"/>
        <c:tickLblSkip val="1"/>
        <c:tickMarkSkip val="1"/>
        <c:noMultiLvlLbl val="0"/>
      </c:catAx>
      <c:valAx>
        <c:axId val="594922792"/>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949224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9.26</c:v>
                </c:pt>
                <c:pt idx="1">
                  <c:v>14.28</c:v>
                </c:pt>
                <c:pt idx="2">
                  <c:v>12.56</c:v>
                </c:pt>
                <c:pt idx="3">
                  <c:v>10.97</c:v>
                </c:pt>
                <c:pt idx="4">
                  <c:v>10.38</c:v>
                </c:pt>
              </c:numCache>
            </c:numRef>
          </c:val>
          <c:extLst>
            <c:ext xmlns:c16="http://schemas.microsoft.com/office/drawing/2014/chart" uri="{C3380CC4-5D6E-409C-BE32-E72D297353CC}">
              <c16:uniqueId val="{00000000-3460-444C-880F-5E3F7B66D6B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c:v>
                </c:pt>
                <c:pt idx="1">
                  <c:v>20.7</c:v>
                </c:pt>
                <c:pt idx="2">
                  <c:v>20.37</c:v>
                </c:pt>
                <c:pt idx="3">
                  <c:v>20.34</c:v>
                </c:pt>
                <c:pt idx="4">
                  <c:v>19.29</c:v>
                </c:pt>
              </c:numCache>
            </c:numRef>
          </c:val>
          <c:extLst>
            <c:ext xmlns:c16="http://schemas.microsoft.com/office/drawing/2014/chart" uri="{C3380CC4-5D6E-409C-BE32-E72D297353CC}">
              <c16:uniqueId val="{00000001-3460-444C-880F-5E3F7B66D6BC}"/>
            </c:ext>
          </c:extLst>
        </c:ser>
        <c:dLbls>
          <c:showLegendKey val="0"/>
          <c:showVal val="0"/>
          <c:showCatName val="0"/>
          <c:showSerName val="0"/>
          <c:showPercent val="0"/>
          <c:showBubbleSize val="0"/>
        </c:dLbls>
        <c:gapWidth val="250"/>
        <c:overlap val="100"/>
        <c:axId val="594923576"/>
        <c:axId val="5949247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3.68</c:v>
                </c:pt>
                <c:pt idx="1">
                  <c:v>5.85</c:v>
                </c:pt>
                <c:pt idx="2">
                  <c:v>-2.76</c:v>
                </c:pt>
                <c:pt idx="3">
                  <c:v>-0.97</c:v>
                </c:pt>
                <c:pt idx="4">
                  <c:v>-0.55000000000000004</c:v>
                </c:pt>
              </c:numCache>
            </c:numRef>
          </c:val>
          <c:smooth val="0"/>
          <c:extLst>
            <c:ext xmlns:c16="http://schemas.microsoft.com/office/drawing/2014/chart" uri="{C3380CC4-5D6E-409C-BE32-E72D297353CC}">
              <c16:uniqueId val="{00000002-3460-444C-880F-5E3F7B66D6BC}"/>
            </c:ext>
          </c:extLst>
        </c:ser>
        <c:dLbls>
          <c:showLegendKey val="0"/>
          <c:showVal val="0"/>
          <c:showCatName val="0"/>
          <c:showSerName val="0"/>
          <c:showPercent val="0"/>
          <c:showBubbleSize val="0"/>
        </c:dLbls>
        <c:marker val="1"/>
        <c:smooth val="0"/>
        <c:axId val="594923576"/>
        <c:axId val="594924752"/>
      </c:lineChart>
      <c:catAx>
        <c:axId val="594923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94924752"/>
        <c:crosses val="autoZero"/>
        <c:auto val="1"/>
        <c:lblAlgn val="ctr"/>
        <c:lblOffset val="100"/>
        <c:tickLblSkip val="1"/>
        <c:tickMarkSkip val="1"/>
        <c:noMultiLvlLbl val="0"/>
      </c:catAx>
      <c:valAx>
        <c:axId val="594924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49235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18C0-4CFE-A311-E4E13E3EEC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8C0-4CFE-A311-E4E13E3EEC3B}"/>
            </c:ext>
          </c:extLst>
        </c:ser>
        <c:ser>
          <c:idx val="2"/>
          <c:order val="2"/>
          <c:tx>
            <c:strRef>
              <c:f>データシート!$A$29</c:f>
              <c:strCache>
                <c:ptCount val="1"/>
                <c:pt idx="0">
                  <c:v>筑紫地区障害支援区分等審査会事業特別会計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2-18C0-4CFE-A311-E4E13E3EEC3B}"/>
            </c:ext>
          </c:extLst>
        </c:ser>
        <c:ser>
          <c:idx val="3"/>
          <c:order val="3"/>
          <c:tx>
            <c:strRef>
              <c:f>データシート!$A$30</c:f>
              <c:strCache>
                <c:ptCount val="1"/>
                <c:pt idx="0">
                  <c:v>住宅新築資金等貸付事業特別会計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3-18C0-4CFE-A311-E4E13E3EEC3B}"/>
            </c:ext>
          </c:extLst>
        </c:ser>
        <c:ser>
          <c:idx val="4"/>
          <c:order val="4"/>
          <c:tx>
            <c:strRef>
              <c:f>データシート!$A$31</c:f>
              <c:strCache>
                <c:ptCount val="1"/>
                <c:pt idx="0">
                  <c:v>介護保険事業特別会計（保険事業勘定）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0.72</c:v>
                </c:pt>
                <c:pt idx="4">
                  <c:v>#N/A</c:v>
                </c:pt>
                <c:pt idx="5">
                  <c:v>0.45</c:v>
                </c:pt>
                <c:pt idx="6">
                  <c:v>#N/A</c:v>
                </c:pt>
                <c:pt idx="7">
                  <c:v>0.41</c:v>
                </c:pt>
                <c:pt idx="8">
                  <c:v>#N/A</c:v>
                </c:pt>
                <c:pt idx="9">
                  <c:v>0.26</c:v>
                </c:pt>
              </c:numCache>
            </c:numRef>
          </c:val>
          <c:extLst>
            <c:ext xmlns:c16="http://schemas.microsoft.com/office/drawing/2014/chart" uri="{C3380CC4-5D6E-409C-BE32-E72D297353CC}">
              <c16:uniqueId val="{00000004-18C0-4CFE-A311-E4E13E3EEC3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0.38</c:v>
                </c:pt>
                <c:pt idx="2">
                  <c:v>#N/A</c:v>
                </c:pt>
                <c:pt idx="3">
                  <c:v>0.28999999999999998</c:v>
                </c:pt>
                <c:pt idx="4">
                  <c:v>#N/A</c:v>
                </c:pt>
                <c:pt idx="5">
                  <c:v>0.31</c:v>
                </c:pt>
                <c:pt idx="6">
                  <c:v>#N/A</c:v>
                </c:pt>
                <c:pt idx="7">
                  <c:v>0.31</c:v>
                </c:pt>
                <c:pt idx="8">
                  <c:v>#N/A</c:v>
                </c:pt>
                <c:pt idx="9">
                  <c:v>0.26</c:v>
                </c:pt>
              </c:numCache>
            </c:numRef>
          </c:val>
          <c:extLst>
            <c:ext xmlns:c16="http://schemas.microsoft.com/office/drawing/2014/chart" uri="{C3380CC4-5D6E-409C-BE32-E72D297353CC}">
              <c16:uniqueId val="{00000005-18C0-4CFE-A311-E4E13E3EEC3B}"/>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0.62</c:v>
                </c:pt>
                <c:pt idx="2">
                  <c:v>#N/A</c:v>
                </c:pt>
                <c:pt idx="3">
                  <c:v>0.8</c:v>
                </c:pt>
                <c:pt idx="4">
                  <c:v>#N/A</c:v>
                </c:pt>
                <c:pt idx="5">
                  <c:v>0.68</c:v>
                </c:pt>
                <c:pt idx="6">
                  <c:v>#N/A</c:v>
                </c:pt>
                <c:pt idx="7">
                  <c:v>0.41</c:v>
                </c:pt>
                <c:pt idx="8">
                  <c:v>#N/A</c:v>
                </c:pt>
                <c:pt idx="9">
                  <c:v>0.47</c:v>
                </c:pt>
              </c:numCache>
            </c:numRef>
          </c:val>
          <c:extLst>
            <c:ext xmlns:c16="http://schemas.microsoft.com/office/drawing/2014/chart" uri="{C3380CC4-5D6E-409C-BE32-E72D297353CC}">
              <c16:uniqueId val="{00000006-18C0-4CFE-A311-E4E13E3EEC3B}"/>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13.24</c:v>
                </c:pt>
                <c:pt idx="2">
                  <c:v>#N/A</c:v>
                </c:pt>
                <c:pt idx="3">
                  <c:v>13.24</c:v>
                </c:pt>
                <c:pt idx="4">
                  <c:v>#N/A</c:v>
                </c:pt>
                <c:pt idx="5">
                  <c:v>10.5</c:v>
                </c:pt>
                <c:pt idx="6">
                  <c:v>#N/A</c:v>
                </c:pt>
                <c:pt idx="7">
                  <c:v>10.19</c:v>
                </c:pt>
                <c:pt idx="8">
                  <c:v>#N/A</c:v>
                </c:pt>
                <c:pt idx="9">
                  <c:v>10.1</c:v>
                </c:pt>
              </c:numCache>
            </c:numRef>
          </c:val>
          <c:extLst>
            <c:ext xmlns:c16="http://schemas.microsoft.com/office/drawing/2014/chart" uri="{C3380CC4-5D6E-409C-BE32-E72D297353CC}">
              <c16:uniqueId val="{00000007-18C0-4CFE-A311-E4E13E3EEC3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9.24</c:v>
                </c:pt>
                <c:pt idx="2">
                  <c:v>#N/A</c:v>
                </c:pt>
                <c:pt idx="3">
                  <c:v>14.26</c:v>
                </c:pt>
                <c:pt idx="4">
                  <c:v>#N/A</c:v>
                </c:pt>
                <c:pt idx="5">
                  <c:v>12.54</c:v>
                </c:pt>
                <c:pt idx="6">
                  <c:v>#N/A</c:v>
                </c:pt>
                <c:pt idx="7">
                  <c:v>10.96</c:v>
                </c:pt>
                <c:pt idx="8">
                  <c:v>#N/A</c:v>
                </c:pt>
                <c:pt idx="9">
                  <c:v>10.38</c:v>
                </c:pt>
              </c:numCache>
            </c:numRef>
          </c:val>
          <c:extLst>
            <c:ext xmlns:c16="http://schemas.microsoft.com/office/drawing/2014/chart" uri="{C3380CC4-5D6E-409C-BE32-E72D297353CC}">
              <c16:uniqueId val="{00000008-18C0-4CFE-A311-E4E13E3EEC3B}"/>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8.74</c:v>
                </c:pt>
                <c:pt idx="2">
                  <c:v>#N/A</c:v>
                </c:pt>
                <c:pt idx="3">
                  <c:v>9.9600000000000009</c:v>
                </c:pt>
                <c:pt idx="4">
                  <c:v>#N/A</c:v>
                </c:pt>
                <c:pt idx="5">
                  <c:v>11.66</c:v>
                </c:pt>
                <c:pt idx="6">
                  <c:v>#N/A</c:v>
                </c:pt>
                <c:pt idx="7">
                  <c:v>12.62</c:v>
                </c:pt>
                <c:pt idx="8">
                  <c:v>#N/A</c:v>
                </c:pt>
                <c:pt idx="9">
                  <c:v>12.34</c:v>
                </c:pt>
              </c:numCache>
            </c:numRef>
          </c:val>
          <c:extLst>
            <c:ext xmlns:c16="http://schemas.microsoft.com/office/drawing/2014/chart" uri="{C3380CC4-5D6E-409C-BE32-E72D297353CC}">
              <c16:uniqueId val="{00000009-18C0-4CFE-A311-E4E13E3EEC3B}"/>
            </c:ext>
          </c:extLst>
        </c:ser>
        <c:dLbls>
          <c:showLegendKey val="0"/>
          <c:showVal val="0"/>
          <c:showCatName val="0"/>
          <c:showSerName val="0"/>
          <c:showPercent val="0"/>
          <c:showBubbleSize val="0"/>
        </c:dLbls>
        <c:gapWidth val="150"/>
        <c:overlap val="100"/>
        <c:axId val="594926320"/>
        <c:axId val="594927104"/>
      </c:barChart>
      <c:catAx>
        <c:axId val="594926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94927104"/>
        <c:crosses val="autoZero"/>
        <c:auto val="1"/>
        <c:lblAlgn val="ctr"/>
        <c:lblOffset val="100"/>
        <c:tickLblSkip val="1"/>
        <c:tickMarkSkip val="1"/>
        <c:noMultiLvlLbl val="0"/>
      </c:catAx>
      <c:valAx>
        <c:axId val="5949271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492632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2798</c:v>
                </c:pt>
                <c:pt idx="5">
                  <c:v>2761</c:v>
                </c:pt>
                <c:pt idx="8">
                  <c:v>2740</c:v>
                </c:pt>
                <c:pt idx="11">
                  <c:v>2678</c:v>
                </c:pt>
                <c:pt idx="14">
                  <c:v>2583</c:v>
                </c:pt>
              </c:numCache>
            </c:numRef>
          </c:val>
          <c:extLst>
            <c:ext xmlns:c16="http://schemas.microsoft.com/office/drawing/2014/chart" uri="{C3380CC4-5D6E-409C-BE32-E72D297353CC}">
              <c16:uniqueId val="{00000000-8B8D-426C-9490-863D65AF5BB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B8D-426C-9490-863D65AF5BB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285</c:v>
                </c:pt>
                <c:pt idx="3">
                  <c:v>269</c:v>
                </c:pt>
                <c:pt idx="6">
                  <c:v>247</c:v>
                </c:pt>
                <c:pt idx="9">
                  <c:v>230</c:v>
                </c:pt>
                <c:pt idx="12">
                  <c:v>207</c:v>
                </c:pt>
              </c:numCache>
            </c:numRef>
          </c:val>
          <c:extLst>
            <c:ext xmlns:c16="http://schemas.microsoft.com/office/drawing/2014/chart" uri="{C3380CC4-5D6E-409C-BE32-E72D297353CC}">
              <c16:uniqueId val="{00000002-8B8D-426C-9490-863D65AF5BB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0</c:v>
                </c:pt>
                <c:pt idx="9">
                  <c:v>3</c:v>
                </c:pt>
                <c:pt idx="12">
                  <c:v>2</c:v>
                </c:pt>
              </c:numCache>
            </c:numRef>
          </c:val>
          <c:extLst>
            <c:ext xmlns:c16="http://schemas.microsoft.com/office/drawing/2014/chart" uri="{C3380CC4-5D6E-409C-BE32-E72D297353CC}">
              <c16:uniqueId val="{00000003-8B8D-426C-9490-863D65AF5BB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328</c:v>
                </c:pt>
                <c:pt idx="3">
                  <c:v>303</c:v>
                </c:pt>
                <c:pt idx="6">
                  <c:v>309</c:v>
                </c:pt>
                <c:pt idx="9">
                  <c:v>252</c:v>
                </c:pt>
                <c:pt idx="12">
                  <c:v>233</c:v>
                </c:pt>
              </c:numCache>
            </c:numRef>
          </c:val>
          <c:extLst>
            <c:ext xmlns:c16="http://schemas.microsoft.com/office/drawing/2014/chart" uri="{C3380CC4-5D6E-409C-BE32-E72D297353CC}">
              <c16:uniqueId val="{00000004-8B8D-426C-9490-863D65AF5BB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B8D-426C-9490-863D65AF5BB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B8D-426C-9490-863D65AF5BB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2564</c:v>
                </c:pt>
                <c:pt idx="3">
                  <c:v>2604</c:v>
                </c:pt>
                <c:pt idx="6">
                  <c:v>2550</c:v>
                </c:pt>
                <c:pt idx="9">
                  <c:v>2481</c:v>
                </c:pt>
                <c:pt idx="12">
                  <c:v>2355</c:v>
                </c:pt>
              </c:numCache>
            </c:numRef>
          </c:val>
          <c:extLst>
            <c:ext xmlns:c16="http://schemas.microsoft.com/office/drawing/2014/chart" uri="{C3380CC4-5D6E-409C-BE32-E72D297353CC}">
              <c16:uniqueId val="{00000007-8B8D-426C-9490-863D65AF5BBA}"/>
            </c:ext>
          </c:extLst>
        </c:ser>
        <c:dLbls>
          <c:showLegendKey val="0"/>
          <c:showVal val="0"/>
          <c:showCatName val="0"/>
          <c:showSerName val="0"/>
          <c:showPercent val="0"/>
          <c:showBubbleSize val="0"/>
        </c:dLbls>
        <c:gapWidth val="100"/>
        <c:overlap val="100"/>
        <c:axId val="594929064"/>
        <c:axId val="65181141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380</c:v>
                </c:pt>
                <c:pt idx="2">
                  <c:v>#N/A</c:v>
                </c:pt>
                <c:pt idx="3">
                  <c:v>#N/A</c:v>
                </c:pt>
                <c:pt idx="4">
                  <c:v>416</c:v>
                </c:pt>
                <c:pt idx="5">
                  <c:v>#N/A</c:v>
                </c:pt>
                <c:pt idx="6">
                  <c:v>#N/A</c:v>
                </c:pt>
                <c:pt idx="7">
                  <c:v>366</c:v>
                </c:pt>
                <c:pt idx="8">
                  <c:v>#N/A</c:v>
                </c:pt>
                <c:pt idx="9">
                  <c:v>#N/A</c:v>
                </c:pt>
                <c:pt idx="10">
                  <c:v>288</c:v>
                </c:pt>
                <c:pt idx="11">
                  <c:v>#N/A</c:v>
                </c:pt>
                <c:pt idx="12">
                  <c:v>#N/A</c:v>
                </c:pt>
                <c:pt idx="13">
                  <c:v>214</c:v>
                </c:pt>
                <c:pt idx="14">
                  <c:v>#N/A</c:v>
                </c:pt>
              </c:numCache>
            </c:numRef>
          </c:val>
          <c:smooth val="0"/>
          <c:extLst>
            <c:ext xmlns:c16="http://schemas.microsoft.com/office/drawing/2014/chart" uri="{C3380CC4-5D6E-409C-BE32-E72D297353CC}">
              <c16:uniqueId val="{00000008-8B8D-426C-9490-863D65AF5BBA}"/>
            </c:ext>
          </c:extLst>
        </c:ser>
        <c:dLbls>
          <c:showLegendKey val="0"/>
          <c:showVal val="0"/>
          <c:showCatName val="0"/>
          <c:showSerName val="0"/>
          <c:showPercent val="0"/>
          <c:showBubbleSize val="0"/>
        </c:dLbls>
        <c:marker val="1"/>
        <c:smooth val="0"/>
        <c:axId val="594929064"/>
        <c:axId val="651811416"/>
      </c:lineChart>
      <c:catAx>
        <c:axId val="594929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51811416"/>
        <c:crosses val="autoZero"/>
        <c:auto val="1"/>
        <c:lblAlgn val="ctr"/>
        <c:lblOffset val="100"/>
        <c:tickLblSkip val="1"/>
        <c:tickMarkSkip val="1"/>
        <c:noMultiLvlLbl val="0"/>
      </c:catAx>
      <c:valAx>
        <c:axId val="651811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94929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20197</c:v>
                </c:pt>
                <c:pt idx="5">
                  <c:v>19691</c:v>
                </c:pt>
                <c:pt idx="8">
                  <c:v>18711</c:v>
                </c:pt>
                <c:pt idx="11">
                  <c:v>17928</c:v>
                </c:pt>
                <c:pt idx="14">
                  <c:v>16741</c:v>
                </c:pt>
              </c:numCache>
            </c:numRef>
          </c:val>
          <c:extLst>
            <c:ext xmlns:c16="http://schemas.microsoft.com/office/drawing/2014/chart" uri="{C3380CC4-5D6E-409C-BE32-E72D297353CC}">
              <c16:uniqueId val="{00000000-0311-40DB-9341-8E08CC8E7CA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5484</c:v>
                </c:pt>
                <c:pt idx="5">
                  <c:v>5016</c:v>
                </c:pt>
                <c:pt idx="8">
                  <c:v>4294</c:v>
                </c:pt>
                <c:pt idx="11">
                  <c:v>4775</c:v>
                </c:pt>
                <c:pt idx="14">
                  <c:v>4542</c:v>
                </c:pt>
              </c:numCache>
            </c:numRef>
          </c:val>
          <c:extLst>
            <c:ext xmlns:c16="http://schemas.microsoft.com/office/drawing/2014/chart" uri="{C3380CC4-5D6E-409C-BE32-E72D297353CC}">
              <c16:uniqueId val="{00000001-0311-40DB-9341-8E08CC8E7CA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5416</c:v>
                </c:pt>
                <c:pt idx="5">
                  <c:v>6244</c:v>
                </c:pt>
                <c:pt idx="8">
                  <c:v>7137</c:v>
                </c:pt>
                <c:pt idx="11">
                  <c:v>7752</c:v>
                </c:pt>
                <c:pt idx="14">
                  <c:v>7988</c:v>
                </c:pt>
              </c:numCache>
            </c:numRef>
          </c:val>
          <c:extLst>
            <c:ext xmlns:c16="http://schemas.microsoft.com/office/drawing/2014/chart" uri="{C3380CC4-5D6E-409C-BE32-E72D297353CC}">
              <c16:uniqueId val="{00000002-0311-40DB-9341-8E08CC8E7CA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311-40DB-9341-8E08CC8E7CA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311-40DB-9341-8E08CC8E7CA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311-40DB-9341-8E08CC8E7CA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311-40DB-9341-8E08CC8E7CA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2832</c:v>
                </c:pt>
                <c:pt idx="3">
                  <c:v>2501</c:v>
                </c:pt>
                <c:pt idx="6">
                  <c:v>2175</c:v>
                </c:pt>
                <c:pt idx="9">
                  <c:v>2048</c:v>
                </c:pt>
                <c:pt idx="12">
                  <c:v>1809</c:v>
                </c:pt>
              </c:numCache>
            </c:numRef>
          </c:val>
          <c:extLst>
            <c:ext xmlns:c16="http://schemas.microsoft.com/office/drawing/2014/chart" uri="{C3380CC4-5D6E-409C-BE32-E72D297353CC}">
              <c16:uniqueId val="{00000007-0311-40DB-9341-8E08CC8E7CA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2479</c:v>
                </c:pt>
                <c:pt idx="3">
                  <c:v>2290</c:v>
                </c:pt>
                <c:pt idx="6">
                  <c:v>2103</c:v>
                </c:pt>
                <c:pt idx="9">
                  <c:v>1875</c:v>
                </c:pt>
                <c:pt idx="12">
                  <c:v>1700</c:v>
                </c:pt>
              </c:numCache>
            </c:numRef>
          </c:val>
          <c:extLst>
            <c:ext xmlns:c16="http://schemas.microsoft.com/office/drawing/2014/chart" uri="{C3380CC4-5D6E-409C-BE32-E72D297353CC}">
              <c16:uniqueId val="{00000008-0311-40DB-9341-8E08CC8E7CA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311-40DB-9341-8E08CC8E7CA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21854</c:v>
                </c:pt>
                <c:pt idx="3">
                  <c:v>20694</c:v>
                </c:pt>
                <c:pt idx="6">
                  <c:v>19510</c:v>
                </c:pt>
                <c:pt idx="9">
                  <c:v>18730</c:v>
                </c:pt>
                <c:pt idx="12">
                  <c:v>17505</c:v>
                </c:pt>
              </c:numCache>
            </c:numRef>
          </c:val>
          <c:extLst>
            <c:ext xmlns:c16="http://schemas.microsoft.com/office/drawing/2014/chart" uri="{C3380CC4-5D6E-409C-BE32-E72D297353CC}">
              <c16:uniqueId val="{0000000A-0311-40DB-9341-8E08CC8E7CA9}"/>
            </c:ext>
          </c:extLst>
        </c:ser>
        <c:dLbls>
          <c:showLegendKey val="0"/>
          <c:showVal val="0"/>
          <c:showCatName val="0"/>
          <c:showSerName val="0"/>
          <c:showPercent val="0"/>
          <c:showBubbleSize val="0"/>
        </c:dLbls>
        <c:gapWidth val="100"/>
        <c:overlap val="100"/>
        <c:axId val="651809848"/>
        <c:axId val="6518118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311-40DB-9341-8E08CC8E7CA9}"/>
            </c:ext>
          </c:extLst>
        </c:ser>
        <c:dLbls>
          <c:showLegendKey val="0"/>
          <c:showVal val="0"/>
          <c:showCatName val="0"/>
          <c:showSerName val="0"/>
          <c:showPercent val="0"/>
          <c:showBubbleSize val="0"/>
        </c:dLbls>
        <c:marker val="1"/>
        <c:smooth val="0"/>
        <c:axId val="651809848"/>
        <c:axId val="651811808"/>
      </c:lineChart>
      <c:catAx>
        <c:axId val="651809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51811808"/>
        <c:crosses val="autoZero"/>
        <c:auto val="1"/>
        <c:lblAlgn val="ctr"/>
        <c:lblOffset val="100"/>
        <c:tickLblSkip val="1"/>
        <c:tickMarkSkip val="1"/>
        <c:noMultiLvlLbl val="0"/>
      </c:catAx>
      <c:valAx>
        <c:axId val="6518118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518098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2987</c:v>
                </c:pt>
                <c:pt idx="1">
                  <c:v>3042</c:v>
                </c:pt>
                <c:pt idx="2">
                  <c:v>2989</c:v>
                </c:pt>
              </c:numCache>
            </c:numRef>
          </c:val>
          <c:extLst>
            <c:ext xmlns:c16="http://schemas.microsoft.com/office/drawing/2014/chart" uri="{C3380CC4-5D6E-409C-BE32-E72D297353CC}">
              <c16:uniqueId val="{00000000-95E7-443B-AA4D-5CCFE00479C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c:v>
                </c:pt>
                <c:pt idx="1">
                  <c:v>13</c:v>
                </c:pt>
                <c:pt idx="2">
                  <c:v>42</c:v>
                </c:pt>
              </c:numCache>
            </c:numRef>
          </c:val>
          <c:extLst>
            <c:ext xmlns:c16="http://schemas.microsoft.com/office/drawing/2014/chart" uri="{C3380CC4-5D6E-409C-BE32-E72D297353CC}">
              <c16:uniqueId val="{00000001-95E7-443B-AA4D-5CCFE00479C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3541</c:v>
                </c:pt>
                <c:pt idx="1">
                  <c:v>3999</c:v>
                </c:pt>
                <c:pt idx="2">
                  <c:v>4238</c:v>
                </c:pt>
              </c:numCache>
            </c:numRef>
          </c:val>
          <c:extLst>
            <c:ext xmlns:c16="http://schemas.microsoft.com/office/drawing/2014/chart" uri="{C3380CC4-5D6E-409C-BE32-E72D297353CC}">
              <c16:uniqueId val="{00000002-95E7-443B-AA4D-5CCFE00479C2}"/>
            </c:ext>
          </c:extLst>
        </c:ser>
        <c:dLbls>
          <c:showLegendKey val="0"/>
          <c:showVal val="0"/>
          <c:showCatName val="0"/>
          <c:showSerName val="0"/>
          <c:showPercent val="0"/>
          <c:showBubbleSize val="0"/>
        </c:dLbls>
        <c:gapWidth val="120"/>
        <c:overlap val="100"/>
        <c:axId val="651807104"/>
        <c:axId val="651810240"/>
      </c:barChart>
      <c:catAx>
        <c:axId val="651807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51810240"/>
        <c:crosses val="autoZero"/>
        <c:auto val="1"/>
        <c:lblAlgn val="ctr"/>
        <c:lblOffset val="100"/>
        <c:tickLblSkip val="1"/>
        <c:tickMarkSkip val="1"/>
        <c:noMultiLvlLbl val="0"/>
      </c:catAx>
      <c:valAx>
        <c:axId val="6518102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518071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{264EBD7D-40E3-443D-A65F-5796AC129E44}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E14-4F96-8E53-D68F4E85B4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{28D3A2FC-C0AC-4DA6-ABC6-091857E81FA8}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14-4F96-8E53-D68F4E85B4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{88C705FC-9054-4BC4-82CE-BAB71194B67A}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14-4F96-8E53-D68F4E85B4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{E80BE38C-1DF9-4329-92E5-838661E016E7}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14-4F96-8E53-D68F4E85B4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{68A435CE-39E9-4071-8623-FF4A33193A00}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14-4F96-8E53-D68F4E85B41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{6733A259-7AD4-4A6C-BDC0-8177DC7D236D}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E14-4F96-8E53-D68F4E85B41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{555DE7F4-09F4-412B-BCEF-1FE3B831DD18}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E14-4F96-8E53-D68F4E85B41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{7CC76732-5E23-4676-9E2D-C59C5999E1C0}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E14-4F96-8E53-D68F4E85B41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{50306578-A3CA-426B-8372-908E58B96CD4}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E14-4F96-8E53-D68F4E85B4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57.9</c:v>
                </c:pt>
                <c:pt idx="16">
                  <c:v>59.1</c:v>
                </c:pt>
                <c:pt idx="24">
                  <c:v>58.9</c:v>
                </c:pt>
                <c:pt idx="32">
                  <c:v>59.6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E14-4F96-8E53-D68F4E85B41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{165E2142-E488-4E84-94BE-74451C9F7345}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E14-4F96-8E53-D68F4E85B41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{17C3D87C-70F0-4AB2-9E19-6CDA5D425E00}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14-4F96-8E53-D68F4E85B4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{0398DE8D-CFEC-409A-88AC-05849DDA1672}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14-4F96-8E53-D68F4E85B4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{807DC933-D919-4182-ADDC-E398B58AFDDB}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14-4F96-8E53-D68F4E85B4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{A4DABED8-0558-4A60-82C8-24024301A31F}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14-4F96-8E53-D68F4E85B41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{E966D73A-FAC6-4F4B-B66F-6BD7C261D4AD}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E14-4F96-8E53-D68F4E85B41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{FB1DC52A-319C-4FC7-AA5F-4647A9A64A86}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E14-4F96-8E53-D68F4E85B41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{F7CEF62D-33CE-4C1D-8095-D1A6219EE857}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E14-4F96-8E53-D68F4E85B41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{80803C6E-0991-4551-A338-0A5B45B35883}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E14-4F96-8E53-D68F4E85B4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5E14-4F96-8E53-D68F4E85B412}"/>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{EE7BA5AA-0604-47AE-A5E0-6CAF37077230}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A6A-4856-B17E-B08C874448E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{F7AFB6A2-9AB5-4026-8A8E-2D4062373100}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6A-4856-B17E-B08C874448E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{9C25CB1B-0230-4AC9-A22C-B5C64B525BA5}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6A-4856-B17E-B08C874448E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{6BC16372-499C-4623-973E-361F8A23C57B}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6A-4856-B17E-B08C874448E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{A6144380-7211-4ED1-8CD5-83DDD126DDE6}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6A-4856-B17E-B08C874448E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{813FF806-461F-49B7-8C7D-41159EF883E6}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A6A-4856-B17E-B08C874448E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{605F794C-898B-4B1E-A5F9-E3D512248038}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A6A-4856-B17E-B08C874448E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{A9C89C65-A7C5-4835-8818-E8A6D2E9CBD3}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A6A-4856-B17E-B08C874448E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{257E429D-3A80-4861-8951-5A7E596EEA7C}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A6A-4856-B17E-B08C874448E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2.2000000000000002</c:v>
                </c:pt>
                <c:pt idx="8">
                  <c:v>2.9</c:v>
                </c:pt>
                <c:pt idx="16">
                  <c:v>3</c:v>
                </c:pt>
                <c:pt idx="24">
                  <c:v>2.7</c:v>
                </c:pt>
                <c:pt idx="32">
                  <c:v>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A6A-4856-B17E-B08C874448E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{17792F6D-F470-4393-9271-06BD2BDE8561}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A6A-4856-B17E-B08C874448E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{28EAA7DA-C2B0-4C5B-AB43-7E26B25914BF}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6A-4856-B17E-B08C874448E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{656F2B13-1BB7-409B-976B-BA0E3CAB21EA}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6A-4856-B17E-B08C874448E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{9524A087-91F9-4A0E-A801-F600A18D41B4}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6A-4856-B17E-B08C874448E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{7996477A-8764-4A46-A257-BA250D009039}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6A-4856-B17E-B08C874448E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{F0D3B19C-7833-4CAD-ABCC-C7D3402B95F4}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A6A-4856-B17E-B08C874448E9}"/>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{129513BB-5BC2-4B74-AEDF-BA6C8CCA611D}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A6A-4856-B17E-B08C874448E9}"/>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{27CA6B0B-77C5-4B1B-8BBA-A3D0EE9448C5}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A6A-4856-B17E-B08C874448E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{D3D755FF-2705-4CF4-8256-0F7D2D4C76B8}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A6A-4856-B17E-B08C874448E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9A6A-4856-B17E-B08C874448E9}"/>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71,566
70,890
29.60
33,646,677
31,885,398
1,608,816
15,493,217
17,505,373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税収の大幅な伸びにより基準財政収入額が増加したものの、社会福祉費などの伸びにより基準財政需要額も大きく増加したため、財政力指数は令和５年度と同様の</a:t>
          </a:r>
          <a:r>
            <a:rPr kumimoji="1" lang="en-US" altLang="ja-JP" sz="1300">
              <a:latin typeface="ＭＳ Ｐゴシック" panose="020B0600070205080204" pitchFamily="50" charset="-128"/>
              <a:ea typeface="ＭＳ Ｐゴシック" panose="020B0600070205080204" pitchFamily="50" charset="-128"/>
            </a:rPr>
            <a:t>0.63</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大型事業所等に乏しい本市においては、法人税収入が他の類似団体のようには見込めず、また、今後も社会福祉費や児童福祉費等の増が予想されることから、さらなる歳出の見直しや、適切な人員配置、行政改革を含めた事務の効率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866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85725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令和６年度について、市税収入は増加したものの、歳出で、物価高騰により物件費等が増加したことなどが影響し、前年度と比較し、</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ポイント上昇となった。</a:t>
          </a:r>
        </a:p>
        <a:p>
          <a:r>
            <a:rPr kumimoji="1" lang="ja-JP" altLang="en-US" sz="1300">
              <a:latin typeface="ＭＳ Ｐゴシック" panose="020B0600070205080204" pitchFamily="50" charset="-128"/>
              <a:ea typeface="ＭＳ Ｐゴシック" panose="020B0600070205080204" pitchFamily="50" charset="-128"/>
            </a:rPr>
            <a:t>　物件費は増加傾向にあり、施設老朽化に伴う公債費の増も見込まれるなど、今後さらに財政構造の硬直化が予想されるため、歳入の増加や繰上償還を図りつつ、現在ある事業そのものの見直しなどの改善を行う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93663</xdr:rowOff>
    </xdr:from>
    <xdr:to>
      <xdr:col>23</xdr:col>
      <xdr:colOff>133350</xdr:colOff>
      <xdr:row>64</xdr:row>
      <xdr:rowOff>117793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6646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150495</xdr:rowOff>
    </xdr:from>
    <xdr:to>
      <xdr:col>19</xdr:col>
      <xdr:colOff>133350</xdr:colOff>
      <xdr:row>64</xdr:row>
      <xdr:rowOff>93663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51845"/>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17780</xdr:rowOff>
    </xdr:from>
    <xdr:to>
      <xdr:col>15</xdr:col>
      <xdr:colOff>82550</xdr:colOff>
      <xdr:row>63</xdr:row>
      <xdr:rowOff>150495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19130"/>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17780</xdr:rowOff>
    </xdr:from>
    <xdr:to>
      <xdr:col>11</xdr:col>
      <xdr:colOff>31750</xdr:colOff>
      <xdr:row>64</xdr:row>
      <xdr:rowOff>105728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19130"/>
          <a:ext cx="889000" cy="2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66993</xdr:rowOff>
    </xdr:from>
    <xdr:to>
      <xdr:col>23</xdr:col>
      <xdr:colOff>184150</xdr:colOff>
      <xdr:row>64</xdr:row>
      <xdr:rowOff>168593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39070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1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42863</xdr:rowOff>
    </xdr:from>
    <xdr:to>
      <xdr:col>19</xdr:col>
      <xdr:colOff>184150</xdr:colOff>
      <xdr:row>64</xdr:row>
      <xdr:rowOff>144463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129240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99695</xdr:rowOff>
    </xdr:from>
    <xdr:to>
      <xdr:col>15</xdr:col>
      <xdr:colOff>133350</xdr:colOff>
      <xdr:row>64</xdr:row>
      <xdr:rowOff>29845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14622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138430</xdr:rowOff>
    </xdr:from>
    <xdr:to>
      <xdr:col>11</xdr:col>
      <xdr:colOff>82550</xdr:colOff>
      <xdr:row>63</xdr:row>
      <xdr:rowOff>68580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54928</xdr:rowOff>
    </xdr:from>
    <xdr:to>
      <xdr:col>7</xdr:col>
      <xdr:colOff>31750</xdr:colOff>
      <xdr:row>64</xdr:row>
      <xdr:rowOff>156528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141305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1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[127,203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給与改定や会計年度任用職員の処遇改善等による人件費の増等により、前年度と比較し、</a:t>
          </a:r>
          <a:r>
            <a:rPr kumimoji="1" lang="en-US" altLang="ja-JP" sz="1300">
              <a:latin typeface="ＭＳ Ｐゴシック" panose="020B0600070205080204" pitchFamily="50" charset="-128"/>
              <a:ea typeface="ＭＳ Ｐゴシック" panose="020B0600070205080204" pitchFamily="50" charset="-128"/>
            </a:rPr>
            <a:t>5,214</a:t>
          </a:r>
          <a:r>
            <a:rPr kumimoji="1" lang="ja-JP" altLang="en-US" sz="1300">
              <a:latin typeface="ＭＳ Ｐゴシック" panose="020B0600070205080204" pitchFamily="50" charset="-128"/>
              <a:ea typeface="ＭＳ Ｐゴシック" panose="020B0600070205080204" pitchFamily="50" charset="-128"/>
            </a:rPr>
            <a:t>円増となった。</a:t>
          </a:r>
        </a:p>
        <a:p>
          <a:r>
            <a:rPr kumimoji="1" lang="ja-JP" altLang="en-US" sz="1300">
              <a:latin typeface="ＭＳ Ｐゴシック" panose="020B0600070205080204" pitchFamily="50" charset="-128"/>
              <a:ea typeface="ＭＳ Ｐゴシック" panose="020B0600070205080204" pitchFamily="50" charset="-128"/>
            </a:rPr>
            <a:t>　本市では、これまで進めてきた行政改革により積極的な民間委託の推進を行った結果、一定の人件費の抑制が図られており、委託料等の費用増はあるものの全体としては全国平均や類似団体の平均決算額を下回ってい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103014</xdr:rowOff>
    </xdr:from>
    <xdr:to>
      <xdr:col>23</xdr:col>
      <xdr:colOff>133350</xdr:colOff>
      <xdr:row>80</xdr:row>
      <xdr:rowOff>120986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19014"/>
          <a:ext cx="838200" cy="1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87654</xdr:rowOff>
    </xdr:from>
    <xdr:to>
      <xdr:col>19</xdr:col>
      <xdr:colOff>133350</xdr:colOff>
      <xdr:row>80</xdr:row>
      <xdr:rowOff>103014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03654"/>
          <a:ext cx="889000" cy="1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65577</xdr:rowOff>
    </xdr:from>
    <xdr:to>
      <xdr:col>15</xdr:col>
      <xdr:colOff>82550</xdr:colOff>
      <xdr:row>80</xdr:row>
      <xdr:rowOff>87654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81577"/>
          <a:ext cx="889000" cy="2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31482</xdr:rowOff>
    </xdr:from>
    <xdr:to>
      <xdr:col>11</xdr:col>
      <xdr:colOff>31750</xdr:colOff>
      <xdr:row>80</xdr:row>
      <xdr:rowOff>65577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47482"/>
          <a:ext cx="889000" cy="3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70186</xdr:rowOff>
    </xdr:from>
    <xdr:to>
      <xdr:col>23</xdr:col>
      <xdr:colOff>184150</xdr:colOff>
      <xdr:row>81</xdr:row>
      <xdr:rowOff>336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162913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07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52214</xdr:rowOff>
    </xdr:from>
    <xdr:to>
      <xdr:col>19</xdr:col>
      <xdr:colOff>184150</xdr:colOff>
      <xdr:row>80</xdr:row>
      <xdr:rowOff>153814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6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163991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37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36854</xdr:rowOff>
    </xdr:from>
    <xdr:to>
      <xdr:col>15</xdr:col>
      <xdr:colOff>133350</xdr:colOff>
      <xdr:row>80</xdr:row>
      <xdr:rowOff>138454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5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148631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2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14777</xdr:rowOff>
    </xdr:from>
    <xdr:to>
      <xdr:col>11</xdr:col>
      <xdr:colOff>82550</xdr:colOff>
      <xdr:row>80</xdr:row>
      <xdr:rowOff>116377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3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126554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99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152132</xdr:rowOff>
    </xdr:from>
    <xdr:to>
      <xdr:col>7</xdr:col>
      <xdr:colOff>31750</xdr:colOff>
      <xdr:row>80</xdr:row>
      <xdr:rowOff>82282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92459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6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職員構成の変動等により高い水準となっているが、今後も各種手当の総点検を行うとともに、職員の能力・業績の適正な評価を行うよう人事評価制度を運用していく。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86</xdr:row>
      <xdr:rowOff>136071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2906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86</xdr:row>
      <xdr:rowOff>136071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56707"/>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86</xdr:row>
      <xdr:rowOff>118836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5670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118836</xdr:rowOff>
    </xdr:from>
    <xdr:to>
      <xdr:col>68</xdr:col>
      <xdr:colOff>152400</xdr:colOff>
      <xdr:row>86</xdr:row>
      <xdr:rowOff>170543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635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32657</xdr:rowOff>
    </xdr:from>
    <xdr:to>
      <xdr:col>73</xdr:col>
      <xdr:colOff>44450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119034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策定の集中改革プランに基づき、機構改革や定年退職者の不補充に等により職員数の削減を図ってきた結果、全国平均と比べても極めて効率的な運営形態を実現している。今後も、各種権限移譲や行政サービスとのバランスを考慮しつつ、適切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5821</xdr:rowOff>
    </xdr:from>
    <xdr:to>
      <xdr:col>81</xdr:col>
      <xdr:colOff>44450</xdr:colOff>
      <xdr:row>59</xdr:row>
      <xdr:rowOff>54081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21371"/>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5821</xdr:rowOff>
    </xdr:from>
    <xdr:to>
      <xdr:col>77</xdr:col>
      <xdr:colOff>44450</xdr:colOff>
      <xdr:row>59</xdr:row>
      <xdr:rowOff>17886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12137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5821</xdr:rowOff>
    </xdr:from>
    <xdr:to>
      <xdr:col>72</xdr:col>
      <xdr:colOff>203200</xdr:colOff>
      <xdr:row>59</xdr:row>
      <xdr:rowOff>17886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2137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3810</xdr:rowOff>
    </xdr:from>
    <xdr:to>
      <xdr:col>68</xdr:col>
      <xdr:colOff>152400</xdr:colOff>
      <xdr:row>59</xdr:row>
      <xdr:rowOff>5821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1936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3281</xdr:rowOff>
    </xdr:from>
    <xdr:to>
      <xdr:col>81</xdr:col>
      <xdr:colOff>95250</xdr:colOff>
      <xdr:row>59</xdr:row>
      <xdr:rowOff>104881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1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19808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6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126471</xdr:rowOff>
    </xdr:from>
    <xdr:to>
      <xdr:col>77</xdr:col>
      <xdr:colOff>95250</xdr:colOff>
      <xdr:row>59</xdr:row>
      <xdr:rowOff>56621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07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66798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39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138536</xdr:rowOff>
    </xdr:from>
    <xdr:to>
      <xdr:col>73</xdr:col>
      <xdr:colOff>44450</xdr:colOff>
      <xdr:row>59</xdr:row>
      <xdr:rowOff>68686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8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78863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5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126471</xdr:rowOff>
    </xdr:from>
    <xdr:to>
      <xdr:col>68</xdr:col>
      <xdr:colOff>203200</xdr:colOff>
      <xdr:row>59</xdr:row>
      <xdr:rowOff>56621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7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66798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3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124460</xdr:rowOff>
    </xdr:from>
    <xdr:to>
      <xdr:col>64</xdr:col>
      <xdr:colOff>152400</xdr:colOff>
      <xdr:row>59</xdr:row>
      <xdr:rowOff>54610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64787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大型事業の償還が開始した平成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年度以降、増傾向であったが、公営企業への地方債償還に対する繰入額が減少したことにより、実質公債費比率は、前年度から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新規発行に際しては、元利償還に交付税措置等があるものを選択するよう努めるほか、償還額以上の新規発行を行わないなど、適切に市債残高を管理しつつ、中長期的な償還額が平準化されるよう勘案し、実質公債費比率の安定化を図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65194</xdr:rowOff>
    </xdr:from>
    <xdr:to>
      <xdr:col>81</xdr:col>
      <xdr:colOff>44450</xdr:colOff>
      <xdr:row>39</xdr:row>
      <xdr:rowOff>113454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5174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113454</xdr:rowOff>
    </xdr:from>
    <xdr:to>
      <xdr:col>77</xdr:col>
      <xdr:colOff>44450</xdr:colOff>
      <xdr:row>39</xdr:row>
      <xdr:rowOff>137583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80000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129540</xdr:rowOff>
    </xdr:from>
    <xdr:to>
      <xdr:col>72</xdr:col>
      <xdr:colOff>203200</xdr:colOff>
      <xdr:row>39</xdr:row>
      <xdr:rowOff>137583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160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73237</xdr:rowOff>
    </xdr:from>
    <xdr:to>
      <xdr:col>68</xdr:col>
      <xdr:colOff>152400</xdr:colOff>
      <xdr:row>39</xdr:row>
      <xdr:rowOff>129540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597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14394</xdr:rowOff>
    </xdr:from>
    <xdr:to>
      <xdr:col>81</xdr:col>
      <xdr:colOff>95250</xdr:colOff>
      <xdr:row>39</xdr:row>
      <xdr:rowOff>115994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30921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4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62654</xdr:rowOff>
    </xdr:from>
    <xdr:to>
      <xdr:col>77</xdr:col>
      <xdr:colOff>95250</xdr:colOff>
      <xdr:row>39</xdr:row>
      <xdr:rowOff>164254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2981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18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86783</xdr:rowOff>
    </xdr:from>
    <xdr:to>
      <xdr:col>73</xdr:col>
      <xdr:colOff>44450</xdr:colOff>
      <xdr:row>40</xdr:row>
      <xdr:rowOff>16933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78740</xdr:rowOff>
    </xdr:from>
    <xdr:to>
      <xdr:col>68</xdr:col>
      <xdr:colOff>203200</xdr:colOff>
      <xdr:row>40</xdr:row>
      <xdr:rowOff>8890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19067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22437</xdr:rowOff>
    </xdr:from>
    <xdr:to>
      <xdr:col>64</xdr:col>
      <xdr:colOff>152400</xdr:colOff>
      <xdr:row>39</xdr:row>
      <xdr:rowOff>124037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134214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地方債の現在高について、令和６年度の借入額が償還額を下回り、令和５年度末残高と比較して、約</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千万円減少したことや、下水道事業会計の地方債元金償還に充てる一般会計からの負担額が減少したことなどにより将来負担額は減少し、健全な数値を維持している。</a:t>
          </a:r>
        </a:p>
        <a:p>
          <a:r>
            <a:rPr kumimoji="1" lang="ja-JP" altLang="en-US" sz="1300">
              <a:latin typeface="ＭＳ Ｐゴシック" panose="020B0600070205080204" pitchFamily="50" charset="-128"/>
              <a:ea typeface="ＭＳ Ｐゴシック" panose="020B0600070205080204" pitchFamily="50" charset="-128"/>
            </a:rPr>
            <a:t>　今後も適切に市債残高を管理し、財政の健全化に努めていく。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71,566
70,890
29.60
33,646,677
31,885,398
1,608,816
15,493,217
17,505,373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早くから民間委託を推進してきたことや、定年退職者の不補充等により積極的な人件費削減に努めてきたことから、類似団体と比較して人件費は少ない状況である。</a:t>
          </a:r>
        </a:p>
        <a:p>
          <a:r>
            <a:rPr kumimoji="1" lang="ja-JP" altLang="en-US" sz="1300">
              <a:latin typeface="ＭＳ Ｐゴシック" panose="020B0600070205080204" pitchFamily="50" charset="-128"/>
              <a:ea typeface="ＭＳ Ｐゴシック" panose="020B0600070205080204" pitchFamily="50" charset="-128"/>
            </a:rPr>
            <a:t>　一方で会計年度任用職員制度の運用に基づく人件費の増加が今後も見込まれるため、各種権限移譲や行政サービスとのバランスを考慮しつつ、適切な定員管理や人事評価制度を用いた給与体系の見直し等に努め、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30988</xdr:rowOff>
    </xdr:from>
    <xdr:to>
      <xdr:col>24</xdr:col>
      <xdr:colOff>25400</xdr:colOff>
      <xdr:row>36</xdr:row>
      <xdr:rowOff>72136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318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849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21844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1849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21844</xdr:rowOff>
    </xdr:from>
    <xdr:to>
      <xdr:col>11</xdr:col>
      <xdr:colOff>9525</xdr:colOff>
      <xdr:row>36</xdr:row>
      <xdr:rowOff>85852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940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21336</xdr:rowOff>
    </xdr:from>
    <xdr:to>
      <xdr:col>24</xdr:col>
      <xdr:colOff>76200</xdr:colOff>
      <xdr:row>36</xdr:row>
      <xdr:rowOff>122936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37863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151638</xdr:rowOff>
    </xdr:from>
    <xdr:to>
      <xdr:col>20</xdr:col>
      <xdr:colOff>38100</xdr:colOff>
      <xdr:row>36</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91965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142494</xdr:rowOff>
    </xdr:from>
    <xdr:to>
      <xdr:col>11</xdr:col>
      <xdr:colOff>60325</xdr:colOff>
      <xdr:row>36</xdr:row>
      <xdr:rowOff>72644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82821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ポイント高いが、これは行政改革により、業務の民間委託化が進んだ結果である。</a:t>
          </a:r>
        </a:p>
        <a:p>
          <a:r>
            <a:rPr kumimoji="1" lang="ja-JP" altLang="en-US" sz="1300">
              <a:latin typeface="ＭＳ Ｐゴシック" panose="020B0600070205080204" pitchFamily="50" charset="-128"/>
              <a:ea typeface="ＭＳ Ｐゴシック" panose="020B0600070205080204" pitchFamily="50" charset="-128"/>
            </a:rPr>
            <a:t>　今後も効率的な行政運営により、物件費の上昇抑制に努める。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3175</xdr:rowOff>
    </xdr:from>
    <xdr:to>
      <xdr:col>82</xdr:col>
      <xdr:colOff>107950</xdr:colOff>
      <xdr:row>18</xdr:row>
      <xdr:rowOff>79375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8927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98425</xdr:rowOff>
    </xdr:from>
    <xdr:to>
      <xdr:col>78</xdr:col>
      <xdr:colOff>69850</xdr:colOff>
      <xdr:row>18</xdr:row>
      <xdr:rowOff>3175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130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98425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0830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107950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908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28575</xdr:rowOff>
    </xdr:from>
    <xdr:to>
      <xdr:col>82</xdr:col>
      <xdr:colOff>158750</xdr:colOff>
      <xdr:row>18</xdr:row>
      <xdr:rowOff>130175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1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123825</xdr:rowOff>
    </xdr:from>
    <xdr:to>
      <xdr:col>78</xdr:col>
      <xdr:colOff>120650</xdr:colOff>
      <xdr:row>18</xdr:row>
      <xdr:rowOff>53975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38752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24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47625</xdr:rowOff>
    </xdr:from>
    <xdr:to>
      <xdr:col>74</xdr:col>
      <xdr:colOff>31750</xdr:colOff>
      <xdr:row>17</xdr:row>
      <xdr:rowOff>149225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134002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ポイント増となった。介護・訓練等給付費や障がい児通所支援給付費などは増傾向にある。</a:t>
          </a:r>
        </a:p>
        <a:p>
          <a:r>
            <a:rPr kumimoji="1" lang="ja-JP" altLang="en-US" sz="1300">
              <a:latin typeface="ＭＳ Ｐゴシック" panose="020B0600070205080204" pitchFamily="50" charset="-128"/>
              <a:ea typeface="ＭＳ Ｐゴシック" panose="020B0600070205080204" pitchFamily="50" charset="-128"/>
            </a:rPr>
            <a:t>　今後も伸びが見込まれることから、適正な審査や就労支援等を行うことにより、財政を圧迫する上昇傾向に歯止めをかけるよう努める。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50800</xdr:rowOff>
    </xdr:from>
    <xdr:to>
      <xdr:col>24</xdr:col>
      <xdr:colOff>25400</xdr:colOff>
      <xdr:row>57</xdr:row>
      <xdr:rowOff>79375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8234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146050</xdr:rowOff>
    </xdr:from>
    <xdr:to>
      <xdr:col>19</xdr:col>
      <xdr:colOff>187325</xdr:colOff>
      <xdr:row>57</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747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52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136525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520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28575</xdr:rowOff>
    </xdr:from>
    <xdr:to>
      <xdr:col>24</xdr:col>
      <xdr:colOff>76200</xdr:colOff>
      <xdr:row>57</xdr:row>
      <xdr:rowOff>130175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0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77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0</xdr:rowOff>
    </xdr:from>
    <xdr:to>
      <xdr:col>20</xdr:col>
      <xdr:colOff>38100</xdr:colOff>
      <xdr:row>57</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95250</xdr:rowOff>
    </xdr:from>
    <xdr:to>
      <xdr:col>15</xdr:col>
      <xdr:colOff>149225</xdr:colOff>
      <xdr:row>57</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10177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85725</xdr:rowOff>
    </xdr:from>
    <xdr:to>
      <xdr:col>6</xdr:col>
      <xdr:colOff>171450</xdr:colOff>
      <xdr:row>57</xdr:row>
      <xdr:rowOff>15875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7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その他に係る経常収支比率は、福岡県の平均と同水準となっている。</a:t>
          </a:r>
        </a:p>
        <a:p>
          <a:r>
            <a:rPr kumimoji="1" lang="ja-JP" altLang="en-US" sz="1300">
              <a:latin typeface="ＭＳ Ｐゴシック" panose="020B0600070205080204" pitchFamily="50" charset="-128"/>
              <a:ea typeface="ＭＳ Ｐゴシック" panose="020B0600070205080204" pitchFamily="50" charset="-128"/>
            </a:rPr>
            <a:t>　今後は、公共施設の維持補修の需要増についても予想されることから、予算や事業計画のさらなる適正化とコスト削減に努めていく。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57</xdr:row>
      <xdr:rowOff>106426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333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97282</xdr:rowOff>
    </xdr:from>
    <xdr:to>
      <xdr:col>78</xdr:col>
      <xdr:colOff>69850</xdr:colOff>
      <xdr:row>57</xdr:row>
      <xdr:rowOff>106426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699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97282</xdr:rowOff>
    </xdr:from>
    <xdr:to>
      <xdr:col>73</xdr:col>
      <xdr:colOff>180975</xdr:colOff>
      <xdr:row>57</xdr:row>
      <xdr:rowOff>97282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69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42418</xdr:rowOff>
    </xdr:from>
    <xdr:to>
      <xdr:col>69</xdr:col>
      <xdr:colOff>92075</xdr:colOff>
      <xdr:row>57</xdr:row>
      <xdr:rowOff>97282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8150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26433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62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55626</xdr:rowOff>
    </xdr:from>
    <xdr:to>
      <xdr:col>78</xdr:col>
      <xdr:colOff>120650</xdr:colOff>
      <xdr:row>57</xdr:row>
      <xdr:rowOff>157226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46482</xdr:rowOff>
    </xdr:from>
    <xdr:to>
      <xdr:col>74</xdr:col>
      <xdr:colOff>31750</xdr:colOff>
      <xdr:row>57</xdr:row>
      <xdr:rowOff>148082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132859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46482</xdr:rowOff>
    </xdr:from>
    <xdr:to>
      <xdr:col>69</xdr:col>
      <xdr:colOff>142875</xdr:colOff>
      <xdr:row>57</xdr:row>
      <xdr:rowOff>148082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132859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103395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3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類似団体を上回る状況が続いている。これは、ごみ処理や消防など広域で実施することで効率が高まる事業について、積極的に近隣自治体と一部事務組合を構成しているためである。</a:t>
          </a:r>
        </a:p>
        <a:p>
          <a:r>
            <a:rPr kumimoji="1" lang="ja-JP" altLang="en-US" sz="1300">
              <a:latin typeface="ＭＳ Ｐゴシック" panose="020B0600070205080204" pitchFamily="50" charset="-128"/>
              <a:ea typeface="ＭＳ Ｐゴシック" panose="020B0600070205080204" pitchFamily="50" charset="-128"/>
            </a:rPr>
            <a:t>　今後も一部事務組合の予算や事業的適正化を促すなど、負担額の平準化に努める。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56134</xdr:rowOff>
    </xdr:from>
    <xdr:to>
      <xdr:col>82</xdr:col>
      <xdr:colOff>107950</xdr:colOff>
      <xdr:row>37</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9978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69850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043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56134</xdr:rowOff>
    </xdr:from>
    <xdr:to>
      <xdr:col>73</xdr:col>
      <xdr:colOff>180975</xdr:colOff>
      <xdr:row>37</xdr:row>
      <xdr:rowOff>60706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99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56134</xdr:rowOff>
    </xdr:from>
    <xdr:to>
      <xdr:col>69</xdr:col>
      <xdr:colOff>92075</xdr:colOff>
      <xdr:row>37</xdr:row>
      <xdr:rowOff>101854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997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148861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5334</xdr:rowOff>
    </xdr:from>
    <xdr:to>
      <xdr:col>69</xdr:col>
      <xdr:colOff>142875</xdr:colOff>
      <xdr:row>37</xdr:row>
      <xdr:rowOff>106934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91711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公債費は近年、類似団体を下回る数値で推移しているが、施設の老朽化に伴い公債費は増加見込みであることから、繰上償還等により、適切に市債残高を管理するなど、中長期的に償還額が平準化されるよう留意す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146050</xdr:rowOff>
    </xdr:from>
    <xdr:to>
      <xdr:col>24</xdr:col>
      <xdr:colOff>25400</xdr:colOff>
      <xdr:row>76</xdr:row>
      <xdr:rowOff>35561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0480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66039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657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50800</xdr:rowOff>
    </xdr:from>
    <xdr:to>
      <xdr:col>15</xdr:col>
      <xdr:colOff>98425</xdr:colOff>
      <xdr:row>76</xdr:row>
      <xdr:rowOff>66039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810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50800</xdr:rowOff>
    </xdr:from>
    <xdr:to>
      <xdr:col>11</xdr:col>
      <xdr:colOff>9525</xdr:colOff>
      <xdr:row>76</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81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95250</xdr:rowOff>
    </xdr:from>
    <xdr:to>
      <xdr:col>24</xdr:col>
      <xdr:colOff>76200</xdr:colOff>
      <xdr:row>76</xdr:row>
      <xdr:rowOff>25400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111777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156211</xdr:rowOff>
    </xdr:from>
    <xdr:to>
      <xdr:col>20</xdr:col>
      <xdr:colOff>38100</xdr:colOff>
      <xdr:row>76</xdr:row>
      <xdr:rowOff>86361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96537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15239</xdr:rowOff>
    </xdr:from>
    <xdr:to>
      <xdr:col>15</xdr:col>
      <xdr:colOff>149225</xdr:colOff>
      <xdr:row>76</xdr:row>
      <xdr:rowOff>116839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127017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0</xdr:rowOff>
    </xdr:from>
    <xdr:to>
      <xdr:col>11</xdr:col>
      <xdr:colOff>60325</xdr:colOff>
      <xdr:row>76</xdr:row>
      <xdr:rowOff>101600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111777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公債費以外に係る経常収支比率は、市税収入は増加しているものの、物価高騰による経常的経費の増加が影響し、令和５年度より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人件費や扶助費、補助費等については今後も高い水準を維持することが見込まれ、公共施設に対する維持補修の需要増についても予想されることから、優先度に応じて計画的に事業廃止・縮小を進めるなど、さらなる経常経費の削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113285</xdr:rowOff>
    </xdr:from>
    <xdr:to>
      <xdr:col>82</xdr:col>
      <xdr:colOff>107950</xdr:colOff>
      <xdr:row>76</xdr:row>
      <xdr:rowOff>168148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43485"/>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xdr:rowOff>
    </xdr:from>
    <xdr:to>
      <xdr:col>78</xdr:col>
      <xdr:colOff>69850</xdr:colOff>
      <xdr:row>76</xdr:row>
      <xdr:rowOff>113285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38328"/>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88138</xdr:rowOff>
    </xdr:from>
    <xdr:to>
      <xdr:col>73</xdr:col>
      <xdr:colOff>180975</xdr:colOff>
      <xdr:row>76</xdr:row>
      <xdr:rowOff>8128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468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88138</xdr:rowOff>
    </xdr:from>
    <xdr:to>
      <xdr:col>69</xdr:col>
      <xdr:colOff>92075</xdr:colOff>
      <xdr:row>76</xdr:row>
      <xdr:rowOff>94996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4688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89425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1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62485</xdr:rowOff>
    </xdr:from>
    <xdr:to>
      <xdr:col>78</xdr:col>
      <xdr:colOff>120650</xdr:colOff>
      <xdr:row>76</xdr:row>
      <xdr:rowOff>164085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128778</xdr:rowOff>
    </xdr:from>
    <xdr:to>
      <xdr:col>74</xdr:col>
      <xdr:colOff>31750</xdr:colOff>
      <xdr:row>76</xdr:row>
      <xdr:rowOff>58928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43705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7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37338</xdr:rowOff>
    </xdr:from>
    <xdr:to>
      <xdr:col>69</xdr:col>
      <xdr:colOff>142875</xdr:colOff>
      <xdr:row>75</xdr:row>
      <xdr:rowOff>138938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123714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82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130573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10668</xdr:rowOff>
    </xdr:from>
    <xdr:to>
      <xdr:col>29</xdr:col>
      <xdr:colOff>127000</xdr:colOff>
      <xdr:row>20</xdr:row>
      <xdr:rowOff>87071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87293"/>
          <a:ext cx="647700" cy="76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87071</xdr:rowOff>
    </xdr:from>
    <xdr:to>
      <xdr:col>26</xdr:col>
      <xdr:colOff>50800</xdr:colOff>
      <xdr:row>20</xdr:row>
      <xdr:rowOff>111747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63696"/>
          <a:ext cx="698500" cy="24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111747</xdr:rowOff>
    </xdr:from>
    <xdr:to>
      <xdr:col>22</xdr:col>
      <xdr:colOff>114300</xdr:colOff>
      <xdr:row>20</xdr:row>
      <xdr:rowOff>116954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88372"/>
          <a:ext cx="698500" cy="5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116954</xdr:rowOff>
    </xdr:from>
    <xdr:to>
      <xdr:col>18</xdr:col>
      <xdr:colOff>177800</xdr:colOff>
      <xdr:row>20</xdr:row>
      <xdr:rowOff>137681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93579"/>
          <a:ext cx="698500" cy="20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131318</xdr:rowOff>
    </xdr:from>
    <xdr:to>
      <xdr:col>29</xdr:col>
      <xdr:colOff>177800</xdr:colOff>
      <xdr:row>20</xdr:row>
      <xdr:rowOff>61468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36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39895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5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36271</xdr:rowOff>
    </xdr:from>
    <xdr:to>
      <xdr:col>26</xdr:col>
      <xdr:colOff>101600</xdr:colOff>
      <xdr:row>20</xdr:row>
      <xdr:rowOff>137871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12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122648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99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60947</xdr:rowOff>
    </xdr:from>
    <xdr:to>
      <xdr:col>22</xdr:col>
      <xdr:colOff>165100</xdr:colOff>
      <xdr:row>20</xdr:row>
      <xdr:rowOff>162547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37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147324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2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66154</xdr:rowOff>
    </xdr:from>
    <xdr:to>
      <xdr:col>19</xdr:col>
      <xdr:colOff>38100</xdr:colOff>
      <xdr:row>20</xdr:row>
      <xdr:rowOff>167754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42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152531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86881</xdr:rowOff>
    </xdr:from>
    <xdr:to>
      <xdr:col>15</xdr:col>
      <xdr:colOff>101600</xdr:colOff>
      <xdr:row>21</xdr:row>
      <xdr:rowOff>17031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63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1808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4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28342</xdr:rowOff>
    </xdr:from>
    <xdr:to>
      <xdr:col>29</xdr:col>
      <xdr:colOff>127000</xdr:colOff>
      <xdr:row>37</xdr:row>
      <xdr:rowOff>61653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53042"/>
          <a:ext cx="647700" cy="33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164066</xdr:rowOff>
    </xdr:from>
    <xdr:to>
      <xdr:col>26</xdr:col>
      <xdr:colOff>50800</xdr:colOff>
      <xdr:row>37</xdr:row>
      <xdr:rowOff>28342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17316"/>
          <a:ext cx="698500" cy="35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141990</xdr:rowOff>
    </xdr:from>
    <xdr:to>
      <xdr:col>22</xdr:col>
      <xdr:colOff>114300</xdr:colOff>
      <xdr:row>36</xdr:row>
      <xdr:rowOff>164066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95240"/>
          <a:ext cx="698500" cy="22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141990</xdr:rowOff>
    </xdr:from>
    <xdr:to>
      <xdr:col>18</xdr:col>
      <xdr:colOff>177800</xdr:colOff>
      <xdr:row>36</xdr:row>
      <xdr:rowOff>159134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95240"/>
          <a:ext cx="698500" cy="17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10853</xdr:rowOff>
    </xdr:from>
    <xdr:to>
      <xdr:col>29</xdr:col>
      <xdr:colOff>177800</xdr:colOff>
      <xdr:row>37</xdr:row>
      <xdr:rowOff>112453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355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154380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0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148992</xdr:rowOff>
    </xdr:from>
    <xdr:to>
      <xdr:col>26</xdr:col>
      <xdr:colOff>101600</xdr:colOff>
      <xdr:row>37</xdr:row>
      <xdr:rowOff>79142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02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63919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88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113266</xdr:rowOff>
    </xdr:from>
    <xdr:to>
      <xdr:col>22</xdr:col>
      <xdr:colOff>165100</xdr:colOff>
      <xdr:row>37</xdr:row>
      <xdr:rowOff>43416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66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28193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5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91190</xdr:rowOff>
    </xdr:from>
    <xdr:to>
      <xdr:col>19</xdr:col>
      <xdr:colOff>38100</xdr:colOff>
      <xdr:row>37</xdr:row>
      <xdr:rowOff>21340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44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6117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30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108334</xdr:rowOff>
    </xdr:from>
    <xdr:to>
      <xdr:col>15</xdr:col>
      <xdr:colOff>101600</xdr:colOff>
      <xdr:row>37</xdr:row>
      <xdr:rowOff>38484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61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23261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71,566
70,890
29.60
33,646,677
31,885,398
1,608,816
15,493,217
17,505,373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36128</xdr:rowOff>
    </xdr:from>
    <xdr:to>
      <xdr:col>24</xdr:col>
      <xdr:colOff>63500</xdr:colOff>
      <xdr:row>38</xdr:row>
      <xdr:rowOff>126050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51228"/>
          <a:ext cx="838200" cy="8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126050</xdr:rowOff>
    </xdr:from>
    <xdr:to>
      <xdr:col>19</xdr:col>
      <xdr:colOff>177800</xdr:colOff>
      <xdr:row>38</xdr:row>
      <xdr:rowOff>142443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41150"/>
          <a:ext cx="889000" cy="1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126915</xdr:rowOff>
    </xdr:from>
    <xdr:to>
      <xdr:col>15</xdr:col>
      <xdr:colOff>50800</xdr:colOff>
      <xdr:row>38</xdr:row>
      <xdr:rowOff>142443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642015"/>
          <a:ext cx="889000" cy="1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126915</xdr:rowOff>
    </xdr:from>
    <xdr:to>
      <xdr:col>10</xdr:col>
      <xdr:colOff>114300</xdr:colOff>
      <xdr:row>38</xdr:row>
      <xdr:rowOff>157531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42015"/>
          <a:ext cx="889000" cy="3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156778</xdr:rowOff>
    </xdr:from>
    <xdr:to>
      <xdr:col>24</xdr:col>
      <xdr:colOff>114300</xdr:colOff>
      <xdr:row>38</xdr:row>
      <xdr:rowOff>86928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0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71705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1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75250</xdr:rowOff>
    </xdr:from>
    <xdr:to>
      <xdr:col>20</xdr:col>
      <xdr:colOff>38100</xdr:colOff>
      <xdr:row>39</xdr:row>
      <xdr:rowOff>5400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9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167977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8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91643</xdr:rowOff>
    </xdr:from>
    <xdr:to>
      <xdr:col>15</xdr:col>
      <xdr:colOff>101600</xdr:colOff>
      <xdr:row>39</xdr:row>
      <xdr:rowOff>21793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0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12920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9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76115</xdr:rowOff>
    </xdr:from>
    <xdr:to>
      <xdr:col>10</xdr:col>
      <xdr:colOff>165100</xdr:colOff>
      <xdr:row>39</xdr:row>
      <xdr:rowOff>6265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9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168842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8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106731</xdr:rowOff>
    </xdr:from>
    <xdr:to>
      <xdr:col>6</xdr:col>
      <xdr:colOff>38100</xdr:colOff>
      <xdr:row>39</xdr:row>
      <xdr:rowOff>36881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2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28008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1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31735</xdr:rowOff>
    </xdr:from>
    <xdr:to>
      <xdr:col>24</xdr:col>
      <xdr:colOff>63500</xdr:colOff>
      <xdr:row>58</xdr:row>
      <xdr:rowOff>31801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75835"/>
          <a:ext cx="8382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31801</xdr:rowOff>
    </xdr:from>
    <xdr:to>
      <xdr:col>19</xdr:col>
      <xdr:colOff>177800</xdr:colOff>
      <xdr:row>58</xdr:row>
      <xdr:rowOff>41138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975901"/>
          <a:ext cx="889000" cy="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93345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1003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41138</xdr:rowOff>
    </xdr:from>
    <xdr:to>
      <xdr:col>15</xdr:col>
      <xdr:colOff>50800</xdr:colOff>
      <xdr:row>58</xdr:row>
      <xdr:rowOff>60183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85238"/>
          <a:ext cx="889000" cy="1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1002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60183</xdr:rowOff>
    </xdr:from>
    <xdr:to>
      <xdr:col>10</xdr:col>
      <xdr:colOff>114300</xdr:colOff>
      <xdr:row>58</xdr:row>
      <xdr:rowOff>87086</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04283"/>
          <a:ext cx="889000" cy="2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152385</xdr:rowOff>
    </xdr:from>
    <xdr:to>
      <xdr:col>24</xdr:col>
      <xdr:colOff>114300</xdr:colOff>
      <xdr:row>58</xdr:row>
      <xdr:rowOff>82535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2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111762</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152451</xdr:rowOff>
    </xdr:from>
    <xdr:to>
      <xdr:col>20</xdr:col>
      <xdr:colOff>38100</xdr:colOff>
      <xdr:row>58</xdr:row>
      <xdr:rowOff>82601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2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99128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970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161788</xdr:rowOff>
    </xdr:from>
    <xdr:to>
      <xdr:col>15</xdr:col>
      <xdr:colOff>101600</xdr:colOff>
      <xdr:row>58</xdr:row>
      <xdr:rowOff>91938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3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108465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970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9383</xdr:rowOff>
    </xdr:from>
    <xdr:to>
      <xdr:col>10</xdr:col>
      <xdr:colOff>165100</xdr:colOff>
      <xdr:row>58</xdr:row>
      <xdr:rowOff>110983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5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102110</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4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36286</xdr:rowOff>
    </xdr:from>
    <xdr:to>
      <xdr:col>6</xdr:col>
      <xdr:colOff>38100</xdr:colOff>
      <xdr:row>58</xdr:row>
      <xdr:rowOff>137886</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129013</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7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150482</xdr:rowOff>
    </xdr:from>
    <xdr:to>
      <xdr:col>24</xdr:col>
      <xdr:colOff>63500</xdr:colOff>
      <xdr:row>78</xdr:row>
      <xdr:rowOff>162940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23582"/>
          <a:ext cx="8382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162027</xdr:rowOff>
    </xdr:from>
    <xdr:to>
      <xdr:col>19</xdr:col>
      <xdr:colOff>177800</xdr:colOff>
      <xdr:row>78</xdr:row>
      <xdr:rowOff>162940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35127"/>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162027</xdr:rowOff>
    </xdr:from>
    <xdr:to>
      <xdr:col>15</xdr:col>
      <xdr:colOff>50800</xdr:colOff>
      <xdr:row>78</xdr:row>
      <xdr:rowOff>168008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35127"/>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166370</xdr:rowOff>
    </xdr:from>
    <xdr:to>
      <xdr:col>10</xdr:col>
      <xdr:colOff>114300</xdr:colOff>
      <xdr:row>78</xdr:row>
      <xdr:rowOff>168008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539470"/>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99682</xdr:rowOff>
    </xdr:from>
    <xdr:to>
      <xdr:col>24</xdr:col>
      <xdr:colOff>114300</xdr:colOff>
      <xdr:row>79</xdr:row>
      <xdr:rowOff>29832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7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14609</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112140</xdr:rowOff>
    </xdr:from>
    <xdr:to>
      <xdr:col>20</xdr:col>
      <xdr:colOff>38100</xdr:colOff>
      <xdr:row>79</xdr:row>
      <xdr:rowOff>42290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8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33417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7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111227</xdr:rowOff>
    </xdr:from>
    <xdr:to>
      <xdr:col>15</xdr:col>
      <xdr:colOff>101600</xdr:colOff>
      <xdr:row>79</xdr:row>
      <xdr:rowOff>41377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8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32504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7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117208</xdr:rowOff>
    </xdr:from>
    <xdr:to>
      <xdr:col>10</xdr:col>
      <xdr:colOff>165100</xdr:colOff>
      <xdr:row>79</xdr:row>
      <xdr:rowOff>47358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9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38485</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8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115570</xdr:rowOff>
    </xdr:from>
    <xdr:to>
      <xdr:col>6</xdr:col>
      <xdr:colOff>38100</xdr:colOff>
      <xdr:row>79</xdr:row>
      <xdr:rowOff>45720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36847</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82823</xdr:rowOff>
    </xdr:from>
    <xdr:to>
      <xdr:col>24</xdr:col>
      <xdr:colOff>63500</xdr:colOff>
      <xdr:row>97</xdr:row>
      <xdr:rowOff>30745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542023"/>
          <a:ext cx="838200" cy="11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30745</xdr:rowOff>
    </xdr:from>
    <xdr:to>
      <xdr:col>19</xdr:col>
      <xdr:colOff>177800</xdr:colOff>
      <xdr:row>98</xdr:row>
      <xdr:rowOff>11815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61395"/>
          <a:ext cx="889000" cy="15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166174</xdr:rowOff>
    </xdr:from>
    <xdr:to>
      <xdr:col>15</xdr:col>
      <xdr:colOff>50800</xdr:colOff>
      <xdr:row>98</xdr:row>
      <xdr:rowOff>11815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625374"/>
          <a:ext cx="889000" cy="18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166174</xdr:rowOff>
    </xdr:from>
    <xdr:to>
      <xdr:col>10</xdr:col>
      <xdr:colOff>114300</xdr:colOff>
      <xdr:row>98</xdr:row>
      <xdr:rowOff>133277</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625374"/>
          <a:ext cx="889000" cy="31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32023</xdr:rowOff>
    </xdr:from>
    <xdr:to>
      <xdr:col>24</xdr:col>
      <xdr:colOff>114300</xdr:colOff>
      <xdr:row>96</xdr:row>
      <xdr:rowOff>133623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4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54900</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342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151395</xdr:rowOff>
    </xdr:from>
    <xdr:to>
      <xdr:col>20</xdr:col>
      <xdr:colOff>38100</xdr:colOff>
      <xdr:row>97</xdr:row>
      <xdr:rowOff>81545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1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98072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385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132465</xdr:rowOff>
    </xdr:from>
    <xdr:to>
      <xdr:col>15</xdr:col>
      <xdr:colOff>101600</xdr:colOff>
      <xdr:row>98</xdr:row>
      <xdr:rowOff>62615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6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53742</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85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115374</xdr:rowOff>
    </xdr:from>
    <xdr:to>
      <xdr:col>10</xdr:col>
      <xdr:colOff>165100</xdr:colOff>
      <xdr:row>97</xdr:row>
      <xdr:rowOff>45524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5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62051</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34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82477</xdr:rowOff>
    </xdr:from>
    <xdr:to>
      <xdr:col>6</xdr:col>
      <xdr:colOff>38100</xdr:colOff>
      <xdr:row>99</xdr:row>
      <xdr:rowOff>12627</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8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29154</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59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47224</xdr:rowOff>
    </xdr:from>
    <xdr:to>
      <xdr:col>55</xdr:col>
      <xdr:colOff>0</xdr:colOff>
      <xdr:row>37</xdr:row>
      <xdr:rowOff>72118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90874"/>
          <a:ext cx="838200" cy="2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284</xdr:rowOff>
    </xdr:from>
    <xdr:to>
      <xdr:col>50</xdr:col>
      <xdr:colOff>114300</xdr:colOff>
      <xdr:row>37</xdr:row>
      <xdr:rowOff>72118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43934"/>
          <a:ext cx="889000" cy="7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284</xdr:rowOff>
    </xdr:from>
    <xdr:to>
      <xdr:col>45</xdr:col>
      <xdr:colOff>177800</xdr:colOff>
      <xdr:row>37</xdr:row>
      <xdr:rowOff>71593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43934"/>
          <a:ext cx="889000" cy="7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141796</xdr:rowOff>
    </xdr:from>
    <xdr:to>
      <xdr:col>41</xdr:col>
      <xdr:colOff>50800</xdr:colOff>
      <xdr:row>37</xdr:row>
      <xdr:rowOff>71593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28196"/>
          <a:ext cx="889000" cy="78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167874</xdr:rowOff>
    </xdr:from>
    <xdr:to>
      <xdr:col>55</xdr:col>
      <xdr:colOff>50800</xdr:colOff>
      <xdr:row>37</xdr:row>
      <xdr:rowOff>98024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4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146301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1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21318</xdr:rowOff>
    </xdr:from>
    <xdr:to>
      <xdr:col>50</xdr:col>
      <xdr:colOff>165100</xdr:colOff>
      <xdr:row>37</xdr:row>
      <xdr:rowOff>122918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114045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5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120934</xdr:rowOff>
    </xdr:from>
    <xdr:to>
      <xdr:col>46</xdr:col>
      <xdr:colOff>38100</xdr:colOff>
      <xdr:row>37</xdr:row>
      <xdr:rowOff>51084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9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42211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8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20793</xdr:rowOff>
    </xdr:from>
    <xdr:to>
      <xdr:col>41</xdr:col>
      <xdr:colOff>101600</xdr:colOff>
      <xdr:row>37</xdr:row>
      <xdr:rowOff>122393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113520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5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90996</xdr:rowOff>
    </xdr:from>
    <xdr:to>
      <xdr:col>36</xdr:col>
      <xdr:colOff>165100</xdr:colOff>
      <xdr:row>33</xdr:row>
      <xdr:rowOff>21146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12273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70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55009</xdr:rowOff>
    </xdr:from>
    <xdr:to>
      <xdr:col>55</xdr:col>
      <xdr:colOff>0</xdr:colOff>
      <xdr:row>57</xdr:row>
      <xdr:rowOff>66373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656209"/>
          <a:ext cx="838200" cy="18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55009</xdr:rowOff>
    </xdr:from>
    <xdr:to>
      <xdr:col>50</xdr:col>
      <xdr:colOff>114300</xdr:colOff>
      <xdr:row>57</xdr:row>
      <xdr:rowOff>96810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656209"/>
          <a:ext cx="889000" cy="21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96810</xdr:rowOff>
    </xdr:from>
    <xdr:to>
      <xdr:col>45</xdr:col>
      <xdr:colOff>177800</xdr:colOff>
      <xdr:row>58</xdr:row>
      <xdr:rowOff>68812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869460"/>
          <a:ext cx="889000" cy="14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137403</xdr:rowOff>
    </xdr:from>
    <xdr:to>
      <xdr:col>41</xdr:col>
      <xdr:colOff>50800</xdr:colOff>
      <xdr:row>58</xdr:row>
      <xdr:rowOff>68812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910053"/>
          <a:ext cx="889000" cy="10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15573</xdr:rowOff>
    </xdr:from>
    <xdr:to>
      <xdr:col>55</xdr:col>
      <xdr:colOff>50800</xdr:colOff>
      <xdr:row>57</xdr:row>
      <xdr:rowOff>117173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8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165450</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6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4209</xdr:rowOff>
    </xdr:from>
    <xdr:to>
      <xdr:col>50</xdr:col>
      <xdr:colOff>165100</xdr:colOff>
      <xdr:row>56</xdr:row>
      <xdr:rowOff>105809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0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122336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8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46010</xdr:rowOff>
    </xdr:from>
    <xdr:to>
      <xdr:col>46</xdr:col>
      <xdr:colOff>38100</xdr:colOff>
      <xdr:row>57</xdr:row>
      <xdr:rowOff>147610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1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138737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1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18012</xdr:rowOff>
    </xdr:from>
    <xdr:to>
      <xdr:col>41</xdr:col>
      <xdr:colOff>101600</xdr:colOff>
      <xdr:row>58</xdr:row>
      <xdr:rowOff>119612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6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110739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5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86603</xdr:rowOff>
    </xdr:from>
    <xdr:to>
      <xdr:col>36</xdr:col>
      <xdr:colOff>165100</xdr:colOff>
      <xdr:row>58</xdr:row>
      <xdr:rowOff>16753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5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7880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51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96056</xdr:rowOff>
    </xdr:from>
    <xdr:to>
      <xdr:col>55</xdr:col>
      <xdr:colOff>0</xdr:colOff>
      <xdr:row>78</xdr:row>
      <xdr:rowOff>169760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69156"/>
          <a:ext cx="838200" cy="7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169760</xdr:rowOff>
    </xdr:from>
    <xdr:to>
      <xdr:col>50</xdr:col>
      <xdr:colOff>114300</xdr:colOff>
      <xdr:row>79</xdr:row>
      <xdr:rowOff>21704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542860"/>
          <a:ext cx="889000" cy="2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18123</xdr:rowOff>
    </xdr:from>
    <xdr:to>
      <xdr:col>45</xdr:col>
      <xdr:colOff>177800</xdr:colOff>
      <xdr:row>79</xdr:row>
      <xdr:rowOff>21704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62673"/>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16523</xdr:rowOff>
    </xdr:from>
    <xdr:to>
      <xdr:col>41</xdr:col>
      <xdr:colOff>50800</xdr:colOff>
      <xdr:row>79</xdr:row>
      <xdr:rowOff>18123</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6107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45256</xdr:rowOff>
    </xdr:from>
    <xdr:to>
      <xdr:col>55</xdr:col>
      <xdr:colOff>50800</xdr:colOff>
      <xdr:row>78</xdr:row>
      <xdr:rowOff>146856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41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131633</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3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118960</xdr:rowOff>
    </xdr:from>
    <xdr:to>
      <xdr:col>50</xdr:col>
      <xdr:colOff>165100</xdr:colOff>
      <xdr:row>79</xdr:row>
      <xdr:rowOff>49110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9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40237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8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142354</xdr:rowOff>
    </xdr:from>
    <xdr:to>
      <xdr:col>46</xdr:col>
      <xdr:colOff>38100</xdr:colOff>
      <xdr:row>79</xdr:row>
      <xdr:rowOff>72504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63631</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60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138773</xdr:rowOff>
    </xdr:from>
    <xdr:to>
      <xdr:col>41</xdr:col>
      <xdr:colOff>101600</xdr:colOff>
      <xdr:row>79</xdr:row>
      <xdr:rowOff>68923</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1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60050</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604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137173</xdr:rowOff>
    </xdr:from>
    <xdr:to>
      <xdr:col>36</xdr:col>
      <xdr:colOff>165100</xdr:colOff>
      <xdr:row>79</xdr:row>
      <xdr:rowOff>67323</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1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58450</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60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40145</xdr:rowOff>
    </xdr:from>
    <xdr:to>
      <xdr:col>55</xdr:col>
      <xdr:colOff>0</xdr:colOff>
      <xdr:row>97</xdr:row>
      <xdr:rowOff>132131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499345"/>
          <a:ext cx="838200" cy="2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40145</xdr:rowOff>
    </xdr:from>
    <xdr:to>
      <xdr:col>50</xdr:col>
      <xdr:colOff>114300</xdr:colOff>
      <xdr:row>97</xdr:row>
      <xdr:rowOff>116142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499345"/>
          <a:ext cx="889000" cy="24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116142</xdr:rowOff>
    </xdr:from>
    <xdr:to>
      <xdr:col>45</xdr:col>
      <xdr:colOff>177800</xdr:colOff>
      <xdr:row>98</xdr:row>
      <xdr:rowOff>49924</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746792"/>
          <a:ext cx="889000" cy="10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26670</xdr:rowOff>
    </xdr:from>
    <xdr:to>
      <xdr:col>41</xdr:col>
      <xdr:colOff>50800</xdr:colOff>
      <xdr:row>98</xdr:row>
      <xdr:rowOff>49924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28770"/>
          <a:ext cx="889000" cy="2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81331</xdr:rowOff>
    </xdr:from>
    <xdr:to>
      <xdr:col>55</xdr:col>
      <xdr:colOff>50800</xdr:colOff>
      <xdr:row>98</xdr:row>
      <xdr:rowOff>11481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1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59758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160795</xdr:rowOff>
    </xdr:from>
    <xdr:to>
      <xdr:col>50</xdr:col>
      <xdr:colOff>165100</xdr:colOff>
      <xdr:row>96</xdr:row>
      <xdr:rowOff>90945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107472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22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65342</xdr:rowOff>
    </xdr:from>
    <xdr:to>
      <xdr:col>46</xdr:col>
      <xdr:colOff>38100</xdr:colOff>
      <xdr:row>97</xdr:row>
      <xdr:rowOff>166942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9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158069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8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170574</xdr:rowOff>
    </xdr:from>
    <xdr:to>
      <xdr:col>41</xdr:col>
      <xdr:colOff>101600</xdr:colOff>
      <xdr:row>98</xdr:row>
      <xdr:rowOff>100724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0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91851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9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147320</xdr:rowOff>
    </xdr:from>
    <xdr:to>
      <xdr:col>36</xdr:col>
      <xdr:colOff>165100</xdr:colOff>
      <xdr:row>98</xdr:row>
      <xdr:rowOff>77470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68597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7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75071</xdr:rowOff>
    </xdr:from>
    <xdr:to>
      <xdr:col>85</xdr:col>
      <xdr:colOff>127000</xdr:colOff>
      <xdr:row>39</xdr:row>
      <xdr:rowOff>76988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61621"/>
          <a:ext cx="8382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76988</xdr:rowOff>
    </xdr:from>
    <xdr:to>
      <xdr:col>81</xdr:col>
      <xdr:colOff>50800</xdr:colOff>
      <xdr:row>39</xdr:row>
      <xdr:rowOff>87471</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63538"/>
          <a:ext cx="889000" cy="1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87471</xdr:rowOff>
    </xdr:from>
    <xdr:to>
      <xdr:col>76</xdr:col>
      <xdr:colOff>114300</xdr:colOff>
      <xdr:row>39</xdr:row>
      <xdr:rowOff>94971</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74021"/>
          <a:ext cx="889000" cy="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94971</xdr:rowOff>
    </xdr:from>
    <xdr:to>
      <xdr:col>71</xdr:col>
      <xdr:colOff>177800</xdr:colOff>
      <xdr:row>39</xdr:row>
      <xdr:rowOff>98813</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81521"/>
          <a:ext cx="889000" cy="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24271</xdr:rowOff>
    </xdr:from>
    <xdr:to>
      <xdr:col>85</xdr:col>
      <xdr:colOff>177800</xdr:colOff>
      <xdr:row>39</xdr:row>
      <xdr:rowOff>125871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1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155098</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498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26188</xdr:rowOff>
    </xdr:from>
    <xdr:to>
      <xdr:col>81</xdr:col>
      <xdr:colOff>101600</xdr:colOff>
      <xdr:row>39</xdr:row>
      <xdr:rowOff>127788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144315</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8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36671</xdr:rowOff>
    </xdr:from>
    <xdr:to>
      <xdr:col>76</xdr:col>
      <xdr:colOff>165100</xdr:colOff>
      <xdr:row>39</xdr:row>
      <xdr:rowOff>138271</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2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154798</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49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44171</xdr:rowOff>
    </xdr:from>
    <xdr:to>
      <xdr:col>72</xdr:col>
      <xdr:colOff>38100</xdr:colOff>
      <xdr:row>39</xdr:row>
      <xdr:rowOff>145771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136898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3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48013</xdr:rowOff>
    </xdr:from>
    <xdr:to>
      <xdr:col>67</xdr:col>
      <xdr:colOff>101600</xdr:colOff>
      <xdr:row>39</xdr:row>
      <xdr:rowOff>149613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140740</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118466</xdr:rowOff>
    </xdr:from>
    <xdr:to>
      <xdr:col>85</xdr:col>
      <xdr:colOff>127000</xdr:colOff>
      <xdr:row>76</xdr:row>
      <xdr:rowOff>140818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48666"/>
          <a:ext cx="838200"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106108</xdr:rowOff>
    </xdr:from>
    <xdr:to>
      <xdr:col>81</xdr:col>
      <xdr:colOff>50800</xdr:colOff>
      <xdr:row>76</xdr:row>
      <xdr:rowOff>118466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36308"/>
          <a:ext cx="889000" cy="1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98374</xdr:rowOff>
    </xdr:from>
    <xdr:to>
      <xdr:col>76</xdr:col>
      <xdr:colOff>114300</xdr:colOff>
      <xdr:row>76</xdr:row>
      <xdr:rowOff>106108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128574"/>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98374</xdr:rowOff>
    </xdr:from>
    <xdr:to>
      <xdr:col>71</xdr:col>
      <xdr:colOff>177800</xdr:colOff>
      <xdr:row>76</xdr:row>
      <xdr:rowOff>106045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28574"/>
          <a:ext cx="889000" cy="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90018</xdr:rowOff>
    </xdr:from>
    <xdr:to>
      <xdr:col>85</xdr:col>
      <xdr:colOff>177800</xdr:colOff>
      <xdr:row>77</xdr:row>
      <xdr:rowOff>20168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2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68445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9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67666</xdr:rowOff>
    </xdr:from>
    <xdr:to>
      <xdr:col>81</xdr:col>
      <xdr:colOff>101600</xdr:colOff>
      <xdr:row>76</xdr:row>
      <xdr:rowOff>169266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9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160393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19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55308</xdr:rowOff>
    </xdr:from>
    <xdr:to>
      <xdr:col>76</xdr:col>
      <xdr:colOff>165100</xdr:colOff>
      <xdr:row>76</xdr:row>
      <xdr:rowOff>156908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8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148035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1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47574</xdr:rowOff>
    </xdr:from>
    <xdr:to>
      <xdr:col>72</xdr:col>
      <xdr:colOff>38100</xdr:colOff>
      <xdr:row>76</xdr:row>
      <xdr:rowOff>149174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7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165701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53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55245</xdr:rowOff>
    </xdr:from>
    <xdr:to>
      <xdr:col>67</xdr:col>
      <xdr:colOff>101600</xdr:colOff>
      <xdr:row>76</xdr:row>
      <xdr:rowOff>156845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8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147972</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17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113374</xdr:rowOff>
    </xdr:from>
    <xdr:to>
      <xdr:col>85</xdr:col>
      <xdr:colOff>127000</xdr:colOff>
      <xdr:row>97</xdr:row>
      <xdr:rowOff>118540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44024"/>
          <a:ext cx="8382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118540</xdr:rowOff>
    </xdr:from>
    <xdr:to>
      <xdr:col>81</xdr:col>
      <xdr:colOff>50800</xdr:colOff>
      <xdr:row>97</xdr:row>
      <xdr:rowOff>120625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49190"/>
          <a:ext cx="889000" cy="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120625</xdr:rowOff>
    </xdr:from>
    <xdr:to>
      <xdr:col>76</xdr:col>
      <xdr:colOff>114300</xdr:colOff>
      <xdr:row>98</xdr:row>
      <xdr:rowOff>31783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51275"/>
          <a:ext cx="889000" cy="8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31783</xdr:rowOff>
    </xdr:from>
    <xdr:to>
      <xdr:col>71</xdr:col>
      <xdr:colOff>177800</xdr:colOff>
      <xdr:row>98</xdr:row>
      <xdr:rowOff>98423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33883"/>
          <a:ext cx="889000" cy="6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62574</xdr:rowOff>
    </xdr:from>
    <xdr:to>
      <xdr:col>85</xdr:col>
      <xdr:colOff>177800</xdr:colOff>
      <xdr:row>97</xdr:row>
      <xdr:rowOff>164174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41001</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67740</xdr:rowOff>
    </xdr:from>
    <xdr:to>
      <xdr:col>81</xdr:col>
      <xdr:colOff>101600</xdr:colOff>
      <xdr:row>97</xdr:row>
      <xdr:rowOff>169340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14417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7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69825</xdr:rowOff>
    </xdr:from>
    <xdr:to>
      <xdr:col>76</xdr:col>
      <xdr:colOff>165100</xdr:colOff>
      <xdr:row>97</xdr:row>
      <xdr:rowOff>171425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0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16502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47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152433</xdr:rowOff>
    </xdr:from>
    <xdr:to>
      <xdr:col>72</xdr:col>
      <xdr:colOff>38100</xdr:colOff>
      <xdr:row>98</xdr:row>
      <xdr:rowOff>82583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8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73710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7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47623</xdr:rowOff>
    </xdr:from>
    <xdr:to>
      <xdr:col>67</xdr:col>
      <xdr:colOff>101600</xdr:colOff>
      <xdr:row>98</xdr:row>
      <xdr:rowOff>149223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140350</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4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163957</xdr:rowOff>
    </xdr:from>
    <xdr:to>
      <xdr:col>116</xdr:col>
      <xdr:colOff>63500</xdr:colOff>
      <xdr:row>38</xdr:row>
      <xdr:rowOff>1397</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507607"/>
          <a:ext cx="8382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163957</xdr:rowOff>
    </xdr:from>
    <xdr:to>
      <xdr:col>111</xdr:col>
      <xdr:colOff>177800</xdr:colOff>
      <xdr:row>38</xdr:row>
      <xdr:rowOff>61722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507607"/>
          <a:ext cx="889000"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61722</xdr:rowOff>
    </xdr:from>
    <xdr:to>
      <xdr:col>107</xdr:col>
      <xdr:colOff>50800</xdr:colOff>
      <xdr:row>38</xdr:row>
      <xdr:rowOff>139065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576822"/>
          <a:ext cx="8890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133096</xdr:rowOff>
    </xdr:from>
    <xdr:to>
      <xdr:col>102</xdr:col>
      <xdr:colOff>114300</xdr:colOff>
      <xdr:row>38</xdr:row>
      <xdr:rowOff>139065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648196"/>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122047</xdr:rowOff>
    </xdr:from>
    <xdr:to>
      <xdr:col>116</xdr:col>
      <xdr:colOff>114300</xdr:colOff>
      <xdr:row>38</xdr:row>
      <xdr:rowOff>52197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46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144924</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31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113157</xdr:rowOff>
    </xdr:from>
    <xdr:to>
      <xdr:col>112</xdr:col>
      <xdr:colOff>38100</xdr:colOff>
      <xdr:row>38</xdr:row>
      <xdr:rowOff>43307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45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59834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232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10922</xdr:rowOff>
    </xdr:from>
    <xdr:to>
      <xdr:col>107</xdr:col>
      <xdr:colOff>101600</xdr:colOff>
      <xdr:row>38</xdr:row>
      <xdr:rowOff>112522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52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103649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61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88265</xdr:rowOff>
    </xdr:from>
    <xdr:to>
      <xdr:col>102</xdr:col>
      <xdr:colOff>165100</xdr:colOff>
      <xdr:row>39</xdr:row>
      <xdr:rowOff>18415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9542</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56017" y="6696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82296</xdr:rowOff>
    </xdr:from>
    <xdr:to>
      <xdr:col>98</xdr:col>
      <xdr:colOff>38100</xdr:colOff>
      <xdr:row>39</xdr:row>
      <xdr:rowOff>12446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59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3573</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690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104564</xdr:rowOff>
    </xdr:from>
    <xdr:to>
      <xdr:col>116</xdr:col>
      <xdr:colOff>63500</xdr:colOff>
      <xdr:row>58</xdr:row>
      <xdr:rowOff>104564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486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104542</xdr:rowOff>
    </xdr:from>
    <xdr:to>
      <xdr:col>111</xdr:col>
      <xdr:colOff>177800</xdr:colOff>
      <xdr:row>58</xdr:row>
      <xdr:rowOff>104564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48642"/>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88791</xdr:rowOff>
    </xdr:from>
    <xdr:to>
      <xdr:col>107</xdr:col>
      <xdr:colOff>50800</xdr:colOff>
      <xdr:row>58</xdr:row>
      <xdr:rowOff>104542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32891"/>
          <a:ext cx="889000" cy="1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88791</xdr:rowOff>
    </xdr:from>
    <xdr:to>
      <xdr:col>102</xdr:col>
      <xdr:colOff>114300</xdr:colOff>
      <xdr:row>58</xdr:row>
      <xdr:rowOff>104747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32891"/>
          <a:ext cx="8890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53764</xdr:rowOff>
    </xdr:from>
    <xdr:to>
      <xdr:col>116</xdr:col>
      <xdr:colOff>114300</xdr:colOff>
      <xdr:row>58</xdr:row>
      <xdr:rowOff>155364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9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53764</xdr:rowOff>
    </xdr:from>
    <xdr:to>
      <xdr:col>112</xdr:col>
      <xdr:colOff>38100</xdr:colOff>
      <xdr:row>58</xdr:row>
      <xdr:rowOff>155364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9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146491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9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53742</xdr:rowOff>
    </xdr:from>
    <xdr:to>
      <xdr:col>107</xdr:col>
      <xdr:colOff>101600</xdr:colOff>
      <xdr:row>58</xdr:row>
      <xdr:rowOff>155342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9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146469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9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37991</xdr:rowOff>
    </xdr:from>
    <xdr:to>
      <xdr:col>102</xdr:col>
      <xdr:colOff>165100</xdr:colOff>
      <xdr:row>58</xdr:row>
      <xdr:rowOff>139591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8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130718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7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53947</xdr:rowOff>
    </xdr:from>
    <xdr:to>
      <xdr:col>98</xdr:col>
      <xdr:colOff>38100</xdr:colOff>
      <xdr:row>58</xdr:row>
      <xdr:rowOff>155547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9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146674</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9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20942</xdr:rowOff>
    </xdr:from>
    <xdr:to>
      <xdr:col>116</xdr:col>
      <xdr:colOff>63500</xdr:colOff>
      <xdr:row>75</xdr:row>
      <xdr:rowOff>47803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879692"/>
          <a:ext cx="8382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47803</xdr:rowOff>
    </xdr:from>
    <xdr:to>
      <xdr:col>111</xdr:col>
      <xdr:colOff>177800</xdr:colOff>
      <xdr:row>75</xdr:row>
      <xdr:rowOff>112001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06553"/>
          <a:ext cx="889000" cy="6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112001</xdr:rowOff>
    </xdr:from>
    <xdr:to>
      <xdr:col>107</xdr:col>
      <xdr:colOff>50800</xdr:colOff>
      <xdr:row>75</xdr:row>
      <xdr:rowOff>139776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70751"/>
          <a:ext cx="889000" cy="2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139776</xdr:rowOff>
    </xdr:from>
    <xdr:to>
      <xdr:col>102</xdr:col>
      <xdr:colOff>114300</xdr:colOff>
      <xdr:row>75</xdr:row>
      <xdr:rowOff>159474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998526"/>
          <a:ext cx="889000" cy="1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141592</xdr:rowOff>
    </xdr:from>
    <xdr:to>
      <xdr:col>116</xdr:col>
      <xdr:colOff>114300</xdr:colOff>
      <xdr:row>75</xdr:row>
      <xdr:rowOff>71742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2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120019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0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168453</xdr:rowOff>
    </xdr:from>
    <xdr:to>
      <xdr:col>112</xdr:col>
      <xdr:colOff>38100</xdr:colOff>
      <xdr:row>75</xdr:row>
      <xdr:rowOff>98603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5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89730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4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61201</xdr:rowOff>
    </xdr:from>
    <xdr:to>
      <xdr:col>107</xdr:col>
      <xdr:colOff>101600</xdr:colOff>
      <xdr:row>75</xdr:row>
      <xdr:rowOff>162801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1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153928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1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88976</xdr:rowOff>
    </xdr:from>
    <xdr:to>
      <xdr:col>102</xdr:col>
      <xdr:colOff>165100</xdr:colOff>
      <xdr:row>76</xdr:row>
      <xdr:rowOff>19126</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4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10253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4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108674</xdr:rowOff>
    </xdr:from>
    <xdr:to>
      <xdr:col>98</xdr:col>
      <xdr:colOff>38100</xdr:colOff>
      <xdr:row>76</xdr:row>
      <xdr:rowOff>38824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55351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4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445,538</a:t>
          </a:r>
          <a:r>
            <a:rPr kumimoji="1" lang="ja-JP" altLang="en-US" sz="1300">
              <a:latin typeface="ＭＳ Ｐゴシック" panose="020B0600070205080204" pitchFamily="50" charset="-128"/>
              <a:ea typeface="ＭＳ Ｐゴシック" panose="020B0600070205080204" pitchFamily="50" charset="-128"/>
            </a:rPr>
            <a:t>円となっている。人件費や維持補修費等で類似団体の平均を下回っている。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普通建設事業費については、学校施設の整備事業などの減により、令和５年度と比較して大きく減少した。今後も学校施設などの公共施設の改修や史跡地の買い上げが計画されている。</a:t>
          </a:r>
        </a:p>
        <a:p>
          <a:r>
            <a:rPr kumimoji="1" lang="ja-JP" altLang="en-US" sz="1300">
              <a:latin typeface="ＭＳ Ｐゴシック" panose="020B0600070205080204" pitchFamily="50" charset="-128"/>
              <a:ea typeface="ＭＳ Ｐゴシック" panose="020B0600070205080204" pitchFamily="50" charset="-128"/>
            </a:rPr>
            <a:t>扶助費や公債費、繰出金などは類似団体の平均並みとなっている。</a:t>
          </a:r>
        </a:p>
        <a:p>
          <a:r>
            <a:rPr kumimoji="1" lang="ja-JP" altLang="en-US" sz="1300">
              <a:latin typeface="ＭＳ Ｐゴシック" panose="020B0600070205080204" pitchFamily="50" charset="-128"/>
              <a:ea typeface="ＭＳ Ｐゴシック" panose="020B0600070205080204" pitchFamily="50" charset="-128"/>
            </a:rPr>
            <a:t>扶助費は、令和３年度に実施した子育て世帯や非課税世帯等への支援事業が大規模であったことから、令和４年度には一度減少したものの、令和５年度、令和６年度の低所得世帯支援事業で増加したほか、経常的な事業の増加傾向は続いており、今後もこの傾向が続くと見られる。</a:t>
          </a:r>
        </a:p>
        <a:p>
          <a:r>
            <a:rPr kumimoji="1" lang="ja-JP" altLang="en-US" sz="1300">
              <a:latin typeface="ＭＳ Ｐゴシック" panose="020B0600070205080204" pitchFamily="50" charset="-128"/>
              <a:ea typeface="ＭＳ Ｐゴシック" panose="020B0600070205080204" pitchFamily="50" charset="-128"/>
            </a:rPr>
            <a:t>扶助費の伸びと合わせ、公共施設の老朽化に伴う普通建設事業費により、財政の硬直化が予想されることから、公共施設の統廃合や事業の見直しなど、経常経費の抑制に努める。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71,566
70,890
29.60
33,646,677
31,885,398
1,608,816
15,493,217
17,505,373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40487</xdr:rowOff>
    </xdr:from>
    <xdr:to>
      <xdr:col>24</xdr:col>
      <xdr:colOff>63500</xdr:colOff>
      <xdr:row>36</xdr:row>
      <xdr:rowOff>53289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12687"/>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26772</xdr:rowOff>
    </xdr:from>
    <xdr:to>
      <xdr:col>19</xdr:col>
      <xdr:colOff>177800</xdr:colOff>
      <xdr:row>36</xdr:row>
      <xdr:rowOff>40487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989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26772</xdr:rowOff>
    </xdr:from>
    <xdr:to>
      <xdr:col>15</xdr:col>
      <xdr:colOff>50800</xdr:colOff>
      <xdr:row>36</xdr:row>
      <xdr:rowOff>38659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98972"/>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170790</xdr:rowOff>
    </xdr:from>
    <xdr:to>
      <xdr:col>10</xdr:col>
      <xdr:colOff>114300</xdr:colOff>
      <xdr:row>36</xdr:row>
      <xdr:rowOff>38659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71540"/>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2489</xdr:rowOff>
    </xdr:from>
    <xdr:to>
      <xdr:col>24</xdr:col>
      <xdr:colOff>114300</xdr:colOff>
      <xdr:row>36</xdr:row>
      <xdr:rowOff>104089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7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152366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5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161137</xdr:rowOff>
    </xdr:from>
    <xdr:to>
      <xdr:col>20</xdr:col>
      <xdr:colOff>38100</xdr:colOff>
      <xdr:row>36</xdr:row>
      <xdr:rowOff>91287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82414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5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147422</xdr:rowOff>
    </xdr:from>
    <xdr:to>
      <xdr:col>15</xdr:col>
      <xdr:colOff>101600</xdr:colOff>
      <xdr:row>36</xdr:row>
      <xdr:rowOff>77572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4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68699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159309</xdr:rowOff>
    </xdr:from>
    <xdr:to>
      <xdr:col>10</xdr:col>
      <xdr:colOff>165100</xdr:colOff>
      <xdr:row>36</xdr:row>
      <xdr:rowOff>89459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6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80586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5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119990</xdr:rowOff>
    </xdr:from>
    <xdr:to>
      <xdr:col>6</xdr:col>
      <xdr:colOff>38100</xdr:colOff>
      <xdr:row>36</xdr:row>
      <xdr:rowOff>50140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41267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1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16158</xdr:rowOff>
    </xdr:from>
    <xdr:to>
      <xdr:col>24</xdr:col>
      <xdr:colOff>63500</xdr:colOff>
      <xdr:row>57</xdr:row>
      <xdr:rowOff>39567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8808"/>
          <a:ext cx="838200" cy="2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39567</xdr:rowOff>
    </xdr:from>
    <xdr:to>
      <xdr:col>19</xdr:col>
      <xdr:colOff>177800</xdr:colOff>
      <xdr:row>57</xdr:row>
      <xdr:rowOff>51767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12217"/>
          <a:ext cx="889000" cy="1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51767</xdr:rowOff>
    </xdr:from>
    <xdr:to>
      <xdr:col>15</xdr:col>
      <xdr:colOff>50800</xdr:colOff>
      <xdr:row>57</xdr:row>
      <xdr:rowOff>125468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24417"/>
          <a:ext cx="889000" cy="7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38274</xdr:rowOff>
    </xdr:from>
    <xdr:to>
      <xdr:col>10</xdr:col>
      <xdr:colOff>114300</xdr:colOff>
      <xdr:row>57</xdr:row>
      <xdr:rowOff>125468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96574"/>
          <a:ext cx="889000" cy="60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136808</xdr:rowOff>
    </xdr:from>
    <xdr:to>
      <xdr:col>24</xdr:col>
      <xdr:colOff>114300</xdr:colOff>
      <xdr:row>57</xdr:row>
      <xdr:rowOff>66958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115235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160217</xdr:rowOff>
    </xdr:from>
    <xdr:to>
      <xdr:col>20</xdr:col>
      <xdr:colOff>38100</xdr:colOff>
      <xdr:row>57</xdr:row>
      <xdr:rowOff>90367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81494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5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967</xdr:rowOff>
    </xdr:from>
    <xdr:to>
      <xdr:col>15</xdr:col>
      <xdr:colOff>101600</xdr:colOff>
      <xdr:row>57</xdr:row>
      <xdr:rowOff>102567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7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93694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6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74668</xdr:rowOff>
    </xdr:from>
    <xdr:to>
      <xdr:col>10</xdr:col>
      <xdr:colOff>165100</xdr:colOff>
      <xdr:row>58</xdr:row>
      <xdr:rowOff>4818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167395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158924</xdr:rowOff>
    </xdr:from>
    <xdr:to>
      <xdr:col>6</xdr:col>
      <xdr:colOff>38100</xdr:colOff>
      <xdr:row>54</xdr:row>
      <xdr:rowOff>89074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4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80201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3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137551</xdr:rowOff>
    </xdr:from>
    <xdr:to>
      <xdr:col>24</xdr:col>
      <xdr:colOff>63500</xdr:colOff>
      <xdr:row>76</xdr:row>
      <xdr:rowOff>119328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96301"/>
          <a:ext cx="838200" cy="15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119328</xdr:rowOff>
    </xdr:from>
    <xdr:to>
      <xdr:col>19</xdr:col>
      <xdr:colOff>177800</xdr:colOff>
      <xdr:row>77</xdr:row>
      <xdr:rowOff>55383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49528"/>
          <a:ext cx="889000" cy="10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165678</xdr:rowOff>
    </xdr:from>
    <xdr:to>
      <xdr:col>15</xdr:col>
      <xdr:colOff>50800</xdr:colOff>
      <xdr:row>77</xdr:row>
      <xdr:rowOff>55383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95878"/>
          <a:ext cx="889000" cy="6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165678</xdr:rowOff>
    </xdr:from>
    <xdr:to>
      <xdr:col>10</xdr:col>
      <xdr:colOff>114300</xdr:colOff>
      <xdr:row>78</xdr:row>
      <xdr:rowOff>92782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95878"/>
          <a:ext cx="889000" cy="27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86751</xdr:rowOff>
    </xdr:from>
    <xdr:to>
      <xdr:col>24</xdr:col>
      <xdr:colOff>114300</xdr:colOff>
      <xdr:row>76</xdr:row>
      <xdr:rowOff>16901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4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109628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9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68528</xdr:rowOff>
    </xdr:from>
    <xdr:to>
      <xdr:col>20</xdr:col>
      <xdr:colOff>38100</xdr:colOff>
      <xdr:row>76</xdr:row>
      <xdr:rowOff>170128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15204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7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4583</xdr:rowOff>
    </xdr:from>
    <xdr:to>
      <xdr:col>15</xdr:col>
      <xdr:colOff>101600</xdr:colOff>
      <xdr:row>77</xdr:row>
      <xdr:rowOff>106183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0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97310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9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114878</xdr:rowOff>
    </xdr:from>
    <xdr:to>
      <xdr:col>10</xdr:col>
      <xdr:colOff>165100</xdr:colOff>
      <xdr:row>77</xdr:row>
      <xdr:rowOff>45028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4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36155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37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41982</xdr:rowOff>
    </xdr:from>
    <xdr:to>
      <xdr:col>6</xdr:col>
      <xdr:colOff>38100</xdr:colOff>
      <xdr:row>78</xdr:row>
      <xdr:rowOff>143582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1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134709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0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89404</xdr:rowOff>
    </xdr:from>
    <xdr:to>
      <xdr:col>24</xdr:col>
      <xdr:colOff>63500</xdr:colOff>
      <xdr:row>98</xdr:row>
      <xdr:rowOff>90162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91504"/>
          <a:ext cx="8382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81290</xdr:rowOff>
    </xdr:from>
    <xdr:to>
      <xdr:col>19</xdr:col>
      <xdr:colOff>177800</xdr:colOff>
      <xdr:row>98</xdr:row>
      <xdr:rowOff>89404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83390"/>
          <a:ext cx="889000" cy="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78888</xdr:rowOff>
    </xdr:from>
    <xdr:to>
      <xdr:col>15</xdr:col>
      <xdr:colOff>50800</xdr:colOff>
      <xdr:row>98</xdr:row>
      <xdr:rowOff>81290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0988"/>
          <a:ext cx="889000" cy="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78888</xdr:rowOff>
    </xdr:from>
    <xdr:to>
      <xdr:col>10</xdr:col>
      <xdr:colOff>114300</xdr:colOff>
      <xdr:row>98</xdr:row>
      <xdr:rowOff>120969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0988"/>
          <a:ext cx="889000" cy="4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39362</xdr:rowOff>
    </xdr:from>
    <xdr:to>
      <xdr:col>24</xdr:col>
      <xdr:colOff>114300</xdr:colOff>
      <xdr:row>98</xdr:row>
      <xdr:rowOff>140962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38604</xdr:rowOff>
    </xdr:from>
    <xdr:to>
      <xdr:col>20</xdr:col>
      <xdr:colOff>38100</xdr:colOff>
      <xdr:row>98</xdr:row>
      <xdr:rowOff>140204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131331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3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30490</xdr:rowOff>
    </xdr:from>
    <xdr:to>
      <xdr:col>15</xdr:col>
      <xdr:colOff>101600</xdr:colOff>
      <xdr:row>98</xdr:row>
      <xdr:rowOff>132090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123217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2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28088</xdr:rowOff>
    </xdr:from>
    <xdr:to>
      <xdr:col>10</xdr:col>
      <xdr:colOff>165100</xdr:colOff>
      <xdr:row>98</xdr:row>
      <xdr:rowOff>129688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120815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2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70169</xdr:rowOff>
    </xdr:from>
    <xdr:to>
      <xdr:col>6</xdr:col>
      <xdr:colOff>38100</xdr:colOff>
      <xdr:row>99</xdr:row>
      <xdr:rowOff>319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162896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4191</xdr:rowOff>
    </xdr:from>
    <xdr:to>
      <xdr:col>55</xdr:col>
      <xdr:colOff>0</xdr:colOff>
      <xdr:row>39</xdr:row>
      <xdr:rowOff>4191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9074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3302</xdr:rowOff>
    </xdr:from>
    <xdr:to>
      <xdr:col>50</xdr:col>
      <xdr:colOff>114300</xdr:colOff>
      <xdr:row>39</xdr:row>
      <xdr:rowOff>4191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89852"/>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3302</xdr:rowOff>
    </xdr:from>
    <xdr:to>
      <xdr:col>45</xdr:col>
      <xdr:colOff>177800</xdr:colOff>
      <xdr:row>39</xdr:row>
      <xdr:rowOff>5842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89852"/>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5715</xdr:rowOff>
    </xdr:from>
    <xdr:to>
      <xdr:col>41</xdr:col>
      <xdr:colOff>50800</xdr:colOff>
      <xdr:row>39</xdr:row>
      <xdr:rowOff>5842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92265"/>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124841</xdr:rowOff>
    </xdr:from>
    <xdr:to>
      <xdr:col>55</xdr:col>
      <xdr:colOff>50800</xdr:colOff>
      <xdr:row>39</xdr:row>
      <xdr:rowOff>54991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3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124841</xdr:rowOff>
    </xdr:from>
    <xdr:to>
      <xdr:col>50</xdr:col>
      <xdr:colOff>165100</xdr:colOff>
      <xdr:row>39</xdr:row>
      <xdr:rowOff>54991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3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46118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32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123952</xdr:rowOff>
    </xdr:from>
    <xdr:to>
      <xdr:col>46</xdr:col>
      <xdr:colOff>38100</xdr:colOff>
      <xdr:row>39</xdr:row>
      <xdr:rowOff>54102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45229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317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126492</xdr:rowOff>
    </xdr:from>
    <xdr:to>
      <xdr:col>41</xdr:col>
      <xdr:colOff>101600</xdr:colOff>
      <xdr:row>39</xdr:row>
      <xdr:rowOff>56642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47769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3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126365</xdr:rowOff>
    </xdr:from>
    <xdr:to>
      <xdr:col>36</xdr:col>
      <xdr:colOff>165100</xdr:colOff>
      <xdr:row>39</xdr:row>
      <xdr:rowOff>56515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47642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34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65977</xdr:rowOff>
    </xdr:from>
    <xdr:to>
      <xdr:col>55</xdr:col>
      <xdr:colOff>0</xdr:colOff>
      <xdr:row>58</xdr:row>
      <xdr:rowOff>68453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10077"/>
          <a:ext cx="8382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65977</xdr:rowOff>
    </xdr:from>
    <xdr:to>
      <xdr:col>50</xdr:col>
      <xdr:colOff>114300</xdr:colOff>
      <xdr:row>58</xdr:row>
      <xdr:rowOff>81826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10077"/>
          <a:ext cx="8890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81826</xdr:rowOff>
    </xdr:from>
    <xdr:to>
      <xdr:col>45</xdr:col>
      <xdr:colOff>177800</xdr:colOff>
      <xdr:row>58</xdr:row>
      <xdr:rowOff>150101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25926"/>
          <a:ext cx="889000" cy="6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134900</xdr:rowOff>
    </xdr:from>
    <xdr:to>
      <xdr:col>41</xdr:col>
      <xdr:colOff>50800</xdr:colOff>
      <xdr:row>58</xdr:row>
      <xdr:rowOff>150101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79000"/>
          <a:ext cx="889000" cy="1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17653</xdr:rowOff>
    </xdr:from>
    <xdr:to>
      <xdr:col>55</xdr:col>
      <xdr:colOff>50800</xdr:colOff>
      <xdr:row>58</xdr:row>
      <xdr:rowOff>119253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6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167530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4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15177</xdr:rowOff>
    </xdr:from>
    <xdr:to>
      <xdr:col>50</xdr:col>
      <xdr:colOff>165100</xdr:colOff>
      <xdr:row>58</xdr:row>
      <xdr:rowOff>116777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5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107904</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52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31026</xdr:rowOff>
    </xdr:from>
    <xdr:to>
      <xdr:col>46</xdr:col>
      <xdr:colOff>38100</xdr:colOff>
      <xdr:row>58</xdr:row>
      <xdr:rowOff>132626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7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123753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67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99301</xdr:rowOff>
    </xdr:from>
    <xdr:to>
      <xdr:col>41</xdr:col>
      <xdr:colOff>101600</xdr:colOff>
      <xdr:row>59</xdr:row>
      <xdr:rowOff>29451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4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20578</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3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84100</xdr:rowOff>
    </xdr:from>
    <xdr:to>
      <xdr:col>36</xdr:col>
      <xdr:colOff>165100</xdr:colOff>
      <xdr:row>59</xdr:row>
      <xdr:rowOff>14250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5377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133871</xdr:rowOff>
    </xdr:from>
    <xdr:to>
      <xdr:col>55</xdr:col>
      <xdr:colOff>0</xdr:colOff>
      <xdr:row>77</xdr:row>
      <xdr:rowOff>151967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35521"/>
          <a:ext cx="83820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136919</xdr:rowOff>
    </xdr:from>
    <xdr:to>
      <xdr:col>50</xdr:col>
      <xdr:colOff>114300</xdr:colOff>
      <xdr:row>77</xdr:row>
      <xdr:rowOff>151967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38569"/>
          <a:ext cx="889000" cy="1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134175</xdr:rowOff>
    </xdr:from>
    <xdr:to>
      <xdr:col>45</xdr:col>
      <xdr:colOff>177800</xdr:colOff>
      <xdr:row>77</xdr:row>
      <xdr:rowOff>136919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335825"/>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137757</xdr:rowOff>
    </xdr:from>
    <xdr:to>
      <xdr:col>41</xdr:col>
      <xdr:colOff>50800</xdr:colOff>
      <xdr:row>77</xdr:row>
      <xdr:rowOff>134175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167957"/>
          <a:ext cx="889000" cy="16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83071</xdr:rowOff>
    </xdr:from>
    <xdr:to>
      <xdr:col>55</xdr:col>
      <xdr:colOff>50800</xdr:colOff>
      <xdr:row>78</xdr:row>
      <xdr:rowOff>13221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61498</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101167</xdr:rowOff>
    </xdr:from>
    <xdr:to>
      <xdr:col>50</xdr:col>
      <xdr:colOff>165100</xdr:colOff>
      <xdr:row>78</xdr:row>
      <xdr:rowOff>31317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0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22444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9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86119</xdr:rowOff>
    </xdr:from>
    <xdr:to>
      <xdr:col>46</xdr:col>
      <xdr:colOff>38100</xdr:colOff>
      <xdr:row>78</xdr:row>
      <xdr:rowOff>16269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8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7396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8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83375</xdr:rowOff>
    </xdr:from>
    <xdr:to>
      <xdr:col>41</xdr:col>
      <xdr:colOff>101600</xdr:colOff>
      <xdr:row>78</xdr:row>
      <xdr:rowOff>13525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8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4652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7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86957</xdr:rowOff>
    </xdr:from>
    <xdr:to>
      <xdr:col>36</xdr:col>
      <xdr:colOff>165100</xdr:colOff>
      <xdr:row>77</xdr:row>
      <xdr:rowOff>17107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1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8234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0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3645</xdr:rowOff>
    </xdr:from>
    <xdr:to>
      <xdr:col>55</xdr:col>
      <xdr:colOff>0</xdr:colOff>
      <xdr:row>99</xdr:row>
      <xdr:rowOff>34734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977195"/>
          <a:ext cx="8382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3645</xdr:rowOff>
    </xdr:from>
    <xdr:to>
      <xdr:col>50</xdr:col>
      <xdr:colOff>114300</xdr:colOff>
      <xdr:row>99</xdr:row>
      <xdr:rowOff>11742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77195"/>
          <a:ext cx="889000" cy="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11742</xdr:rowOff>
    </xdr:from>
    <xdr:to>
      <xdr:col>45</xdr:col>
      <xdr:colOff>177800</xdr:colOff>
      <xdr:row>99</xdr:row>
      <xdr:rowOff>63405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985292"/>
          <a:ext cx="889000" cy="5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38012</xdr:rowOff>
    </xdr:from>
    <xdr:to>
      <xdr:col>41</xdr:col>
      <xdr:colOff>50800</xdr:colOff>
      <xdr:row>99</xdr:row>
      <xdr:rowOff>63405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7011562"/>
          <a:ext cx="889000" cy="2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155384</xdr:rowOff>
    </xdr:from>
    <xdr:to>
      <xdr:col>55</xdr:col>
      <xdr:colOff>50800</xdr:colOff>
      <xdr:row>99</xdr:row>
      <xdr:rowOff>85534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95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70311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7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124295</xdr:rowOff>
    </xdr:from>
    <xdr:to>
      <xdr:col>50</xdr:col>
      <xdr:colOff>165100</xdr:colOff>
      <xdr:row>99</xdr:row>
      <xdr:rowOff>54445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92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45572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701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132392</xdr:rowOff>
    </xdr:from>
    <xdr:to>
      <xdr:col>46</xdr:col>
      <xdr:colOff>38100</xdr:colOff>
      <xdr:row>99</xdr:row>
      <xdr:rowOff>62542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93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53669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702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12605</xdr:rowOff>
    </xdr:from>
    <xdr:to>
      <xdr:col>41</xdr:col>
      <xdr:colOff>101600</xdr:colOff>
      <xdr:row>99</xdr:row>
      <xdr:rowOff>114205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105332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07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158662</xdr:rowOff>
    </xdr:from>
    <xdr:to>
      <xdr:col>36</xdr:col>
      <xdr:colOff>165100</xdr:colOff>
      <xdr:row>99</xdr:row>
      <xdr:rowOff>88812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6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79939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705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151911</xdr:rowOff>
    </xdr:from>
    <xdr:to>
      <xdr:col>85</xdr:col>
      <xdr:colOff>127000</xdr:colOff>
      <xdr:row>37</xdr:row>
      <xdr:rowOff>153588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95561"/>
          <a:ext cx="8382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151911</xdr:rowOff>
    </xdr:from>
    <xdr:to>
      <xdr:col>81</xdr:col>
      <xdr:colOff>50800</xdr:colOff>
      <xdr:row>37</xdr:row>
      <xdr:rowOff>169666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95561"/>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155168</xdr:rowOff>
    </xdr:from>
    <xdr:to>
      <xdr:col>76</xdr:col>
      <xdr:colOff>114300</xdr:colOff>
      <xdr:row>37</xdr:row>
      <xdr:rowOff>169666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98818"/>
          <a:ext cx="889000" cy="1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135223</xdr:rowOff>
    </xdr:from>
    <xdr:to>
      <xdr:col>71</xdr:col>
      <xdr:colOff>177800</xdr:colOff>
      <xdr:row>37</xdr:row>
      <xdr:rowOff>155168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78873"/>
          <a:ext cx="889000" cy="1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102788</xdr:rowOff>
    </xdr:from>
    <xdr:to>
      <xdr:col>85</xdr:col>
      <xdr:colOff>177800</xdr:colOff>
      <xdr:row>38</xdr:row>
      <xdr:rowOff>32938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4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17715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6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101111</xdr:rowOff>
    </xdr:from>
    <xdr:to>
      <xdr:col>81</xdr:col>
      <xdr:colOff>101600</xdr:colOff>
      <xdr:row>38</xdr:row>
      <xdr:rowOff>31261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4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22388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3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118866</xdr:rowOff>
    </xdr:from>
    <xdr:to>
      <xdr:col>76</xdr:col>
      <xdr:colOff>165100</xdr:colOff>
      <xdr:row>38</xdr:row>
      <xdr:rowOff>49016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6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40143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5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104368</xdr:rowOff>
    </xdr:from>
    <xdr:to>
      <xdr:col>72</xdr:col>
      <xdr:colOff>38100</xdr:colOff>
      <xdr:row>38</xdr:row>
      <xdr:rowOff>34519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80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25646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84423</xdr:rowOff>
    </xdr:from>
    <xdr:to>
      <xdr:col>67</xdr:col>
      <xdr:colOff>101600</xdr:colOff>
      <xdr:row>38</xdr:row>
      <xdr:rowOff>14573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5701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5855</xdr:rowOff>
    </xdr:from>
    <xdr:to>
      <xdr:col>85</xdr:col>
      <xdr:colOff>127000</xdr:colOff>
      <xdr:row>57</xdr:row>
      <xdr:rowOff>16180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607055"/>
          <a:ext cx="838200" cy="18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5855</xdr:rowOff>
    </xdr:from>
    <xdr:to>
      <xdr:col>81</xdr:col>
      <xdr:colOff>50800</xdr:colOff>
      <xdr:row>57</xdr:row>
      <xdr:rowOff>58369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607055"/>
          <a:ext cx="889000" cy="2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58369</xdr:rowOff>
    </xdr:from>
    <xdr:to>
      <xdr:col>76</xdr:col>
      <xdr:colOff>114300</xdr:colOff>
      <xdr:row>58</xdr:row>
      <xdr:rowOff>42520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31019"/>
          <a:ext cx="889000" cy="15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125946</xdr:rowOff>
    </xdr:from>
    <xdr:to>
      <xdr:col>71</xdr:col>
      <xdr:colOff>177800</xdr:colOff>
      <xdr:row>58</xdr:row>
      <xdr:rowOff>42520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98596"/>
          <a:ext cx="889000" cy="8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136830</xdr:rowOff>
    </xdr:from>
    <xdr:to>
      <xdr:col>85</xdr:col>
      <xdr:colOff>177800</xdr:colOff>
      <xdr:row>57</xdr:row>
      <xdr:rowOff>66980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159707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58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126505</xdr:rowOff>
    </xdr:from>
    <xdr:to>
      <xdr:col>81</xdr:col>
      <xdr:colOff>101600</xdr:colOff>
      <xdr:row>56</xdr:row>
      <xdr:rowOff>56655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55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73182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33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7569</xdr:rowOff>
    </xdr:from>
    <xdr:to>
      <xdr:col>76</xdr:col>
      <xdr:colOff>165100</xdr:colOff>
      <xdr:row>57</xdr:row>
      <xdr:rowOff>109169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125696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55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163170</xdr:rowOff>
    </xdr:from>
    <xdr:to>
      <xdr:col>72</xdr:col>
      <xdr:colOff>38100</xdr:colOff>
      <xdr:row>58</xdr:row>
      <xdr:rowOff>93320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84447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2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75146</xdr:rowOff>
    </xdr:from>
    <xdr:to>
      <xdr:col>67</xdr:col>
      <xdr:colOff>101600</xdr:colOff>
      <xdr:row>58</xdr:row>
      <xdr:rowOff>5296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4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167873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4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75071</xdr:rowOff>
    </xdr:from>
    <xdr:to>
      <xdr:col>85</xdr:col>
      <xdr:colOff>127000</xdr:colOff>
      <xdr:row>79</xdr:row>
      <xdr:rowOff>76988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19621"/>
          <a:ext cx="8382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76988</xdr:rowOff>
    </xdr:from>
    <xdr:to>
      <xdr:col>81</xdr:col>
      <xdr:colOff>50800</xdr:colOff>
      <xdr:row>79</xdr:row>
      <xdr:rowOff>87471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21538"/>
          <a:ext cx="889000" cy="1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87471</xdr:rowOff>
    </xdr:from>
    <xdr:to>
      <xdr:col>76</xdr:col>
      <xdr:colOff>114300</xdr:colOff>
      <xdr:row>79</xdr:row>
      <xdr:rowOff>94971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32021"/>
          <a:ext cx="889000" cy="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94971</xdr:rowOff>
    </xdr:from>
    <xdr:to>
      <xdr:col>71</xdr:col>
      <xdr:colOff>177800</xdr:colOff>
      <xdr:row>79</xdr:row>
      <xdr:rowOff>98813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39521"/>
          <a:ext cx="889000" cy="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24271</xdr:rowOff>
    </xdr:from>
    <xdr:to>
      <xdr:col>85</xdr:col>
      <xdr:colOff>177800</xdr:colOff>
      <xdr:row>79</xdr:row>
      <xdr:rowOff>125871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6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155098</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56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26188</xdr:rowOff>
    </xdr:from>
    <xdr:to>
      <xdr:col>81</xdr:col>
      <xdr:colOff>101600</xdr:colOff>
      <xdr:row>79</xdr:row>
      <xdr:rowOff>127788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7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144315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34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36671</xdr:rowOff>
    </xdr:from>
    <xdr:to>
      <xdr:col>76</xdr:col>
      <xdr:colOff>165100</xdr:colOff>
      <xdr:row>79</xdr:row>
      <xdr:rowOff>138271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154798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35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44171</xdr:rowOff>
    </xdr:from>
    <xdr:to>
      <xdr:col>72</xdr:col>
      <xdr:colOff>38100</xdr:colOff>
      <xdr:row>79</xdr:row>
      <xdr:rowOff>145771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136898</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1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48013</xdr:rowOff>
    </xdr:from>
    <xdr:to>
      <xdr:col>67</xdr:col>
      <xdr:colOff>101600</xdr:colOff>
      <xdr:row>79</xdr:row>
      <xdr:rowOff>149613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140740</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118466</xdr:rowOff>
    </xdr:from>
    <xdr:to>
      <xdr:col>85</xdr:col>
      <xdr:colOff>127000</xdr:colOff>
      <xdr:row>96</xdr:row>
      <xdr:rowOff>140818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577666"/>
          <a:ext cx="838200"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106108</xdr:rowOff>
    </xdr:from>
    <xdr:to>
      <xdr:col>81</xdr:col>
      <xdr:colOff>50800</xdr:colOff>
      <xdr:row>96</xdr:row>
      <xdr:rowOff>118466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65308"/>
          <a:ext cx="889000" cy="1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98374</xdr:rowOff>
    </xdr:from>
    <xdr:to>
      <xdr:col>76</xdr:col>
      <xdr:colOff>114300</xdr:colOff>
      <xdr:row>96</xdr:row>
      <xdr:rowOff>106108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557574"/>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98374</xdr:rowOff>
    </xdr:from>
    <xdr:to>
      <xdr:col>71</xdr:col>
      <xdr:colOff>177800</xdr:colOff>
      <xdr:row>96</xdr:row>
      <xdr:rowOff>106045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57574"/>
          <a:ext cx="889000" cy="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90018</xdr:rowOff>
    </xdr:from>
    <xdr:to>
      <xdr:col>85</xdr:col>
      <xdr:colOff>177800</xdr:colOff>
      <xdr:row>97</xdr:row>
      <xdr:rowOff>20168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4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68445</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2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67666</xdr:rowOff>
    </xdr:from>
    <xdr:to>
      <xdr:col>81</xdr:col>
      <xdr:colOff>101600</xdr:colOff>
      <xdr:row>96</xdr:row>
      <xdr:rowOff>169266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2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160393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55308</xdr:rowOff>
    </xdr:from>
    <xdr:to>
      <xdr:col>76</xdr:col>
      <xdr:colOff>165100</xdr:colOff>
      <xdr:row>96</xdr:row>
      <xdr:rowOff>156908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148035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0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47574</xdr:rowOff>
    </xdr:from>
    <xdr:to>
      <xdr:col>72</xdr:col>
      <xdr:colOff>38100</xdr:colOff>
      <xdr:row>96</xdr:row>
      <xdr:rowOff>149174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0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165701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8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55245</xdr:rowOff>
    </xdr:from>
    <xdr:to>
      <xdr:col>67</xdr:col>
      <xdr:colOff>101600</xdr:colOff>
      <xdr:row>96</xdr:row>
      <xdr:rowOff>156845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147972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0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災害復旧費以外の目的別決算額は、類似団体平均と同程度もしくは下回っている。</a:t>
          </a:r>
        </a:p>
        <a:p>
          <a:r>
            <a:rPr kumimoji="1" lang="ja-JP" altLang="en-US" sz="1300">
              <a:latin typeface="ＭＳ Ｐゴシック" panose="020B0600070205080204" pitchFamily="50" charset="-128"/>
              <a:ea typeface="ＭＳ Ｐゴシック" panose="020B0600070205080204" pitchFamily="50" charset="-128"/>
            </a:rPr>
            <a:t>教育費は、令和５年度に実施した水城小学校などの校舎改造事業による工事費の増により類似団体平均を大きく上回っていたが、令和６年度は同程度となった。</a:t>
          </a:r>
        </a:p>
        <a:p>
          <a:r>
            <a:rPr kumimoji="1" lang="ja-JP" altLang="en-US" sz="1300">
              <a:latin typeface="ＭＳ Ｐゴシック" panose="020B0600070205080204" pitchFamily="50" charset="-128"/>
              <a:ea typeface="ＭＳ Ｐゴシック" panose="020B0600070205080204" pitchFamily="50" charset="-128"/>
            </a:rPr>
            <a:t>災害復旧費は、令和６年１１月の大雨等により、令和５年度に比べ増加した。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福岡県太宰府市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50">
              <a:latin typeface="ＭＳ ゴシック" pitchFamily="49" charset="-128"/>
              <a:ea typeface="ＭＳ ゴシック" pitchFamily="49" charset="-128"/>
            </a:rPr>
            <a:t>　定額減税により市税に影響があったものの、地方特例交付金により全額補填された結果、歳入額は増加となった。一方で、歳出も大幅に増加したため、実質収支額は前年度から約</a:t>
          </a:r>
          <a:r>
            <a:rPr kumimoji="1" lang="en-US" altLang="ja-JP" sz="1350">
              <a:latin typeface="ＭＳ ゴシック" pitchFamily="49" charset="-128"/>
              <a:ea typeface="ＭＳ ゴシック" pitchFamily="49" charset="-128"/>
            </a:rPr>
            <a:t>3</a:t>
          </a:r>
          <a:r>
            <a:rPr kumimoji="1" lang="ja-JP" altLang="en-US" sz="1350">
              <a:latin typeface="ＭＳ ゴシック" pitchFamily="49" charset="-128"/>
              <a:ea typeface="ＭＳ ゴシック" pitchFamily="49" charset="-128"/>
            </a:rPr>
            <a:t>千万円、標準財政規模に占める割合では</a:t>
          </a:r>
          <a:r>
            <a:rPr kumimoji="1" lang="en-US" altLang="ja-JP" sz="1350">
              <a:latin typeface="ＭＳ ゴシック" pitchFamily="49" charset="-128"/>
              <a:ea typeface="ＭＳ ゴシック" pitchFamily="49" charset="-128"/>
            </a:rPr>
            <a:t>0.59</a:t>
          </a:r>
          <a:r>
            <a:rPr kumimoji="1" lang="ja-JP" altLang="en-US" sz="1350">
              <a:latin typeface="ＭＳ ゴシック" pitchFamily="49" charset="-128"/>
              <a:ea typeface="ＭＳ ゴシック" pitchFamily="49" charset="-128"/>
            </a:rPr>
            <a:t>ポイント減となった。また、財政調整基金の積立てを行い、実質単年度収支は、標準財政規模に占める割合では</a:t>
          </a:r>
          <a:r>
            <a:rPr kumimoji="1" lang="en-US" altLang="ja-JP" sz="1350">
              <a:latin typeface="ＭＳ ゴシック" pitchFamily="49" charset="-128"/>
              <a:ea typeface="ＭＳ ゴシック" pitchFamily="49" charset="-128"/>
            </a:rPr>
            <a:t>0.42</a:t>
          </a:r>
          <a:r>
            <a:rPr kumimoji="1" lang="ja-JP" altLang="en-US" sz="1350">
              <a:latin typeface="ＭＳ ゴシック" pitchFamily="49" charset="-128"/>
              <a:ea typeface="ＭＳ ゴシック" pitchFamily="49" charset="-128"/>
            </a:rPr>
            <a:t>ポイントの増となっている。</a:t>
          </a:r>
        </a:p>
        <a:p>
          <a:r>
            <a:rPr kumimoji="1" lang="ja-JP" altLang="en-US" sz="1350">
              <a:latin typeface="ＭＳ ゴシック" pitchFamily="49" charset="-128"/>
              <a:ea typeface="ＭＳ ゴシック" pitchFamily="49" charset="-128"/>
            </a:rPr>
            <a:t>  今後も事業の見直し等により、健全な財政運営に努めていく。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福岡県太宰府市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すべての会計において、赤字及び資金不足となっている会計はなく、連結実質赤字額はない。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福岡県太宰府市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元利償還金は、計画的な償還により前年度から</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百万円の減となった。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今後は、施設老朽化に伴う借入の増が見込まれるため、可能な限り後年度の元利償還に対し交付税措置があるものを選択するなどし、実質公債費比率の抑制を図る。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減債基金残額のうち、実質公債費比率の算定に用いる満期一括償還地方債の償還の財源として積み立てた額に係るものはない。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福岡県太宰府市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地方債の現在高については、令和６年度の借入額が償還額を下回ったため、前年度と比較して減少し、将来負担額全体も減となった。</a:t>
          </a:r>
        </a:p>
        <a:p>
          <a:r>
            <a:rPr kumimoji="1" lang="ja-JP" altLang="en-US" sz="1400">
              <a:latin typeface="ＭＳ ゴシック" pitchFamily="49" charset="-128"/>
              <a:ea typeface="ＭＳ ゴシック" pitchFamily="49" charset="-128"/>
            </a:rPr>
            <a:t>　充当可能財源等については、充当可能特定歳入が史跡地公債償還元金補給金の減などにより約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千</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百万円減少したことから、全体として減となっている。</a:t>
          </a:r>
        </a:p>
        <a:p>
          <a:r>
            <a:rPr kumimoji="1" lang="ja-JP" altLang="en-US" sz="1400">
              <a:latin typeface="ＭＳ ゴシック" pitchFamily="49" charset="-128"/>
              <a:ea typeface="ＭＳ ゴシック" pitchFamily="49" charset="-128"/>
            </a:rPr>
            <a:t>　結果として、将来負担比率の分子は減少し、健全な数値を維持している。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福岡県太宰府市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学校施設をはじめとした各公共施設の改修事業の財源として公共施設整備基金を、増加する社会保障費の財源として地域福祉基金を活用したことなどから一定程度基金の取り崩しを行った一方で、将来や災害等への備えとして積極的に積み立てを行い、基金残高の増加に努めた。前年度決算剰余金等をもとに公共施設整備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百万円、令和の都太宰府ふるさと納税基金へ約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百万円、地域福祉基金へ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千万円の積み立てを行うなどし、全体としては前年度から約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今後も財源の確保や経費削減、事業の見直しなどに努め、決算剰余金については、財政調整基金や公共施設整備基金への優先的な積み立てを行い、安定した財政運営に努める。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・公共施設整備基金：公共施設等の計画的な整備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・令和の都太宰府ふるさと納税基金：ふるさと納税制度を通じて寄せられた寄附金等を活用した令和の都太宰府のまちづくり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・地域福祉基金：高齢者等の保健福祉の推進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・国際交流振興基金：国際交流の振興を図る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・歴史と文化の環境整備事業基金：歴史的文化遺産および観光資源等の保全と整備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・公共施設整備基金：公共施設改修事業の財源として約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百万円の取り崩しを行ったが、前年度決算剰余金等をもとに約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百円の積み立てを行ったため、残高は前年度から約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・地域福祉基金：前年度決算剰余金等をもとに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千万円の積み立てを行ったが、増加する社会保障費の財源として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千万円の取り崩しを行った。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伴い多くの施設で更新時期を迎え、事業費の増大が見込まれることから今後も決算剰余金のうち一定額については優先的に公共施設整備基金へ積み立てを行い、計画的な公共施設の整備・管理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増加する社会保障費の財源として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億円の取り崩しを行ったが、ふるさと納税の拡充、国・県補助金の活用など財源の確保に努めたことなどにより黒字決算となったことから、約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災害などへの備えを考慮し、今後も決算剰余金の状況を見ながら、可能な限り積み立てを行う。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将来の公債費負担に備え、約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大型事業での借入の繰上償還等に備え、決算剰余金の状況を見つつ、可能な限り積み立てを行う。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71,566
70,890
29.60
33,646,677
31,885,398
1,608,816
15,493,217
17,505,373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有形固定資産減価償却率は、類似団体平均よりも低い水準となっている。</a:t>
          </a:r>
          <a:endParaRPr lang="ja-JP" altLang="ja-JP" sz="1050">
            <a:effectLst/>
          </a:endParaRPr>
        </a:p>
        <a:p>
          <a:r>
            <a:rPr kumimoji="1" lang="ja-JP" altLang="ja-JP" sz="1050">
              <a:solidFill>
                <a:schemeClr val="dk1"/>
              </a:solidFill>
              <a:effectLst/>
              <a:latin typeface="+mn-lt"/>
              <a:ea typeface="+mn-ea"/>
              <a:cs typeface="+mn-cs"/>
            </a:rPr>
            <a:t>しかし、建物系施設が昭和</a:t>
          </a:r>
          <a:r>
            <a:rPr kumimoji="1" lang="en-US" altLang="ja-JP" sz="1050">
              <a:solidFill>
                <a:schemeClr val="dk1"/>
              </a:solidFill>
              <a:effectLst/>
              <a:latin typeface="+mn-lt"/>
              <a:ea typeface="+mn-ea"/>
              <a:cs typeface="+mn-cs"/>
            </a:rPr>
            <a:t>40</a:t>
          </a:r>
          <a:r>
            <a:rPr kumimoji="1" lang="ja-JP" altLang="ja-JP" sz="1050">
              <a:solidFill>
                <a:schemeClr val="dk1"/>
              </a:solidFill>
              <a:effectLst/>
              <a:latin typeface="+mn-lt"/>
              <a:ea typeface="+mn-ea"/>
              <a:cs typeface="+mn-cs"/>
            </a:rPr>
            <a:t>年代から昭和</a:t>
          </a:r>
          <a:r>
            <a:rPr kumimoji="1" lang="en-US" altLang="ja-JP" sz="1050">
              <a:solidFill>
                <a:schemeClr val="dk1"/>
              </a:solidFill>
              <a:effectLst/>
              <a:latin typeface="+mn-lt"/>
              <a:ea typeface="+mn-ea"/>
              <a:cs typeface="+mn-cs"/>
            </a:rPr>
            <a:t>60</a:t>
          </a:r>
          <a:r>
            <a:rPr kumimoji="1" lang="ja-JP" altLang="ja-JP" sz="1050">
              <a:solidFill>
                <a:schemeClr val="dk1"/>
              </a:solidFill>
              <a:effectLst/>
              <a:latin typeface="+mn-lt"/>
              <a:ea typeface="+mn-ea"/>
              <a:cs typeface="+mn-cs"/>
            </a:rPr>
            <a:t>年代に建設され、建築後</a:t>
          </a:r>
          <a:r>
            <a:rPr kumimoji="1" lang="en-US" altLang="ja-JP" sz="1050">
              <a:solidFill>
                <a:schemeClr val="dk1"/>
              </a:solidFill>
              <a:effectLst/>
              <a:latin typeface="+mn-lt"/>
              <a:ea typeface="+mn-ea"/>
              <a:cs typeface="+mn-cs"/>
            </a:rPr>
            <a:t>30</a:t>
          </a:r>
          <a:r>
            <a:rPr kumimoji="1" lang="ja-JP" altLang="ja-JP" sz="1050">
              <a:solidFill>
                <a:schemeClr val="dk1"/>
              </a:solidFill>
              <a:effectLst/>
              <a:latin typeface="+mn-lt"/>
              <a:ea typeface="+mn-ea"/>
              <a:cs typeface="+mn-cs"/>
            </a:rPr>
            <a:t>年以上経過している施設が多いことから、公共施設等総合管理計画に基づき今後策定する公共施設再編計画や個別施設計画により計画的な施設の長寿命化、複合化を図る必要がある。</a:t>
          </a:r>
          <a:endParaRPr lang="ja-JP" altLang="ja-JP" sz="105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52282</xdr:rowOff>
    </xdr:from>
    <xdr:to>
      <xdr:col>23</xdr:col>
      <xdr:colOff>136525</xdr:colOff>
      <xdr:row>30</xdr:row>
      <xdr:rowOff>153882</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75159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8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27093</xdr:rowOff>
    </xdr:from>
    <xdr:to>
      <xdr:col>19</xdr:col>
      <xdr:colOff>187325</xdr:colOff>
      <xdr:row>30</xdr:row>
      <xdr:rowOff>128693</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77893</xdr:rowOff>
    </xdr:from>
    <xdr:to>
      <xdr:col>23</xdr:col>
      <xdr:colOff>85725</xdr:colOff>
      <xdr:row>30</xdr:row>
      <xdr:rowOff>103082</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5992918"/>
          <a:ext cx="7112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34290</xdr:rowOff>
    </xdr:from>
    <xdr:to>
      <xdr:col>15</xdr:col>
      <xdr:colOff>187325</xdr:colOff>
      <xdr:row>30</xdr:row>
      <xdr:rowOff>135890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94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77893</xdr:rowOff>
    </xdr:from>
    <xdr:to>
      <xdr:col>19</xdr:col>
      <xdr:colOff>136525</xdr:colOff>
      <xdr:row>30</xdr:row>
      <xdr:rowOff>85090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flipV="1">
          <a:off x="3289300" y="5992918"/>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162560</xdr:rowOff>
    </xdr:from>
    <xdr:to>
      <xdr:col>11</xdr:col>
      <xdr:colOff>187325</xdr:colOff>
      <xdr:row>30</xdr:row>
      <xdr:rowOff>92710</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41910</xdr:rowOff>
    </xdr:from>
    <xdr:to>
      <xdr:col>15</xdr:col>
      <xdr:colOff>136525</xdr:colOff>
      <xdr:row>30</xdr:row>
      <xdr:rowOff>85090</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527300" y="595693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108585</xdr:rowOff>
    </xdr:from>
    <xdr:to>
      <xdr:col>7</xdr:col>
      <xdr:colOff>187325</xdr:colOff>
      <xdr:row>30</xdr:row>
      <xdr:rowOff>38735</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159385</xdr:rowOff>
    </xdr:from>
    <xdr:to>
      <xdr:col>11</xdr:col>
      <xdr:colOff>136525</xdr:colOff>
      <xdr:row>30</xdr:row>
      <xdr:rowOff>41910</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5902960"/>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145220</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152417</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109237</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類似団体と比較し低い水準であるが、建築後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経過している施設も多く、公債費は今後も増加が見込まれる。国県補助金を活用したうえで、新規発行の際は元利償還に交付税措置等があるものを選択するよう努めるほか、償還額以上の新規発行を行わないよう努めるなど適切な管理を行う。</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D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00000000-0008-0000-0D00-00008A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D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00000000-0008-0000-0D00-00008E000000}"/>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20835</xdr:rowOff>
    </xdr:from>
    <xdr:to>
      <xdr:col>76</xdr:col>
      <xdr:colOff>73025</xdr:colOff>
      <xdr:row>28</xdr:row>
      <xdr:rowOff>122435</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4744700" y="559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43712</xdr:rowOff>
    </xdr:from>
    <xdr:ext cx="469744" cy="259045"/>
    <xdr:sp macro="" textlink="">
      <xdr:nvSpPr>
        <xdr:cNvPr id="154" name="債務償還比率該当値テキスト">
          <a:extLst>
            <a:ext uri="{FF2B5EF4-FFF2-40B4-BE49-F238E27FC236}">
              <a16:creationId xmlns:a16="http://schemas.microsoft.com/office/drawing/2014/main" id="{00000000-0008-0000-0D00-00009A000000}"/>
            </a:ext>
          </a:extLst>
        </xdr:cNvPr>
        <xdr:cNvSpPr txBox="1"/>
      </xdr:nvSpPr>
      <xdr:spPr>
        <a:xfrm>
          <a:off x="14846300" y="544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67373</xdr:rowOff>
    </xdr:from>
    <xdr:to>
      <xdr:col>72</xdr:col>
      <xdr:colOff>123825</xdr:colOff>
      <xdr:row>28</xdr:row>
      <xdr:rowOff>168973</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033500" y="563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71635</xdr:rowOff>
    </xdr:from>
    <xdr:to>
      <xdr:col>76</xdr:col>
      <xdr:colOff>22225</xdr:colOff>
      <xdr:row>28</xdr:row>
      <xdr:rowOff>118173</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4084300" y="5643760"/>
          <a:ext cx="711200" cy="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112952</xdr:rowOff>
    </xdr:from>
    <xdr:to>
      <xdr:col>68</xdr:col>
      <xdr:colOff>123825</xdr:colOff>
      <xdr:row>29</xdr:row>
      <xdr:rowOff>43102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271500" y="568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118173</xdr:rowOff>
    </xdr:from>
    <xdr:to>
      <xdr:col>72</xdr:col>
      <xdr:colOff>73025</xdr:colOff>
      <xdr:row>28</xdr:row>
      <xdr:rowOff>163752</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3322300" y="5690298"/>
          <a:ext cx="762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98919</xdr:rowOff>
    </xdr:from>
    <xdr:to>
      <xdr:col>64</xdr:col>
      <xdr:colOff>123825</xdr:colOff>
      <xdr:row>29</xdr:row>
      <xdr:rowOff>29069</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509500" y="567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149719</xdr:rowOff>
    </xdr:from>
    <xdr:to>
      <xdr:col>68</xdr:col>
      <xdr:colOff>73025</xdr:colOff>
      <xdr:row>28</xdr:row>
      <xdr:rowOff>163752</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2560300" y="5721844"/>
          <a:ext cx="762000" cy="1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150685</xdr:rowOff>
    </xdr:from>
    <xdr:to>
      <xdr:col>60</xdr:col>
      <xdr:colOff>123825</xdr:colOff>
      <xdr:row>30</xdr:row>
      <xdr:rowOff>80835</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747500" y="589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149719</xdr:rowOff>
    </xdr:from>
    <xdr:to>
      <xdr:col>64</xdr:col>
      <xdr:colOff>73025</xdr:colOff>
      <xdr:row>30</xdr:row>
      <xdr:rowOff>30035</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98300" y="5721844"/>
          <a:ext cx="762000" cy="2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00000000-0008-0000-0D00-0000A3000000}"/>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00000000-0008-0000-0D00-0000A4000000}"/>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00000000-0008-0000-0D00-0000A5000000}"/>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00000000-0008-0000-0D00-0000A6000000}"/>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14050</xdr:rowOff>
    </xdr:from>
    <xdr:ext cx="469744" cy="259045"/>
    <xdr:sp macro="" textlink="">
      <xdr:nvSpPr>
        <xdr:cNvPr id="167" name="n_1mainValue債務償還比率">
          <a:extLst>
            <a:ext uri="{FF2B5EF4-FFF2-40B4-BE49-F238E27FC236}">
              <a16:creationId xmlns:a16="http://schemas.microsoft.com/office/drawing/2014/main" id="{00000000-0008-0000-0D00-0000A7000000}"/>
            </a:ext>
          </a:extLst>
        </xdr:cNvPr>
        <xdr:cNvSpPr txBox="1"/>
      </xdr:nvSpPr>
      <xdr:spPr>
        <a:xfrm>
          <a:off x="13836727" y="541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59629</xdr:rowOff>
    </xdr:from>
    <xdr:ext cx="469744" cy="259045"/>
    <xdr:sp macro="" textlink="">
      <xdr:nvSpPr>
        <xdr:cNvPr id="168" name="n_2mainValue債務償還比率">
          <a:extLst>
            <a:ext uri="{FF2B5EF4-FFF2-40B4-BE49-F238E27FC236}">
              <a16:creationId xmlns:a16="http://schemas.microsoft.com/office/drawing/2014/main" id="{00000000-0008-0000-0D00-0000A8000000}"/>
            </a:ext>
          </a:extLst>
        </xdr:cNvPr>
        <xdr:cNvSpPr txBox="1"/>
      </xdr:nvSpPr>
      <xdr:spPr>
        <a:xfrm>
          <a:off x="13087427" y="546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45596</xdr:rowOff>
    </xdr:from>
    <xdr:ext cx="469744" cy="259045"/>
    <xdr:sp macro="" textlink="">
      <xdr:nvSpPr>
        <xdr:cNvPr id="169" name="n_3mainValue債務償還比率">
          <a:extLst>
            <a:ext uri="{FF2B5EF4-FFF2-40B4-BE49-F238E27FC236}">
              <a16:creationId xmlns:a16="http://schemas.microsoft.com/office/drawing/2014/main" id="{00000000-0008-0000-0D00-0000A9000000}"/>
            </a:ext>
          </a:extLst>
        </xdr:cNvPr>
        <xdr:cNvSpPr txBox="1"/>
      </xdr:nvSpPr>
      <xdr:spPr>
        <a:xfrm>
          <a:off x="12325427" y="544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97362</xdr:rowOff>
    </xdr:from>
    <xdr:ext cx="469744" cy="259045"/>
    <xdr:sp macro="" textlink="">
      <xdr:nvSpPr>
        <xdr:cNvPr id="170" name="n_4mainValue債務償還比率">
          <a:extLst>
            <a:ext uri="{FF2B5EF4-FFF2-40B4-BE49-F238E27FC236}">
              <a16:creationId xmlns:a16="http://schemas.microsoft.com/office/drawing/2014/main" id="{00000000-0008-0000-0D00-0000AA000000}"/>
            </a:ext>
          </a:extLst>
        </xdr:cNvPr>
        <xdr:cNvSpPr txBox="1"/>
      </xdr:nvSpPr>
      <xdr:spPr>
        <a:xfrm>
          <a:off x="11563427" y="566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D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D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71,566
70,890
29.60
33,646,677
31,885,398
1,608,816
15,493,217
17,505,373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xdr:rowOff>
    </xdr:from>
    <xdr:to>
      <xdr:col>24</xdr:col>
      <xdr:colOff>114300</xdr:colOff>
      <xdr:row>37</xdr:row>
      <xdr:rowOff>102235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23512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145415</xdr:rowOff>
    </xdr:from>
    <xdr:to>
      <xdr:col>20</xdr:col>
      <xdr:colOff>38100</xdr:colOff>
      <xdr:row>37</xdr:row>
      <xdr:rowOff>75565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24765</xdr:rowOff>
    </xdr:from>
    <xdr:to>
      <xdr:col>24</xdr:col>
      <xdr:colOff>63500</xdr:colOff>
      <xdr:row>37</xdr:row>
      <xdr:rowOff>51435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36841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128270</xdr:rowOff>
    </xdr:from>
    <xdr:to>
      <xdr:col>15</xdr:col>
      <xdr:colOff>101600</xdr:colOff>
      <xdr:row>37</xdr:row>
      <xdr:rowOff>58420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xdr:rowOff>
    </xdr:from>
    <xdr:to>
      <xdr:col>19</xdr:col>
      <xdr:colOff>177800</xdr:colOff>
      <xdr:row>37</xdr:row>
      <xdr:rowOff>24765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3512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103505</xdr:rowOff>
    </xdr:from>
    <xdr:to>
      <xdr:col>10</xdr:col>
      <xdr:colOff>165100</xdr:colOff>
      <xdr:row>37</xdr:row>
      <xdr:rowOff>33655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154305</xdr:rowOff>
    </xdr:from>
    <xdr:to>
      <xdr:col>15</xdr:col>
      <xdr:colOff>50800</xdr:colOff>
      <xdr:row>37</xdr:row>
      <xdr:rowOff>7620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3265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80645</xdr:rowOff>
    </xdr:from>
    <xdr:to>
      <xdr:col>6</xdr:col>
      <xdr:colOff>38100</xdr:colOff>
      <xdr:row>37</xdr:row>
      <xdr:rowOff>10795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131445</xdr:rowOff>
    </xdr:from>
    <xdr:to>
      <xdr:col>10</xdr:col>
      <xdr:colOff>114300</xdr:colOff>
      <xdr:row>36</xdr:row>
      <xdr:rowOff>154305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3036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92092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74947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50182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162522</xdr:rowOff>
    </xdr:from>
    <xdr:to>
      <xdr:col>55</xdr:col>
      <xdr:colOff>50800</xdr:colOff>
      <xdr:row>41</xdr:row>
      <xdr:rowOff>92672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02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77449</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93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162484</xdr:rowOff>
    </xdr:from>
    <xdr:to>
      <xdr:col>50</xdr:col>
      <xdr:colOff>165100</xdr:colOff>
      <xdr:row>41</xdr:row>
      <xdr:rowOff>92634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02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41834</xdr:rowOff>
    </xdr:from>
    <xdr:to>
      <xdr:col>55</xdr:col>
      <xdr:colOff>0</xdr:colOff>
      <xdr:row>41</xdr:row>
      <xdr:rowOff>41872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9639300" y="7071284"/>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163208</xdr:rowOff>
    </xdr:from>
    <xdr:to>
      <xdr:col>46</xdr:col>
      <xdr:colOff>38100</xdr:colOff>
      <xdr:row>41</xdr:row>
      <xdr:rowOff>93358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02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41834</xdr:rowOff>
    </xdr:from>
    <xdr:to>
      <xdr:col>50</xdr:col>
      <xdr:colOff>114300</xdr:colOff>
      <xdr:row>41</xdr:row>
      <xdr:rowOff>42558</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7071284"/>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164199</xdr:rowOff>
    </xdr:from>
    <xdr:to>
      <xdr:col>41</xdr:col>
      <xdr:colOff>101600</xdr:colOff>
      <xdr:row>41</xdr:row>
      <xdr:rowOff>94349</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02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42558</xdr:rowOff>
    </xdr:from>
    <xdr:to>
      <xdr:col>45</xdr:col>
      <xdr:colOff>177800</xdr:colOff>
      <xdr:row>41</xdr:row>
      <xdr:rowOff>43549</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7072008"/>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164465</xdr:rowOff>
    </xdr:from>
    <xdr:to>
      <xdr:col>36</xdr:col>
      <xdr:colOff>165100</xdr:colOff>
      <xdr:row>41</xdr:row>
      <xdr:rowOff>94615</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43549</xdr:rowOff>
    </xdr:from>
    <xdr:to>
      <xdr:col>41</xdr:col>
      <xdr:colOff>50800</xdr:colOff>
      <xdr:row>41</xdr:row>
      <xdr:rowOff>43815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072999"/>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83761</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91727" y="711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84485</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515427" y="711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85476</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626427" y="711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85742</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37427" y="711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11249</xdr:rowOff>
    </xdr:from>
    <xdr:to>
      <xdr:col>24</xdr:col>
      <xdr:colOff>114300</xdr:colOff>
      <xdr:row>60</xdr:row>
      <xdr:rowOff>112849</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34126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14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32476</xdr:rowOff>
    </xdr:from>
    <xdr:to>
      <xdr:col>20</xdr:col>
      <xdr:colOff>38100</xdr:colOff>
      <xdr:row>60</xdr:row>
      <xdr:rowOff>134076</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62049</xdr:rowOff>
    </xdr:from>
    <xdr:to>
      <xdr:col>24</xdr:col>
      <xdr:colOff>63500</xdr:colOff>
      <xdr:row>60</xdr:row>
      <xdr:rowOff>83276</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flipV="1">
          <a:off x="3797300" y="1034904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4717</xdr:rowOff>
    </xdr:from>
    <xdr:to>
      <xdr:col>15</xdr:col>
      <xdr:colOff>101600</xdr:colOff>
      <xdr:row>60</xdr:row>
      <xdr:rowOff>106317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2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55517</xdr:rowOff>
    </xdr:from>
    <xdr:to>
      <xdr:col>19</xdr:col>
      <xdr:colOff>177800</xdr:colOff>
      <xdr:row>60</xdr:row>
      <xdr:rowOff>83276</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34251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150041</xdr:rowOff>
    </xdr:from>
    <xdr:to>
      <xdr:col>10</xdr:col>
      <xdr:colOff>165100</xdr:colOff>
      <xdr:row>60</xdr:row>
      <xdr:rowOff>80191</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29391</xdr:rowOff>
    </xdr:from>
    <xdr:to>
      <xdr:col>15</xdr:col>
      <xdr:colOff>50800</xdr:colOff>
      <xdr:row>60</xdr:row>
      <xdr:rowOff>55517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31639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133713</xdr:rowOff>
    </xdr:from>
    <xdr:to>
      <xdr:col>6</xdr:col>
      <xdr:colOff>38100</xdr:colOff>
      <xdr:row>60</xdr:row>
      <xdr:rowOff>63863</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13063</xdr:rowOff>
    </xdr:from>
    <xdr:to>
      <xdr:col>10</xdr:col>
      <xdr:colOff>114300</xdr:colOff>
      <xdr:row>60</xdr:row>
      <xdr:rowOff>29391</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30006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150603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122844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06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96718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80390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90840</xdr:rowOff>
    </xdr:from>
    <xdr:to>
      <xdr:col>55</xdr:col>
      <xdr:colOff>50800</xdr:colOff>
      <xdr:row>64</xdr:row>
      <xdr:rowOff>20990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8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83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96331</xdr:rowOff>
    </xdr:from>
    <xdr:to>
      <xdr:col>50</xdr:col>
      <xdr:colOff>165100</xdr:colOff>
      <xdr:row>64</xdr:row>
      <xdr:rowOff>26481</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89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141640</xdr:rowOff>
    </xdr:from>
    <xdr:to>
      <xdr:col>55</xdr:col>
      <xdr:colOff>0</xdr:colOff>
      <xdr:row>63</xdr:row>
      <xdr:rowOff>147131</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942990"/>
          <a:ext cx="838200" cy="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96309</xdr:rowOff>
    </xdr:from>
    <xdr:to>
      <xdr:col>46</xdr:col>
      <xdr:colOff>38100</xdr:colOff>
      <xdr:row>64</xdr:row>
      <xdr:rowOff>26459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89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147109</xdr:rowOff>
    </xdr:from>
    <xdr:to>
      <xdr:col>50</xdr:col>
      <xdr:colOff>114300</xdr:colOff>
      <xdr:row>63</xdr:row>
      <xdr:rowOff>147131</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a:off x="8750300" y="10948459"/>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96913</xdr:rowOff>
    </xdr:from>
    <xdr:to>
      <xdr:col>41</xdr:col>
      <xdr:colOff>101600</xdr:colOff>
      <xdr:row>64</xdr:row>
      <xdr:rowOff>27063</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89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147109</xdr:rowOff>
    </xdr:from>
    <xdr:to>
      <xdr:col>45</xdr:col>
      <xdr:colOff>177800</xdr:colOff>
      <xdr:row>63</xdr:row>
      <xdr:rowOff>147713</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948459"/>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97479</xdr:rowOff>
    </xdr:from>
    <xdr:to>
      <xdr:col>36</xdr:col>
      <xdr:colOff>165100</xdr:colOff>
      <xdr:row>64</xdr:row>
      <xdr:rowOff>27629</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89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147713</xdr:rowOff>
    </xdr:from>
    <xdr:to>
      <xdr:col>41</xdr:col>
      <xdr:colOff>50800</xdr:colOff>
      <xdr:row>63</xdr:row>
      <xdr:rowOff>148279</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949063"/>
          <a:ext cx="88900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17608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59411" y="109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17586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83111" y="109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18190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94111" y="1099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18756</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705111" y="1099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118745</xdr:rowOff>
    </xdr:from>
    <xdr:to>
      <xdr:col>24</xdr:col>
      <xdr:colOff>114300</xdr:colOff>
      <xdr:row>83</xdr:row>
      <xdr:rowOff>48895</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97172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88264</xdr:rowOff>
    </xdr:from>
    <xdr:to>
      <xdr:col>20</xdr:col>
      <xdr:colOff>38100</xdr:colOff>
      <xdr:row>83</xdr:row>
      <xdr:rowOff>18414</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139064</xdr:rowOff>
    </xdr:from>
    <xdr:to>
      <xdr:col>24</xdr:col>
      <xdr:colOff>63500</xdr:colOff>
      <xdr:row>82</xdr:row>
      <xdr:rowOff>169545</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19796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46355</xdr:rowOff>
    </xdr:from>
    <xdr:to>
      <xdr:col>15</xdr:col>
      <xdr:colOff>101600</xdr:colOff>
      <xdr:row>82</xdr:row>
      <xdr:rowOff>147955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97155</xdr:rowOff>
    </xdr:from>
    <xdr:to>
      <xdr:col>19</xdr:col>
      <xdr:colOff>177800</xdr:colOff>
      <xdr:row>82</xdr:row>
      <xdr:rowOff>139064</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1560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4445</xdr:rowOff>
    </xdr:from>
    <xdr:to>
      <xdr:col>10</xdr:col>
      <xdr:colOff>165100</xdr:colOff>
      <xdr:row>82</xdr:row>
      <xdr:rowOff>106045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06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55245</xdr:rowOff>
    </xdr:from>
    <xdr:to>
      <xdr:col>15</xdr:col>
      <xdr:colOff>50800</xdr:colOff>
      <xdr:row>82</xdr:row>
      <xdr:rowOff>97155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1141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133986</xdr:rowOff>
    </xdr:from>
    <xdr:to>
      <xdr:col>6</xdr:col>
      <xdr:colOff>38100</xdr:colOff>
      <xdr:row>82</xdr:row>
      <xdr:rowOff>64136</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13336</xdr:rowOff>
    </xdr:from>
    <xdr:to>
      <xdr:col>10</xdr:col>
      <xdr:colOff>114300</xdr:colOff>
      <xdr:row>82</xdr:row>
      <xdr:rowOff>55245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0722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34941</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92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164482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122572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80663</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50546</xdr:rowOff>
    </xdr:from>
    <xdr:to>
      <xdr:col>55</xdr:col>
      <xdr:colOff>50800</xdr:colOff>
      <xdr:row>86</xdr:row>
      <xdr:rowOff>152146</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9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136923</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71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50546</xdr:rowOff>
    </xdr:from>
    <xdr:to>
      <xdr:col>50</xdr:col>
      <xdr:colOff>165100</xdr:colOff>
      <xdr:row>86</xdr:row>
      <xdr:rowOff>152146</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9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101346</xdr:rowOff>
    </xdr:from>
    <xdr:to>
      <xdr:col>55</xdr:col>
      <xdr:colOff>0</xdr:colOff>
      <xdr:row>86</xdr:row>
      <xdr:rowOff>101346</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a:off x="9639300" y="148460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50546</xdr:rowOff>
    </xdr:from>
    <xdr:to>
      <xdr:col>46</xdr:col>
      <xdr:colOff>38100</xdr:colOff>
      <xdr:row>86</xdr:row>
      <xdr:rowOff>152146</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9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101346</xdr:rowOff>
    </xdr:from>
    <xdr:to>
      <xdr:col>50</xdr:col>
      <xdr:colOff>114300</xdr:colOff>
      <xdr:row>86</xdr:row>
      <xdr:rowOff>101346</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8750300" y="148460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50546</xdr:rowOff>
    </xdr:from>
    <xdr:to>
      <xdr:col>41</xdr:col>
      <xdr:colOff>101600</xdr:colOff>
      <xdr:row>86</xdr:row>
      <xdr:rowOff>152146</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9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101346</xdr:rowOff>
    </xdr:from>
    <xdr:to>
      <xdr:col>45</xdr:col>
      <xdr:colOff>177800</xdr:colOff>
      <xdr:row>86</xdr:row>
      <xdr:rowOff>101346</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7861300" y="148460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50546</xdr:rowOff>
    </xdr:from>
    <xdr:to>
      <xdr:col>36</xdr:col>
      <xdr:colOff>165100</xdr:colOff>
      <xdr:row>86</xdr:row>
      <xdr:rowOff>152146</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9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101346</xdr:rowOff>
    </xdr:from>
    <xdr:to>
      <xdr:col>41</xdr:col>
      <xdr:colOff>50800</xdr:colOff>
      <xdr:row>86</xdr:row>
      <xdr:rowOff>101346</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6972300" y="148460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143273</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8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143273</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8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143273</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8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143273</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8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635</xdr:rowOff>
    </xdr:from>
    <xdr:to>
      <xdr:col>85</xdr:col>
      <xdr:colOff>177800</xdr:colOff>
      <xdr:row>37</xdr:row>
      <xdr:rowOff>102235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23512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101600</xdr:rowOff>
    </xdr:from>
    <xdr:to>
      <xdr:col>81</xdr:col>
      <xdr:colOff>101600</xdr:colOff>
      <xdr:row>37</xdr:row>
      <xdr:rowOff>31750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152400</xdr:rowOff>
    </xdr:from>
    <xdr:to>
      <xdr:col>85</xdr:col>
      <xdr:colOff>127000</xdr:colOff>
      <xdr:row>37</xdr:row>
      <xdr:rowOff>51435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5481300" y="6324600"/>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31115</xdr:rowOff>
    </xdr:from>
    <xdr:to>
      <xdr:col>76</xdr:col>
      <xdr:colOff>165100</xdr:colOff>
      <xdr:row>36</xdr:row>
      <xdr:rowOff>132715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81915</xdr:rowOff>
    </xdr:from>
    <xdr:to>
      <xdr:col>81</xdr:col>
      <xdr:colOff>50800</xdr:colOff>
      <xdr:row>36</xdr:row>
      <xdr:rowOff>152400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625411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118745</xdr:rowOff>
    </xdr:from>
    <xdr:to>
      <xdr:col>72</xdr:col>
      <xdr:colOff>38100</xdr:colOff>
      <xdr:row>36</xdr:row>
      <xdr:rowOff>48895</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169545</xdr:rowOff>
    </xdr:from>
    <xdr:to>
      <xdr:col>76</xdr:col>
      <xdr:colOff>114300</xdr:colOff>
      <xdr:row>36</xdr:row>
      <xdr:rowOff>81915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617029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29210</xdr:rowOff>
    </xdr:from>
    <xdr:to>
      <xdr:col>67</xdr:col>
      <xdr:colOff>101600</xdr:colOff>
      <xdr:row>35</xdr:row>
      <xdr:rowOff>130810</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80010</xdr:rowOff>
    </xdr:from>
    <xdr:to>
      <xdr:col>71</xdr:col>
      <xdr:colOff>177800</xdr:colOff>
      <xdr:row>35</xdr:row>
      <xdr:rowOff>169545</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608076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48277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149242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597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65422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147337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E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E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E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E00-0000E1010000}"/>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29210</xdr:rowOff>
    </xdr:from>
    <xdr:to>
      <xdr:col>116</xdr:col>
      <xdr:colOff>114300</xdr:colOff>
      <xdr:row>41</xdr:row>
      <xdr:rowOff>130810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21107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115587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E00-0000ED010000}"/>
            </a:ext>
          </a:extLst>
        </xdr:cNvPr>
        <xdr:cNvSpPr txBox="1"/>
      </xdr:nvSpPr>
      <xdr:spPr>
        <a:xfrm>
          <a:off x="22199600" y="697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29210</xdr:rowOff>
    </xdr:from>
    <xdr:to>
      <xdr:col>112</xdr:col>
      <xdr:colOff>38100</xdr:colOff>
      <xdr:row>41</xdr:row>
      <xdr:rowOff>130810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1272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80010</xdr:rowOff>
    </xdr:from>
    <xdr:to>
      <xdr:col>116</xdr:col>
      <xdr:colOff>63500</xdr:colOff>
      <xdr:row>41</xdr:row>
      <xdr:rowOff>80010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21323300" y="7109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29210</xdr:rowOff>
    </xdr:from>
    <xdr:to>
      <xdr:col>107</xdr:col>
      <xdr:colOff>101600</xdr:colOff>
      <xdr:row>41</xdr:row>
      <xdr:rowOff>130810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20383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80010</xdr:rowOff>
    </xdr:from>
    <xdr:to>
      <xdr:col>111</xdr:col>
      <xdr:colOff>177800</xdr:colOff>
      <xdr:row>41</xdr:row>
      <xdr:rowOff>80010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20434300" y="710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29210</xdr:rowOff>
    </xdr:from>
    <xdr:to>
      <xdr:col>102</xdr:col>
      <xdr:colOff>165100</xdr:colOff>
      <xdr:row>41</xdr:row>
      <xdr:rowOff>130810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9494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80010</xdr:rowOff>
    </xdr:from>
    <xdr:to>
      <xdr:col>107</xdr:col>
      <xdr:colOff>50800</xdr:colOff>
      <xdr:row>41</xdr:row>
      <xdr:rowOff>80010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9545300" y="710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29210</xdr:rowOff>
    </xdr:from>
    <xdr:to>
      <xdr:col>98</xdr:col>
      <xdr:colOff>38100</xdr:colOff>
      <xdr:row>41</xdr:row>
      <xdr:rowOff>130810</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8605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80010</xdr:rowOff>
    </xdr:from>
    <xdr:to>
      <xdr:col>102</xdr:col>
      <xdr:colOff>114300</xdr:colOff>
      <xdr:row>41</xdr:row>
      <xdr:rowOff>80010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8656300" y="710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121937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10757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121937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0199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121937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9310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121937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8421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62687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4462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6357600"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162560</xdr:rowOff>
    </xdr:from>
    <xdr:to>
      <xdr:col>81</xdr:col>
      <xdr:colOff>101600</xdr:colOff>
      <xdr:row>60</xdr:row>
      <xdr:rowOff>92710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5430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32385</xdr:rowOff>
    </xdr:from>
    <xdr:to>
      <xdr:col>85</xdr:col>
      <xdr:colOff>127000</xdr:colOff>
      <xdr:row>60</xdr:row>
      <xdr:rowOff>41910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flipV="1">
          <a:off x="15481300" y="1031938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133985</xdr:rowOff>
    </xdr:from>
    <xdr:to>
      <xdr:col>76</xdr:col>
      <xdr:colOff>165100</xdr:colOff>
      <xdr:row>61</xdr:row>
      <xdr:rowOff>64135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4541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41910</xdr:rowOff>
    </xdr:from>
    <xdr:to>
      <xdr:col>81</xdr:col>
      <xdr:colOff>50800</xdr:colOff>
      <xdr:row>61</xdr:row>
      <xdr:rowOff>13335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flipV="1">
          <a:off x="14592300" y="1032891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162560</xdr:rowOff>
    </xdr:from>
    <xdr:to>
      <xdr:col>72</xdr:col>
      <xdr:colOff>38100</xdr:colOff>
      <xdr:row>61</xdr:row>
      <xdr:rowOff>92710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3652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xdr:rowOff>
    </xdr:from>
    <xdr:to>
      <xdr:col>76</xdr:col>
      <xdr:colOff>114300</xdr:colOff>
      <xdr:row>61</xdr:row>
      <xdr:rowOff>41910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flipV="1">
          <a:off x="13703300" y="104717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147320</xdr:rowOff>
    </xdr:from>
    <xdr:to>
      <xdr:col>67</xdr:col>
      <xdr:colOff>101600</xdr:colOff>
      <xdr:row>61</xdr:row>
      <xdr:rowOff>77470</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2763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26670</xdr:rowOff>
    </xdr:from>
    <xdr:to>
      <xdr:col>71</xdr:col>
      <xdr:colOff>177800</xdr:colOff>
      <xdr:row>61</xdr:row>
      <xdr:rowOff>41910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2814300" y="10485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109237</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55262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4389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83837</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3500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68597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2611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E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E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E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E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45669</xdr:rowOff>
    </xdr:from>
    <xdr:to>
      <xdr:col>116</xdr:col>
      <xdr:colOff>114300</xdr:colOff>
      <xdr:row>63</xdr:row>
      <xdr:rowOff>147269</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2110700" y="1084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24096</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E00-00005F020000}"/>
            </a:ext>
          </a:extLst>
        </xdr:cNvPr>
        <xdr:cNvSpPr txBox="1"/>
      </xdr:nvSpPr>
      <xdr:spPr>
        <a:xfrm>
          <a:off x="22199600" y="1082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56185</xdr:rowOff>
    </xdr:from>
    <xdr:to>
      <xdr:col>112</xdr:col>
      <xdr:colOff>38100</xdr:colOff>
      <xdr:row>63</xdr:row>
      <xdr:rowOff>157785</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1272500" y="1085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96469</xdr:rowOff>
    </xdr:from>
    <xdr:to>
      <xdr:col>116</xdr:col>
      <xdr:colOff>63500</xdr:colOff>
      <xdr:row>63</xdr:row>
      <xdr:rowOff>106985</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1323300" y="10897819"/>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91846</xdr:rowOff>
    </xdr:from>
    <xdr:to>
      <xdr:col>107</xdr:col>
      <xdr:colOff>101600</xdr:colOff>
      <xdr:row>64</xdr:row>
      <xdr:rowOff>21996</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0383500" y="1089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106985</xdr:rowOff>
    </xdr:from>
    <xdr:to>
      <xdr:col>111</xdr:col>
      <xdr:colOff>177800</xdr:colOff>
      <xdr:row>63</xdr:row>
      <xdr:rowOff>142646</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20434300" y="10908335"/>
          <a:ext cx="8890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80416</xdr:rowOff>
    </xdr:from>
    <xdr:to>
      <xdr:col>102</xdr:col>
      <xdr:colOff>165100</xdr:colOff>
      <xdr:row>64</xdr:row>
      <xdr:rowOff>10566</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9494500" y="1088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131216</xdr:rowOff>
    </xdr:from>
    <xdr:to>
      <xdr:col>107</xdr:col>
      <xdr:colOff>50800</xdr:colOff>
      <xdr:row>63</xdr:row>
      <xdr:rowOff>142646</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9545300" y="109325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80873</xdr:rowOff>
    </xdr:from>
    <xdr:to>
      <xdr:col>98</xdr:col>
      <xdr:colOff>38100</xdr:colOff>
      <xdr:row>64</xdr:row>
      <xdr:rowOff>11023</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8605500" y="1088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131216</xdr:rowOff>
    </xdr:from>
    <xdr:to>
      <xdr:col>102</xdr:col>
      <xdr:colOff>114300</xdr:colOff>
      <xdr:row>63</xdr:row>
      <xdr:rowOff>131673</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18656300" y="1093256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E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E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E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E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148912</xdr:rowOff>
    </xdr:from>
    <xdr:ext cx="469744" cy="259045"/>
    <xdr:sp macro="" textlink="">
      <xdr:nvSpPr>
        <xdr:cNvPr id="620" name="n_1mainValue【学校施設】&#10;一人当たり面積">
          <a:extLst>
            <a:ext uri="{FF2B5EF4-FFF2-40B4-BE49-F238E27FC236}">
              <a16:creationId xmlns:a16="http://schemas.microsoft.com/office/drawing/2014/main" id="{00000000-0008-0000-0E00-00006C020000}"/>
            </a:ext>
          </a:extLst>
        </xdr:cNvPr>
        <xdr:cNvSpPr txBox="1"/>
      </xdr:nvSpPr>
      <xdr:spPr>
        <a:xfrm>
          <a:off x="21075727" y="1095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13123</xdr:rowOff>
    </xdr:from>
    <xdr:ext cx="469744" cy="259045"/>
    <xdr:sp macro="" textlink="">
      <xdr:nvSpPr>
        <xdr:cNvPr id="621" name="n_2mainValue【学校施設】&#10;一人当たり面積">
          <a:extLst>
            <a:ext uri="{FF2B5EF4-FFF2-40B4-BE49-F238E27FC236}">
              <a16:creationId xmlns:a16="http://schemas.microsoft.com/office/drawing/2014/main" id="{00000000-0008-0000-0E00-00006D020000}"/>
            </a:ext>
          </a:extLst>
        </xdr:cNvPr>
        <xdr:cNvSpPr txBox="1"/>
      </xdr:nvSpPr>
      <xdr:spPr>
        <a:xfrm>
          <a:off x="20199427" y="10985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1693</xdr:rowOff>
    </xdr:from>
    <xdr:ext cx="469744" cy="259045"/>
    <xdr:sp macro="" textlink="">
      <xdr:nvSpPr>
        <xdr:cNvPr id="622" name="n_3mainValue【学校施設】&#10;一人当たり面積">
          <a:extLst>
            <a:ext uri="{FF2B5EF4-FFF2-40B4-BE49-F238E27FC236}">
              <a16:creationId xmlns:a16="http://schemas.microsoft.com/office/drawing/2014/main" id="{00000000-0008-0000-0E00-00006E020000}"/>
            </a:ext>
          </a:extLst>
        </xdr:cNvPr>
        <xdr:cNvSpPr txBox="1"/>
      </xdr:nvSpPr>
      <xdr:spPr>
        <a:xfrm>
          <a:off x="19310427" y="1097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2150</xdr:rowOff>
    </xdr:from>
    <xdr:ext cx="469744" cy="259045"/>
    <xdr:sp macro="" textlink="">
      <xdr:nvSpPr>
        <xdr:cNvPr id="623" name="n_4mainValue【学校施設】&#10;一人当たり面積">
          <a:extLst>
            <a:ext uri="{FF2B5EF4-FFF2-40B4-BE49-F238E27FC236}">
              <a16:creationId xmlns:a16="http://schemas.microsoft.com/office/drawing/2014/main" id="{00000000-0008-0000-0E00-00006F020000}"/>
            </a:ext>
          </a:extLst>
        </xdr:cNvPr>
        <xdr:cNvSpPr txBox="1"/>
      </xdr:nvSpPr>
      <xdr:spPr>
        <a:xfrm>
          <a:off x="18421427" y="1097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0000000-0008-0000-0E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00000000-0008-0000-0E00-000098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00000000-0008-0000-0E00-00009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7" name="【公民館】&#10;有形固定資産減価償却率最大値テキスト">
          <a:extLst>
            <a:ext uri="{FF2B5EF4-FFF2-40B4-BE49-F238E27FC236}">
              <a16:creationId xmlns:a16="http://schemas.microsoft.com/office/drawing/2014/main" id="{00000000-0008-0000-0E00-00009B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69" name="【公民館】&#10;有形固定資産減価償却率平均値テキスト">
          <a:extLst>
            <a:ext uri="{FF2B5EF4-FFF2-40B4-BE49-F238E27FC236}">
              <a16:creationId xmlns:a16="http://schemas.microsoft.com/office/drawing/2014/main" id="{00000000-0008-0000-0E00-00009D02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xdr:rowOff>
    </xdr:from>
    <xdr:to>
      <xdr:col>85</xdr:col>
      <xdr:colOff>177800</xdr:colOff>
      <xdr:row>105</xdr:row>
      <xdr:rowOff>109855</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62687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158132</xdr:rowOff>
    </xdr:from>
    <xdr:ext cx="405111" cy="259045"/>
    <xdr:sp macro="" textlink="">
      <xdr:nvSpPr>
        <xdr:cNvPr id="681" name="【公民館】&#10;有形固定資産減価償却率該当値テキスト">
          <a:extLst>
            <a:ext uri="{FF2B5EF4-FFF2-40B4-BE49-F238E27FC236}">
              <a16:creationId xmlns:a16="http://schemas.microsoft.com/office/drawing/2014/main" id="{00000000-0008-0000-0E00-0000A9020000}"/>
            </a:ext>
          </a:extLst>
        </xdr:cNvPr>
        <xdr:cNvSpPr txBox="1"/>
      </xdr:nvSpPr>
      <xdr:spPr>
        <a:xfrm>
          <a:off x="16357600"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116839</xdr:rowOff>
    </xdr:from>
    <xdr:to>
      <xdr:col>81</xdr:col>
      <xdr:colOff>101600</xdr:colOff>
      <xdr:row>105</xdr:row>
      <xdr:rowOff>46989</xdr:rowOff>
    </xdr:to>
    <xdr:sp macro="" textlink="">
      <xdr:nvSpPr>
        <xdr:cNvPr id="682" name="楕円 681">
          <a:extLst>
            <a:ext uri="{FF2B5EF4-FFF2-40B4-BE49-F238E27FC236}">
              <a16:creationId xmlns:a16="http://schemas.microsoft.com/office/drawing/2014/main" id="{00000000-0008-0000-0E00-0000AA020000}"/>
            </a:ext>
          </a:extLst>
        </xdr:cNvPr>
        <xdr:cNvSpPr/>
      </xdr:nvSpPr>
      <xdr:spPr>
        <a:xfrm>
          <a:off x="15430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167639</xdr:rowOff>
    </xdr:from>
    <xdr:to>
      <xdr:col>85</xdr:col>
      <xdr:colOff>127000</xdr:colOff>
      <xdr:row>105</xdr:row>
      <xdr:rowOff>59055</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5481300" y="17998439"/>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92075</xdr:rowOff>
    </xdr:from>
    <xdr:to>
      <xdr:col>76</xdr:col>
      <xdr:colOff>165100</xdr:colOff>
      <xdr:row>105</xdr:row>
      <xdr:rowOff>22225</xdr:rowOff>
    </xdr:to>
    <xdr:sp macro="" textlink="">
      <xdr:nvSpPr>
        <xdr:cNvPr id="684" name="楕円 683">
          <a:extLst>
            <a:ext uri="{FF2B5EF4-FFF2-40B4-BE49-F238E27FC236}">
              <a16:creationId xmlns:a16="http://schemas.microsoft.com/office/drawing/2014/main" id="{00000000-0008-0000-0E00-0000AC020000}"/>
            </a:ext>
          </a:extLst>
        </xdr:cNvPr>
        <xdr:cNvSpPr/>
      </xdr:nvSpPr>
      <xdr:spPr>
        <a:xfrm>
          <a:off x="14541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142875</xdr:rowOff>
    </xdr:from>
    <xdr:to>
      <xdr:col>81</xdr:col>
      <xdr:colOff>50800</xdr:colOff>
      <xdr:row>104</xdr:row>
      <xdr:rowOff>167639</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14592300" y="1797367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29211</xdr:rowOff>
    </xdr:from>
    <xdr:to>
      <xdr:col>72</xdr:col>
      <xdr:colOff>38100</xdr:colOff>
      <xdr:row>104</xdr:row>
      <xdr:rowOff>130811</xdr:rowOff>
    </xdr:to>
    <xdr:sp macro="" textlink="">
      <xdr:nvSpPr>
        <xdr:cNvPr id="686" name="楕円 685">
          <a:extLst>
            <a:ext uri="{FF2B5EF4-FFF2-40B4-BE49-F238E27FC236}">
              <a16:creationId xmlns:a16="http://schemas.microsoft.com/office/drawing/2014/main" id="{00000000-0008-0000-0E00-0000AE020000}"/>
            </a:ext>
          </a:extLst>
        </xdr:cNvPr>
        <xdr:cNvSpPr/>
      </xdr:nvSpPr>
      <xdr:spPr>
        <a:xfrm>
          <a:off x="136525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80011</xdr:rowOff>
    </xdr:from>
    <xdr:to>
      <xdr:col>76</xdr:col>
      <xdr:colOff>114300</xdr:colOff>
      <xdr:row>104</xdr:row>
      <xdr:rowOff>142875</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3703300" y="1791081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141605</xdr:rowOff>
    </xdr:from>
    <xdr:to>
      <xdr:col>67</xdr:col>
      <xdr:colOff>101600</xdr:colOff>
      <xdr:row>104</xdr:row>
      <xdr:rowOff>71755</xdr:rowOff>
    </xdr:to>
    <xdr:sp macro="" textlink="">
      <xdr:nvSpPr>
        <xdr:cNvPr id="688" name="楕円 687">
          <a:extLst>
            <a:ext uri="{FF2B5EF4-FFF2-40B4-BE49-F238E27FC236}">
              <a16:creationId xmlns:a16="http://schemas.microsoft.com/office/drawing/2014/main" id="{00000000-0008-0000-0E00-0000B0020000}"/>
            </a:ext>
          </a:extLst>
        </xdr:cNvPr>
        <xdr:cNvSpPr/>
      </xdr:nvSpPr>
      <xdr:spPr>
        <a:xfrm>
          <a:off x="12763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20955</xdr:rowOff>
    </xdr:from>
    <xdr:to>
      <xdr:col>71</xdr:col>
      <xdr:colOff>177800</xdr:colOff>
      <xdr:row>104</xdr:row>
      <xdr:rowOff>80011</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2814300" y="1785175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0" name="n_1aveValue【公民館】&#10;有形固定資産減価償却率">
          <a:extLst>
            <a:ext uri="{FF2B5EF4-FFF2-40B4-BE49-F238E27FC236}">
              <a16:creationId xmlns:a16="http://schemas.microsoft.com/office/drawing/2014/main" id="{00000000-0008-0000-0E00-0000B2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1" name="n_2aveValue【公民館】&#10;有形固定資産減価償却率">
          <a:extLst>
            <a:ext uri="{FF2B5EF4-FFF2-40B4-BE49-F238E27FC236}">
              <a16:creationId xmlns:a16="http://schemas.microsoft.com/office/drawing/2014/main" id="{00000000-0008-0000-0E00-0000B302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2" name="n_3aveValue【公民館】&#10;有形固定資産減価償却率">
          <a:extLst>
            <a:ext uri="{FF2B5EF4-FFF2-40B4-BE49-F238E27FC236}">
              <a16:creationId xmlns:a16="http://schemas.microsoft.com/office/drawing/2014/main" id="{00000000-0008-0000-0E00-0000B4020000}"/>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693" name="n_4aveValue【公民館】&#10;有形固定資産減価償却率">
          <a:extLst>
            <a:ext uri="{FF2B5EF4-FFF2-40B4-BE49-F238E27FC236}">
              <a16:creationId xmlns:a16="http://schemas.microsoft.com/office/drawing/2014/main" id="{00000000-0008-0000-0E00-0000B5020000}"/>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38116</xdr:rowOff>
    </xdr:from>
    <xdr:ext cx="405111" cy="259045"/>
    <xdr:sp macro="" textlink="">
      <xdr:nvSpPr>
        <xdr:cNvPr id="694" name="n_1mainValue【公民館】&#10;有形固定資産減価償却率">
          <a:extLst>
            <a:ext uri="{FF2B5EF4-FFF2-40B4-BE49-F238E27FC236}">
              <a16:creationId xmlns:a16="http://schemas.microsoft.com/office/drawing/2014/main" id="{00000000-0008-0000-0E00-0000B6020000}"/>
            </a:ext>
          </a:extLst>
        </xdr:cNvPr>
        <xdr:cNvSpPr txBox="1"/>
      </xdr:nvSpPr>
      <xdr:spPr>
        <a:xfrm>
          <a:off x="15266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13352</xdr:rowOff>
    </xdr:from>
    <xdr:ext cx="405111" cy="259045"/>
    <xdr:sp macro="" textlink="">
      <xdr:nvSpPr>
        <xdr:cNvPr id="695" name="n_2mainValue【公民館】&#10;有形固定資産減価償却率">
          <a:extLst>
            <a:ext uri="{FF2B5EF4-FFF2-40B4-BE49-F238E27FC236}">
              <a16:creationId xmlns:a16="http://schemas.microsoft.com/office/drawing/2014/main" id="{00000000-0008-0000-0E00-0000B7020000}"/>
            </a:ext>
          </a:extLst>
        </xdr:cNvPr>
        <xdr:cNvSpPr txBox="1"/>
      </xdr:nvSpPr>
      <xdr:spPr>
        <a:xfrm>
          <a:off x="14389744"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147338</xdr:rowOff>
    </xdr:from>
    <xdr:ext cx="405111" cy="259045"/>
    <xdr:sp macro="" textlink="">
      <xdr:nvSpPr>
        <xdr:cNvPr id="696" name="n_3mainValue【公民館】&#10;有形固定資産減価償却率">
          <a:extLst>
            <a:ext uri="{FF2B5EF4-FFF2-40B4-BE49-F238E27FC236}">
              <a16:creationId xmlns:a16="http://schemas.microsoft.com/office/drawing/2014/main" id="{00000000-0008-0000-0E00-0000B8020000}"/>
            </a:ext>
          </a:extLst>
        </xdr:cNvPr>
        <xdr:cNvSpPr txBox="1"/>
      </xdr:nvSpPr>
      <xdr:spPr>
        <a:xfrm>
          <a:off x="13500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88282</xdr:rowOff>
    </xdr:from>
    <xdr:ext cx="405111" cy="259045"/>
    <xdr:sp macro="" textlink="">
      <xdr:nvSpPr>
        <xdr:cNvPr id="697" name="n_4mainValue【公民館】&#10;有形固定資産減価償却率">
          <a:extLst>
            <a:ext uri="{FF2B5EF4-FFF2-40B4-BE49-F238E27FC236}">
              <a16:creationId xmlns:a16="http://schemas.microsoft.com/office/drawing/2014/main" id="{00000000-0008-0000-0E00-0000B9020000}"/>
            </a:ext>
          </a:extLst>
        </xdr:cNvPr>
        <xdr:cNvSpPr txBox="1"/>
      </xdr:nvSpPr>
      <xdr:spPr>
        <a:xfrm>
          <a:off x="12611744" y="1757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0000000-0008-0000-0E00-0000CE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00000000-0008-0000-0E00-0000D002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2" name="【公民館】&#10;一人当たり面積最大値テキスト">
          <a:extLst>
            <a:ext uri="{FF2B5EF4-FFF2-40B4-BE49-F238E27FC236}">
              <a16:creationId xmlns:a16="http://schemas.microsoft.com/office/drawing/2014/main" id="{00000000-0008-0000-0E00-0000D202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4" name="【公民館】&#10;一人当たり面積平均値テキスト">
          <a:extLst>
            <a:ext uri="{FF2B5EF4-FFF2-40B4-BE49-F238E27FC236}">
              <a16:creationId xmlns:a16="http://schemas.microsoft.com/office/drawing/2014/main" id="{00000000-0008-0000-0E00-0000D402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5" name="フローチャート: 判断 724">
          <a:extLst>
            <a:ext uri="{FF2B5EF4-FFF2-40B4-BE49-F238E27FC236}">
              <a16:creationId xmlns:a16="http://schemas.microsoft.com/office/drawing/2014/main" id="{00000000-0008-0000-0E00-0000D502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77978</xdr:rowOff>
    </xdr:from>
    <xdr:to>
      <xdr:col>116</xdr:col>
      <xdr:colOff>114300</xdr:colOff>
      <xdr:row>108</xdr:row>
      <xdr:rowOff>8128</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221107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164355</xdr:rowOff>
    </xdr:from>
    <xdr:ext cx="469744" cy="259045"/>
    <xdr:sp macro="" textlink="">
      <xdr:nvSpPr>
        <xdr:cNvPr id="736" name="【公民館】&#10;一人当たり面積該当値テキスト">
          <a:extLst>
            <a:ext uri="{FF2B5EF4-FFF2-40B4-BE49-F238E27FC236}">
              <a16:creationId xmlns:a16="http://schemas.microsoft.com/office/drawing/2014/main" id="{00000000-0008-0000-0E00-0000E0020000}"/>
            </a:ext>
          </a:extLst>
        </xdr:cNvPr>
        <xdr:cNvSpPr txBox="1"/>
      </xdr:nvSpPr>
      <xdr:spPr>
        <a:xfrm>
          <a:off x="22199600" y="1833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77978</xdr:rowOff>
    </xdr:from>
    <xdr:to>
      <xdr:col>112</xdr:col>
      <xdr:colOff>38100</xdr:colOff>
      <xdr:row>108</xdr:row>
      <xdr:rowOff>8128</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21272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128778</xdr:rowOff>
    </xdr:from>
    <xdr:to>
      <xdr:col>116</xdr:col>
      <xdr:colOff>63500</xdr:colOff>
      <xdr:row>107</xdr:row>
      <xdr:rowOff>128778</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21323300" y="18473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77978</xdr:rowOff>
    </xdr:from>
    <xdr:to>
      <xdr:col>107</xdr:col>
      <xdr:colOff>101600</xdr:colOff>
      <xdr:row>108</xdr:row>
      <xdr:rowOff>8128</xdr:rowOff>
    </xdr:to>
    <xdr:sp macro="" textlink="">
      <xdr:nvSpPr>
        <xdr:cNvPr id="739" name="楕円 738">
          <a:extLst>
            <a:ext uri="{FF2B5EF4-FFF2-40B4-BE49-F238E27FC236}">
              <a16:creationId xmlns:a16="http://schemas.microsoft.com/office/drawing/2014/main" id="{00000000-0008-0000-0E00-0000E3020000}"/>
            </a:ext>
          </a:extLst>
        </xdr:cNvPr>
        <xdr:cNvSpPr/>
      </xdr:nvSpPr>
      <xdr:spPr>
        <a:xfrm>
          <a:off x="20383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128778</xdr:rowOff>
    </xdr:from>
    <xdr:to>
      <xdr:col>111</xdr:col>
      <xdr:colOff>177800</xdr:colOff>
      <xdr:row>107</xdr:row>
      <xdr:rowOff>128778</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20434300" y="1847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77978</xdr:rowOff>
    </xdr:from>
    <xdr:to>
      <xdr:col>102</xdr:col>
      <xdr:colOff>165100</xdr:colOff>
      <xdr:row>108</xdr:row>
      <xdr:rowOff>8128</xdr:rowOff>
    </xdr:to>
    <xdr:sp macro="" textlink="">
      <xdr:nvSpPr>
        <xdr:cNvPr id="741" name="楕円 740">
          <a:extLst>
            <a:ext uri="{FF2B5EF4-FFF2-40B4-BE49-F238E27FC236}">
              <a16:creationId xmlns:a16="http://schemas.microsoft.com/office/drawing/2014/main" id="{00000000-0008-0000-0E00-0000E5020000}"/>
            </a:ext>
          </a:extLst>
        </xdr:cNvPr>
        <xdr:cNvSpPr/>
      </xdr:nvSpPr>
      <xdr:spPr>
        <a:xfrm>
          <a:off x="19494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128778</xdr:rowOff>
    </xdr:from>
    <xdr:to>
      <xdr:col>107</xdr:col>
      <xdr:colOff>50800</xdr:colOff>
      <xdr:row>107</xdr:row>
      <xdr:rowOff>128778</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9545300" y="1847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77978</xdr:rowOff>
    </xdr:from>
    <xdr:to>
      <xdr:col>98</xdr:col>
      <xdr:colOff>38100</xdr:colOff>
      <xdr:row>108</xdr:row>
      <xdr:rowOff>8128</xdr:rowOff>
    </xdr:to>
    <xdr:sp macro="" textlink="">
      <xdr:nvSpPr>
        <xdr:cNvPr id="743" name="楕円 742">
          <a:extLst>
            <a:ext uri="{FF2B5EF4-FFF2-40B4-BE49-F238E27FC236}">
              <a16:creationId xmlns:a16="http://schemas.microsoft.com/office/drawing/2014/main" id="{00000000-0008-0000-0E00-0000E7020000}"/>
            </a:ext>
          </a:extLst>
        </xdr:cNvPr>
        <xdr:cNvSpPr/>
      </xdr:nvSpPr>
      <xdr:spPr>
        <a:xfrm>
          <a:off x="18605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128778</xdr:rowOff>
    </xdr:from>
    <xdr:to>
      <xdr:col>102</xdr:col>
      <xdr:colOff>114300</xdr:colOff>
      <xdr:row>107</xdr:row>
      <xdr:rowOff>128778</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8656300" y="18473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5" name="n_1aveValue【公民館】&#10;一人当たり面積">
          <a:extLst>
            <a:ext uri="{FF2B5EF4-FFF2-40B4-BE49-F238E27FC236}">
              <a16:creationId xmlns:a16="http://schemas.microsoft.com/office/drawing/2014/main" id="{00000000-0008-0000-0E00-0000E902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6" name="n_2aveValue【公民館】&#10;一人当たり面積">
          <a:extLst>
            <a:ext uri="{FF2B5EF4-FFF2-40B4-BE49-F238E27FC236}">
              <a16:creationId xmlns:a16="http://schemas.microsoft.com/office/drawing/2014/main" id="{00000000-0008-0000-0E00-0000EA02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7" name="n_3aveValue【公民館】&#10;一人当たり面積">
          <a:extLst>
            <a:ext uri="{FF2B5EF4-FFF2-40B4-BE49-F238E27FC236}">
              <a16:creationId xmlns:a16="http://schemas.microsoft.com/office/drawing/2014/main" id="{00000000-0008-0000-0E00-0000EB02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8" name="n_4aveValue【公民館】&#10;一人当たり面積">
          <a:extLst>
            <a:ext uri="{FF2B5EF4-FFF2-40B4-BE49-F238E27FC236}">
              <a16:creationId xmlns:a16="http://schemas.microsoft.com/office/drawing/2014/main" id="{00000000-0008-0000-0E00-0000EC02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170705</xdr:rowOff>
    </xdr:from>
    <xdr:ext cx="469744" cy="259045"/>
    <xdr:sp macro="" textlink="">
      <xdr:nvSpPr>
        <xdr:cNvPr id="749" name="n_1mainValue【公民館】&#10;一人当たり面積">
          <a:extLst>
            <a:ext uri="{FF2B5EF4-FFF2-40B4-BE49-F238E27FC236}">
              <a16:creationId xmlns:a16="http://schemas.microsoft.com/office/drawing/2014/main" id="{00000000-0008-0000-0E00-0000ED020000}"/>
            </a:ext>
          </a:extLst>
        </xdr:cNvPr>
        <xdr:cNvSpPr txBox="1"/>
      </xdr:nvSpPr>
      <xdr:spPr>
        <a:xfrm>
          <a:off x="210757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170705</xdr:rowOff>
    </xdr:from>
    <xdr:ext cx="469744" cy="259045"/>
    <xdr:sp macro="" textlink="">
      <xdr:nvSpPr>
        <xdr:cNvPr id="750" name="n_2mainValue【公民館】&#10;一人当たり面積">
          <a:extLst>
            <a:ext uri="{FF2B5EF4-FFF2-40B4-BE49-F238E27FC236}">
              <a16:creationId xmlns:a16="http://schemas.microsoft.com/office/drawing/2014/main" id="{00000000-0008-0000-0E00-0000EE020000}"/>
            </a:ext>
          </a:extLst>
        </xdr:cNvPr>
        <xdr:cNvSpPr txBox="1"/>
      </xdr:nvSpPr>
      <xdr:spPr>
        <a:xfrm>
          <a:off x="201994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170705</xdr:rowOff>
    </xdr:from>
    <xdr:ext cx="469744" cy="259045"/>
    <xdr:sp macro="" textlink="">
      <xdr:nvSpPr>
        <xdr:cNvPr id="751" name="n_3mainValue【公民館】&#10;一人当たり面積">
          <a:extLst>
            <a:ext uri="{FF2B5EF4-FFF2-40B4-BE49-F238E27FC236}">
              <a16:creationId xmlns:a16="http://schemas.microsoft.com/office/drawing/2014/main" id="{00000000-0008-0000-0E00-0000EF020000}"/>
            </a:ext>
          </a:extLst>
        </xdr:cNvPr>
        <xdr:cNvSpPr txBox="1"/>
      </xdr:nvSpPr>
      <xdr:spPr>
        <a:xfrm>
          <a:off x="193104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170705</xdr:rowOff>
    </xdr:from>
    <xdr:ext cx="469744" cy="259045"/>
    <xdr:sp macro="" textlink="">
      <xdr:nvSpPr>
        <xdr:cNvPr id="752" name="n_4mainValue【公民館】&#10;一人当たり面積">
          <a:extLst>
            <a:ext uri="{FF2B5EF4-FFF2-40B4-BE49-F238E27FC236}">
              <a16:creationId xmlns:a16="http://schemas.microsoft.com/office/drawing/2014/main" id="{00000000-0008-0000-0E00-0000F0020000}"/>
            </a:ext>
          </a:extLst>
        </xdr:cNvPr>
        <xdr:cNvSpPr txBox="1"/>
      </xdr:nvSpPr>
      <xdr:spPr>
        <a:xfrm>
          <a:off x="184214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類型を問わず、施設の一人当たり面積等は類似団体と比較して少ない状況である。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学校施設は昭和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年代に建設が集中していたが、老朽化した水城小学校校舎の新築工事に伴い、有形固定資産減価償却率は</a:t>
          </a:r>
          <a:r>
            <a:rPr kumimoji="1" lang="en-US" altLang="ja-JP" sz="1100">
              <a:solidFill>
                <a:schemeClr val="dk1"/>
              </a:solidFill>
              <a:effectLst/>
              <a:latin typeface="+mn-lt"/>
              <a:ea typeface="+mn-ea"/>
              <a:cs typeface="+mn-cs"/>
            </a:rPr>
            <a:t>61.7%</a:t>
          </a:r>
          <a:r>
            <a:rPr kumimoji="1" lang="ja-JP" altLang="ja-JP" sz="1100">
              <a:solidFill>
                <a:schemeClr val="dk1"/>
              </a:solidFill>
              <a:effectLst/>
              <a:latin typeface="+mn-lt"/>
              <a:ea typeface="+mn-ea"/>
              <a:cs typeface="+mn-cs"/>
            </a:rPr>
            <a:t>となっており、類似団体内平均値を下回った。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なお、認定こども園・幼稚園・保育所については、平成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年度ごじょう保育所移転新築の影響により有形固定資産減価償却率が</a:t>
          </a:r>
          <a:r>
            <a:rPr kumimoji="1" lang="en-US" altLang="ja-JP" sz="1100">
              <a:solidFill>
                <a:schemeClr val="dk1"/>
              </a:solidFill>
              <a:effectLst/>
              <a:latin typeface="+mn-lt"/>
              <a:ea typeface="+mn-ea"/>
              <a:cs typeface="+mn-cs"/>
            </a:rPr>
            <a:t>55.7%</a:t>
          </a:r>
          <a:r>
            <a:rPr kumimoji="1" lang="ja-JP" altLang="ja-JP" sz="1100">
              <a:solidFill>
                <a:schemeClr val="dk1"/>
              </a:solidFill>
              <a:effectLst/>
              <a:latin typeface="+mn-lt"/>
              <a:ea typeface="+mn-ea"/>
              <a:cs typeface="+mn-cs"/>
            </a:rPr>
            <a:t>となっており、他類型と比較して低い水準にとどまっている。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福岡県太宰府市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71,566
70,890
29.60
33,646,677
31,885,398
1,608,816
15,493,217
17,505,373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35197</xdr:rowOff>
    </xdr:from>
    <xdr:to>
      <xdr:col>24</xdr:col>
      <xdr:colOff>114300</xdr:colOff>
      <xdr:row>39</xdr:row>
      <xdr:rowOff>136797</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13624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152763</xdr:rowOff>
    </xdr:from>
    <xdr:to>
      <xdr:col>20</xdr:col>
      <xdr:colOff>38100</xdr:colOff>
      <xdr:row>39</xdr:row>
      <xdr:rowOff>82913</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32113</xdr:rowOff>
    </xdr:from>
    <xdr:to>
      <xdr:col>24</xdr:col>
      <xdr:colOff>63500</xdr:colOff>
      <xdr:row>39</xdr:row>
      <xdr:rowOff>85997</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718663"/>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131535</xdr:rowOff>
    </xdr:from>
    <xdr:to>
      <xdr:col>15</xdr:col>
      <xdr:colOff>101600</xdr:colOff>
      <xdr:row>39</xdr:row>
      <xdr:rowOff>61685</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10885</xdr:rowOff>
    </xdr:from>
    <xdr:to>
      <xdr:col>19</xdr:col>
      <xdr:colOff>177800</xdr:colOff>
      <xdr:row>39</xdr:row>
      <xdr:rowOff>32113</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697435"/>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77651</xdr:rowOff>
    </xdr:from>
    <xdr:to>
      <xdr:col>10</xdr:col>
      <xdr:colOff>165100</xdr:colOff>
      <xdr:row>39</xdr:row>
      <xdr:rowOff>7801</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128451</xdr:rowOff>
    </xdr:from>
    <xdr:to>
      <xdr:col>15</xdr:col>
      <xdr:colOff>50800</xdr:colOff>
      <xdr:row>39</xdr:row>
      <xdr:rowOff>10885</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643551"/>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128451</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59130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52812</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170378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12700</xdr:rowOff>
    </xdr:from>
    <xdr:to>
      <xdr:col>55</xdr:col>
      <xdr:colOff>50800</xdr:colOff>
      <xdr:row>40</xdr:row>
      <xdr:rowOff>114300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162577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12700</xdr:rowOff>
    </xdr:from>
    <xdr:to>
      <xdr:col>50</xdr:col>
      <xdr:colOff>165100</xdr:colOff>
      <xdr:row>40</xdr:row>
      <xdr:rowOff>114300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63500</xdr:rowOff>
    </xdr:from>
    <xdr:to>
      <xdr:col>55</xdr:col>
      <xdr:colOff>0</xdr:colOff>
      <xdr:row>40</xdr:row>
      <xdr:rowOff>63500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6921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12700</xdr:rowOff>
    </xdr:from>
    <xdr:to>
      <xdr:col>46</xdr:col>
      <xdr:colOff>38100</xdr:colOff>
      <xdr:row>40</xdr:row>
      <xdr:rowOff>114300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63500</xdr:rowOff>
    </xdr:from>
    <xdr:to>
      <xdr:col>50</xdr:col>
      <xdr:colOff>114300</xdr:colOff>
      <xdr:row>40</xdr:row>
      <xdr:rowOff>63500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92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12700</xdr:rowOff>
    </xdr:from>
    <xdr:to>
      <xdr:col>41</xdr:col>
      <xdr:colOff>101600</xdr:colOff>
      <xdr:row>40</xdr:row>
      <xdr:rowOff>114300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63500</xdr:rowOff>
    </xdr:from>
    <xdr:to>
      <xdr:col>45</xdr:col>
      <xdr:colOff>177800</xdr:colOff>
      <xdr:row>40</xdr:row>
      <xdr:rowOff>63500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92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12700</xdr:rowOff>
    </xdr:from>
    <xdr:to>
      <xdr:col>36</xdr:col>
      <xdr:colOff>165100</xdr:colOff>
      <xdr:row>40</xdr:row>
      <xdr:rowOff>114300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63500</xdr:rowOff>
    </xdr:from>
    <xdr:to>
      <xdr:col>41</xdr:col>
      <xdr:colOff>50800</xdr:colOff>
      <xdr:row>40</xdr:row>
      <xdr:rowOff>63500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692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105427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105427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105427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105427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31115</xdr:rowOff>
    </xdr:from>
    <xdr:to>
      <xdr:col>24</xdr:col>
      <xdr:colOff>114300</xdr:colOff>
      <xdr:row>57</xdr:row>
      <xdr:rowOff>132715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53992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147320</xdr:rowOff>
    </xdr:from>
    <xdr:to>
      <xdr:col>20</xdr:col>
      <xdr:colOff>38100</xdr:colOff>
      <xdr:row>57</xdr:row>
      <xdr:rowOff>77470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26670</xdr:rowOff>
    </xdr:from>
    <xdr:to>
      <xdr:col>24</xdr:col>
      <xdr:colOff>63500</xdr:colOff>
      <xdr:row>57</xdr:row>
      <xdr:rowOff>81915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979932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88265</xdr:rowOff>
    </xdr:from>
    <xdr:to>
      <xdr:col>15</xdr:col>
      <xdr:colOff>101600</xdr:colOff>
      <xdr:row>57</xdr:row>
      <xdr:rowOff>18415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96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139065</xdr:rowOff>
    </xdr:from>
    <xdr:to>
      <xdr:col>19</xdr:col>
      <xdr:colOff>177800</xdr:colOff>
      <xdr:row>57</xdr:row>
      <xdr:rowOff>26670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974026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27305</xdr:rowOff>
    </xdr:from>
    <xdr:to>
      <xdr:col>10</xdr:col>
      <xdr:colOff>165100</xdr:colOff>
      <xdr:row>56</xdr:row>
      <xdr:rowOff>128905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78105</xdr:rowOff>
    </xdr:from>
    <xdr:to>
      <xdr:col>15</xdr:col>
      <xdr:colOff>50800</xdr:colOff>
      <xdr:row>56</xdr:row>
      <xdr:rowOff>139065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967930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137795</xdr:rowOff>
    </xdr:from>
    <xdr:to>
      <xdr:col>6</xdr:col>
      <xdr:colOff>38100</xdr:colOff>
      <xdr:row>56</xdr:row>
      <xdr:rowOff>67945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95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17145</xdr:rowOff>
    </xdr:from>
    <xdr:to>
      <xdr:col>10</xdr:col>
      <xdr:colOff>114300</xdr:colOff>
      <xdr:row>56</xdr:row>
      <xdr:rowOff>78105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96183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93997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34942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946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145432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940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84472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934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15875</xdr:rowOff>
    </xdr:from>
    <xdr:to>
      <xdr:col>55</xdr:col>
      <xdr:colOff>50800</xdr:colOff>
      <xdr:row>62</xdr:row>
      <xdr:rowOff>117475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38752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49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15875</xdr:rowOff>
    </xdr:from>
    <xdr:to>
      <xdr:col>50</xdr:col>
      <xdr:colOff>165100</xdr:colOff>
      <xdr:row>62</xdr:row>
      <xdr:rowOff>117475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66675</xdr:rowOff>
    </xdr:from>
    <xdr:to>
      <xdr:col>55</xdr:col>
      <xdr:colOff>0</xdr:colOff>
      <xdr:row>62</xdr:row>
      <xdr:rowOff>66675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9639300" y="106965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15875</xdr:rowOff>
    </xdr:from>
    <xdr:to>
      <xdr:col>46</xdr:col>
      <xdr:colOff>38100</xdr:colOff>
      <xdr:row>62</xdr:row>
      <xdr:rowOff>117475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66675</xdr:rowOff>
    </xdr:from>
    <xdr:to>
      <xdr:col>50</xdr:col>
      <xdr:colOff>114300</xdr:colOff>
      <xdr:row>62</xdr:row>
      <xdr:rowOff>66675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6965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15875</xdr:rowOff>
    </xdr:from>
    <xdr:to>
      <xdr:col>41</xdr:col>
      <xdr:colOff>101600</xdr:colOff>
      <xdr:row>62</xdr:row>
      <xdr:rowOff>117475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66675</xdr:rowOff>
    </xdr:from>
    <xdr:to>
      <xdr:col>45</xdr:col>
      <xdr:colOff>177800</xdr:colOff>
      <xdr:row>62</xdr:row>
      <xdr:rowOff>66675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861300" y="106965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17780</xdr:rowOff>
    </xdr:from>
    <xdr:to>
      <xdr:col>36</xdr:col>
      <xdr:colOff>165100</xdr:colOff>
      <xdr:row>62</xdr:row>
      <xdr:rowOff>119380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66675</xdr:rowOff>
    </xdr:from>
    <xdr:to>
      <xdr:col>41</xdr:col>
      <xdr:colOff>50800</xdr:colOff>
      <xdr:row>62</xdr:row>
      <xdr:rowOff>68580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6965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120032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134002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134002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134002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135907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44450</xdr:rowOff>
    </xdr:from>
    <xdr:to>
      <xdr:col>24</xdr:col>
      <xdr:colOff>114300</xdr:colOff>
      <xdr:row>85</xdr:row>
      <xdr:rowOff>146050</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584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22877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673600"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33020</xdr:rowOff>
    </xdr:from>
    <xdr:to>
      <xdr:col>20</xdr:col>
      <xdr:colOff>38100</xdr:colOff>
      <xdr:row>85</xdr:row>
      <xdr:rowOff>134620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746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83820</xdr:rowOff>
    </xdr:from>
    <xdr:to>
      <xdr:col>24</xdr:col>
      <xdr:colOff>63500</xdr:colOff>
      <xdr:row>85</xdr:row>
      <xdr:rowOff>95250</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797300" y="146570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37919</xdr:rowOff>
    </xdr:from>
    <xdr:to>
      <xdr:col>15</xdr:col>
      <xdr:colOff>101600</xdr:colOff>
      <xdr:row>85</xdr:row>
      <xdr:rowOff>139519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857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83820</xdr:rowOff>
    </xdr:from>
    <xdr:to>
      <xdr:col>19</xdr:col>
      <xdr:colOff>177800</xdr:colOff>
      <xdr:row>85</xdr:row>
      <xdr:rowOff>88719</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flipV="1">
          <a:off x="2908300" y="146570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13426</xdr:rowOff>
    </xdr:from>
    <xdr:to>
      <xdr:col>10</xdr:col>
      <xdr:colOff>165100</xdr:colOff>
      <xdr:row>85</xdr:row>
      <xdr:rowOff>115026</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968500" y="1458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64226</xdr:rowOff>
    </xdr:from>
    <xdr:to>
      <xdr:col>15</xdr:col>
      <xdr:colOff>50800</xdr:colOff>
      <xdr:row>85</xdr:row>
      <xdr:rowOff>88719</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2019300" y="146374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160382</xdr:rowOff>
    </xdr:from>
    <xdr:to>
      <xdr:col>6</xdr:col>
      <xdr:colOff>38100</xdr:colOff>
      <xdr:row>85</xdr:row>
      <xdr:rowOff>90532</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10795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39732</xdr:rowOff>
    </xdr:from>
    <xdr:to>
      <xdr:col>10</xdr:col>
      <xdr:colOff>114300</xdr:colOff>
      <xdr:row>85</xdr:row>
      <xdr:rowOff>64226</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130300" y="14612982"/>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125747</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130646</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70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106153</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67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81659</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65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61595</xdr:rowOff>
    </xdr:from>
    <xdr:to>
      <xdr:col>55</xdr:col>
      <xdr:colOff>50800</xdr:colOff>
      <xdr:row>84</xdr:row>
      <xdr:rowOff>163195</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40022</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44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61595</xdr:rowOff>
    </xdr:from>
    <xdr:to>
      <xdr:col>50</xdr:col>
      <xdr:colOff>165100</xdr:colOff>
      <xdr:row>84</xdr:row>
      <xdr:rowOff>163195</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112395</xdr:rowOff>
    </xdr:from>
    <xdr:to>
      <xdr:col>55</xdr:col>
      <xdr:colOff>0</xdr:colOff>
      <xdr:row>84</xdr:row>
      <xdr:rowOff>112395</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9639300" y="145141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61595</xdr:rowOff>
    </xdr:from>
    <xdr:to>
      <xdr:col>46</xdr:col>
      <xdr:colOff>38100</xdr:colOff>
      <xdr:row>84</xdr:row>
      <xdr:rowOff>163195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112395</xdr:rowOff>
    </xdr:from>
    <xdr:to>
      <xdr:col>50</xdr:col>
      <xdr:colOff>114300</xdr:colOff>
      <xdr:row>84</xdr:row>
      <xdr:rowOff>112395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8750300" y="14514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61595</xdr:rowOff>
    </xdr:from>
    <xdr:to>
      <xdr:col>41</xdr:col>
      <xdr:colOff>101600</xdr:colOff>
      <xdr:row>84</xdr:row>
      <xdr:rowOff>163195</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112395</xdr:rowOff>
    </xdr:from>
    <xdr:to>
      <xdr:col>45</xdr:col>
      <xdr:colOff>177800</xdr:colOff>
      <xdr:row>84</xdr:row>
      <xdr:rowOff>112395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7861300" y="14514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61595</xdr:rowOff>
    </xdr:from>
    <xdr:to>
      <xdr:col>36</xdr:col>
      <xdr:colOff>165100</xdr:colOff>
      <xdr:row>84</xdr:row>
      <xdr:rowOff>163195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112395</xdr:rowOff>
    </xdr:from>
    <xdr:to>
      <xdr:col>41</xdr:col>
      <xdr:colOff>50800</xdr:colOff>
      <xdr:row>84</xdr:row>
      <xdr:rowOff>112395</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972300" y="14514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154322</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55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154322</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55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154322</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55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154322</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55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00000000-0008-0000-0F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00000000-0008-0000-0F00-0000A201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0" name="【一般廃棄物処理施設】&#10;有形固定資産減価償却率最大値テキスト">
          <a:extLst>
            <a:ext uri="{FF2B5EF4-FFF2-40B4-BE49-F238E27FC236}">
              <a16:creationId xmlns:a16="http://schemas.microsoft.com/office/drawing/2014/main" id="{00000000-0008-0000-0F00-0000A401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00000000-0008-0000-0F00-0000A601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67854</xdr:rowOff>
    </xdr:from>
    <xdr:to>
      <xdr:col>85</xdr:col>
      <xdr:colOff>177800</xdr:colOff>
      <xdr:row>37</xdr:row>
      <xdr:rowOff>169455</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6268700" y="64115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90731</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00000000-0008-0000-0F00-0000B2010000}"/>
            </a:ext>
          </a:extLst>
        </xdr:cNvPr>
        <xdr:cNvSpPr txBox="1"/>
      </xdr:nvSpPr>
      <xdr:spPr>
        <a:xfrm>
          <a:off x="16357600" y="6262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17236</xdr:rowOff>
    </xdr:from>
    <xdr:to>
      <xdr:col>81</xdr:col>
      <xdr:colOff>101600</xdr:colOff>
      <xdr:row>37</xdr:row>
      <xdr:rowOff>118836</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5430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68036</xdr:rowOff>
    </xdr:from>
    <xdr:to>
      <xdr:col>85</xdr:col>
      <xdr:colOff>127000</xdr:colOff>
      <xdr:row>37</xdr:row>
      <xdr:rowOff>118654</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5481300" y="6411686"/>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141333</xdr:rowOff>
    </xdr:from>
    <xdr:to>
      <xdr:col>76</xdr:col>
      <xdr:colOff>165100</xdr:colOff>
      <xdr:row>37</xdr:row>
      <xdr:rowOff>71483</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4541500" y="631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20683</xdr:rowOff>
    </xdr:from>
    <xdr:to>
      <xdr:col>81</xdr:col>
      <xdr:colOff>50800</xdr:colOff>
      <xdr:row>37</xdr:row>
      <xdr:rowOff>68036</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4592300" y="636433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10704</xdr:rowOff>
    </xdr:from>
    <xdr:to>
      <xdr:col>72</xdr:col>
      <xdr:colOff>38100</xdr:colOff>
      <xdr:row>36</xdr:row>
      <xdr:rowOff>112304</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3652500" y="61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61504</xdr:rowOff>
    </xdr:from>
    <xdr:to>
      <xdr:col>76</xdr:col>
      <xdr:colOff>114300</xdr:colOff>
      <xdr:row>37</xdr:row>
      <xdr:rowOff>20683</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3703300" y="623370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118473</xdr:rowOff>
    </xdr:from>
    <xdr:to>
      <xdr:col>67</xdr:col>
      <xdr:colOff>101600</xdr:colOff>
      <xdr:row>36</xdr:row>
      <xdr:rowOff>48623</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2763500" y="611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169273</xdr:rowOff>
    </xdr:from>
    <xdr:to>
      <xdr:col>71</xdr:col>
      <xdr:colOff>177800</xdr:colOff>
      <xdr:row>36</xdr:row>
      <xdr:rowOff>61504</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2814300" y="6170023"/>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00000000-0008-0000-0F00-0000BB010000}"/>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00000000-0008-0000-0F00-0000BC010000}"/>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135363</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5266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88010</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438974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128831</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3500744" y="595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65150</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2611744" y="589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00000000-0008-0000-0F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3" name="【一般廃棄物処理施設】&#10;一人当たり有形固定資産（償却資産）額最小値テキスト">
          <a:extLst>
            <a:ext uri="{FF2B5EF4-FFF2-40B4-BE49-F238E27FC236}">
              <a16:creationId xmlns:a16="http://schemas.microsoft.com/office/drawing/2014/main" id="{00000000-0008-0000-0F00-0000D901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5" name="【一般廃棄物処理施設】&#10;一人当たり有形固定資産（償却資産）額最大値テキスト">
          <a:extLst>
            <a:ext uri="{FF2B5EF4-FFF2-40B4-BE49-F238E27FC236}">
              <a16:creationId xmlns:a16="http://schemas.microsoft.com/office/drawing/2014/main" id="{00000000-0008-0000-0F00-0000DB01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7" name="【一般廃棄物処理施設】&#10;一人当たり有形固定資産（償却資産）額平均値テキスト">
          <a:extLst>
            <a:ext uri="{FF2B5EF4-FFF2-40B4-BE49-F238E27FC236}">
              <a16:creationId xmlns:a16="http://schemas.microsoft.com/office/drawing/2014/main" id="{00000000-0008-0000-0F00-0000DD010000}"/>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110210</xdr:rowOff>
    </xdr:from>
    <xdr:to>
      <xdr:col>116</xdr:col>
      <xdr:colOff>114300</xdr:colOff>
      <xdr:row>40</xdr:row>
      <xdr:rowOff>40360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22110700" y="67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88637</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00000000-0008-0000-0F00-0000E9010000}"/>
            </a:ext>
          </a:extLst>
        </xdr:cNvPr>
        <xdr:cNvSpPr txBox="1"/>
      </xdr:nvSpPr>
      <xdr:spPr>
        <a:xfrm>
          <a:off x="22199600" y="677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116474</xdr:rowOff>
    </xdr:from>
    <xdr:to>
      <xdr:col>112</xdr:col>
      <xdr:colOff>38100</xdr:colOff>
      <xdr:row>40</xdr:row>
      <xdr:rowOff>46624</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21272500" y="680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161010</xdr:rowOff>
    </xdr:from>
    <xdr:to>
      <xdr:col>116</xdr:col>
      <xdr:colOff>63500</xdr:colOff>
      <xdr:row>39</xdr:row>
      <xdr:rowOff>167274</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21323300" y="6847560"/>
          <a:ext cx="838200" cy="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114550</xdr:rowOff>
    </xdr:from>
    <xdr:to>
      <xdr:col>107</xdr:col>
      <xdr:colOff>101600</xdr:colOff>
      <xdr:row>40</xdr:row>
      <xdr:rowOff>44700</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20383500" y="680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165350</xdr:rowOff>
    </xdr:from>
    <xdr:to>
      <xdr:col>111</xdr:col>
      <xdr:colOff>177800</xdr:colOff>
      <xdr:row>39</xdr:row>
      <xdr:rowOff>167274</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20434300" y="6851900"/>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150568</xdr:rowOff>
    </xdr:from>
    <xdr:to>
      <xdr:col>102</xdr:col>
      <xdr:colOff>165100</xdr:colOff>
      <xdr:row>40</xdr:row>
      <xdr:rowOff>80718</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9494500" y="683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165350</xdr:rowOff>
    </xdr:from>
    <xdr:to>
      <xdr:col>107</xdr:col>
      <xdr:colOff>50800</xdr:colOff>
      <xdr:row>40</xdr:row>
      <xdr:rowOff>29918</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19545300" y="6851900"/>
          <a:ext cx="889000" cy="3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150902</xdr:rowOff>
    </xdr:from>
    <xdr:to>
      <xdr:col>98</xdr:col>
      <xdr:colOff>38100</xdr:colOff>
      <xdr:row>40</xdr:row>
      <xdr:rowOff>81052</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8605500" y="683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29918</xdr:rowOff>
    </xdr:from>
    <xdr:to>
      <xdr:col>102</xdr:col>
      <xdr:colOff>114300</xdr:colOff>
      <xdr:row>40</xdr:row>
      <xdr:rowOff>30252</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18656300" y="6887918"/>
          <a:ext cx="889000" cy="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98" name="n_1aveValue【一般廃棄物処理施設】&#10;一人当たり有形固定資産（償却資産）額">
          <a:extLst>
            <a:ext uri="{FF2B5EF4-FFF2-40B4-BE49-F238E27FC236}">
              <a16:creationId xmlns:a16="http://schemas.microsoft.com/office/drawing/2014/main" id="{00000000-0008-0000-0F00-0000F201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99" name="n_2aveValue【一般廃棄物処理施設】&#10;一人当たり有形固定資産（償却資産）額">
          <a:extLst>
            <a:ext uri="{FF2B5EF4-FFF2-40B4-BE49-F238E27FC236}">
              <a16:creationId xmlns:a16="http://schemas.microsoft.com/office/drawing/2014/main" id="{00000000-0008-0000-0F00-0000F301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0" name="n_3aveValue【一般廃棄物処理施設】&#10;一人当たり有形固定資産（償却資産）額">
          <a:extLst>
            <a:ext uri="{FF2B5EF4-FFF2-40B4-BE49-F238E27FC236}">
              <a16:creationId xmlns:a16="http://schemas.microsoft.com/office/drawing/2014/main" id="{00000000-0008-0000-0F00-0000F401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1" name="n_4ave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37751</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21043411" y="689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35827</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20167111" y="689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71845</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19278111" y="692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72179</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8389111" y="693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00000000-0008-0000-0F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保健センター・保健所】&#10;有形固定資産減価償却率最小値テキスト">
          <a:extLst>
            <a:ext uri="{FF2B5EF4-FFF2-40B4-BE49-F238E27FC236}">
              <a16:creationId xmlns:a16="http://schemas.microsoft.com/office/drawing/2014/main" id="{00000000-0008-0000-0F00-000013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00000000-0008-0000-0F00-000015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00000000-0008-0000-0F00-000017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67310</xdr:rowOff>
    </xdr:from>
    <xdr:to>
      <xdr:col>85</xdr:col>
      <xdr:colOff>177800</xdr:colOff>
      <xdr:row>62</xdr:row>
      <xdr:rowOff>168910</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62687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45737</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00000000-0008-0000-0F00-000023020000}"/>
            </a:ext>
          </a:extLst>
        </xdr:cNvPr>
        <xdr:cNvSpPr txBox="1"/>
      </xdr:nvSpPr>
      <xdr:spPr>
        <a:xfrm>
          <a:off x="163576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76835</xdr:rowOff>
    </xdr:from>
    <xdr:to>
      <xdr:col>81</xdr:col>
      <xdr:colOff>101600</xdr:colOff>
      <xdr:row>63</xdr:row>
      <xdr:rowOff>6985</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5430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118110</xdr:rowOff>
    </xdr:from>
    <xdr:to>
      <xdr:col>85</xdr:col>
      <xdr:colOff>127000</xdr:colOff>
      <xdr:row>62</xdr:row>
      <xdr:rowOff>127635</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flipV="1">
          <a:off x="15481300" y="107480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36830</xdr:rowOff>
    </xdr:from>
    <xdr:to>
      <xdr:col>76</xdr:col>
      <xdr:colOff>165100</xdr:colOff>
      <xdr:row>62</xdr:row>
      <xdr:rowOff>138430</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4541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87630</xdr:rowOff>
    </xdr:from>
    <xdr:to>
      <xdr:col>81</xdr:col>
      <xdr:colOff>50800</xdr:colOff>
      <xdr:row>62</xdr:row>
      <xdr:rowOff>127635</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4592300" y="107175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21590</xdr:rowOff>
    </xdr:from>
    <xdr:to>
      <xdr:col>72</xdr:col>
      <xdr:colOff>38100</xdr:colOff>
      <xdr:row>62</xdr:row>
      <xdr:rowOff>123190</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3652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72390</xdr:rowOff>
    </xdr:from>
    <xdr:to>
      <xdr:col>76</xdr:col>
      <xdr:colOff>114300</xdr:colOff>
      <xdr:row>62</xdr:row>
      <xdr:rowOff>87630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3703300" y="107022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154940</xdr:rowOff>
    </xdr:from>
    <xdr:to>
      <xdr:col>67</xdr:col>
      <xdr:colOff>101600</xdr:colOff>
      <xdr:row>62</xdr:row>
      <xdr:rowOff>85090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2763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34290</xdr:rowOff>
    </xdr:from>
    <xdr:to>
      <xdr:col>71</xdr:col>
      <xdr:colOff>177800</xdr:colOff>
      <xdr:row>62</xdr:row>
      <xdr:rowOff>72390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814300" y="106641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00000000-0008-0000-0F00-00002C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00000000-0008-0000-0F00-00002D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169562</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52660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129557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438974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114317</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3500744"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76217</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2611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00000000-0008-0000-0F00-00004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00000000-0008-0000-0F00-00004A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00000000-0008-0000-0F00-00004C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00000000-0008-0000-0F00-00004E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1" name="フローチャート: 判断 590">
          <a:extLst>
            <a:ext uri="{FF2B5EF4-FFF2-40B4-BE49-F238E27FC236}">
              <a16:creationId xmlns:a16="http://schemas.microsoft.com/office/drawing/2014/main" id="{00000000-0008-0000-0F00-00004F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2" name="フローチャート: 判断 591">
          <a:extLst>
            <a:ext uri="{FF2B5EF4-FFF2-40B4-BE49-F238E27FC236}">
              <a16:creationId xmlns:a16="http://schemas.microsoft.com/office/drawing/2014/main" id="{00000000-0008-0000-0F00-000050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3" name="フローチャート: 判断 592">
          <a:extLst>
            <a:ext uri="{FF2B5EF4-FFF2-40B4-BE49-F238E27FC236}">
              <a16:creationId xmlns:a16="http://schemas.microsoft.com/office/drawing/2014/main" id="{00000000-0008-0000-0F00-000051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79502</xdr:rowOff>
    </xdr:from>
    <xdr:to>
      <xdr:col>116</xdr:col>
      <xdr:colOff>114300</xdr:colOff>
      <xdr:row>64</xdr:row>
      <xdr:rowOff>9652</xdr:rowOff>
    </xdr:to>
    <xdr:sp macro="" textlink="">
      <xdr:nvSpPr>
        <xdr:cNvPr id="601" name="楕円 600">
          <a:extLst>
            <a:ext uri="{FF2B5EF4-FFF2-40B4-BE49-F238E27FC236}">
              <a16:creationId xmlns:a16="http://schemas.microsoft.com/office/drawing/2014/main" id="{00000000-0008-0000-0F00-000059020000}"/>
            </a:ext>
          </a:extLst>
        </xdr:cNvPr>
        <xdr:cNvSpPr/>
      </xdr:nvSpPr>
      <xdr:spPr>
        <a:xfrm>
          <a:off x="221107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165879</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00000000-0008-0000-0F00-00005A020000}"/>
            </a:ext>
          </a:extLst>
        </xdr:cNvPr>
        <xdr:cNvSpPr txBox="1"/>
      </xdr:nvSpPr>
      <xdr:spPr>
        <a:xfrm>
          <a:off x="22199600" y="1079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79502</xdr:rowOff>
    </xdr:from>
    <xdr:to>
      <xdr:col>112</xdr:col>
      <xdr:colOff>38100</xdr:colOff>
      <xdr:row>64</xdr:row>
      <xdr:rowOff>9652</xdr:rowOff>
    </xdr:to>
    <xdr:sp macro="" textlink="">
      <xdr:nvSpPr>
        <xdr:cNvPr id="603" name="楕円 602">
          <a:extLst>
            <a:ext uri="{FF2B5EF4-FFF2-40B4-BE49-F238E27FC236}">
              <a16:creationId xmlns:a16="http://schemas.microsoft.com/office/drawing/2014/main" id="{00000000-0008-0000-0F00-00005B020000}"/>
            </a:ext>
          </a:extLst>
        </xdr:cNvPr>
        <xdr:cNvSpPr/>
      </xdr:nvSpPr>
      <xdr:spPr>
        <a:xfrm>
          <a:off x="212725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130302</xdr:rowOff>
    </xdr:from>
    <xdr:to>
      <xdr:col>116</xdr:col>
      <xdr:colOff>63500</xdr:colOff>
      <xdr:row>63</xdr:row>
      <xdr:rowOff>130302</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21323300" y="10931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79502</xdr:rowOff>
    </xdr:from>
    <xdr:to>
      <xdr:col>107</xdr:col>
      <xdr:colOff>101600</xdr:colOff>
      <xdr:row>64</xdr:row>
      <xdr:rowOff>9652</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20383500" y="1088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130302</xdr:rowOff>
    </xdr:from>
    <xdr:to>
      <xdr:col>111</xdr:col>
      <xdr:colOff>177800</xdr:colOff>
      <xdr:row>63</xdr:row>
      <xdr:rowOff>130302</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20434300" y="1093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84074</xdr:rowOff>
    </xdr:from>
    <xdr:to>
      <xdr:col>102</xdr:col>
      <xdr:colOff>165100</xdr:colOff>
      <xdr:row>64</xdr:row>
      <xdr:rowOff>14224</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19494500" y="1088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130302</xdr:rowOff>
    </xdr:from>
    <xdr:to>
      <xdr:col>107</xdr:col>
      <xdr:colOff>50800</xdr:colOff>
      <xdr:row>63</xdr:row>
      <xdr:rowOff>134874</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flipV="1">
          <a:off x="19545300" y="109316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84074</xdr:rowOff>
    </xdr:from>
    <xdr:to>
      <xdr:col>98</xdr:col>
      <xdr:colOff>38100</xdr:colOff>
      <xdr:row>64</xdr:row>
      <xdr:rowOff>14224</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8605500" y="1088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134874</xdr:rowOff>
    </xdr:from>
    <xdr:to>
      <xdr:col>102</xdr:col>
      <xdr:colOff>114300</xdr:colOff>
      <xdr:row>63</xdr:row>
      <xdr:rowOff>134874</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8656300" y="1093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1" name="n_1aveValue【保健センター・保健所】&#10;一人当たり面積">
          <a:extLst>
            <a:ext uri="{FF2B5EF4-FFF2-40B4-BE49-F238E27FC236}">
              <a16:creationId xmlns:a16="http://schemas.microsoft.com/office/drawing/2014/main" id="{00000000-0008-0000-0F00-000063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2" name="n_2aveValue【保健センター・保健所】&#10;一人当たり面積">
          <a:extLst>
            <a:ext uri="{FF2B5EF4-FFF2-40B4-BE49-F238E27FC236}">
              <a16:creationId xmlns:a16="http://schemas.microsoft.com/office/drawing/2014/main" id="{00000000-0008-0000-0F00-000064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3" name="n_3aveValue【保健センター・保健所】&#10;一人当たり面積">
          <a:extLst>
            <a:ext uri="{FF2B5EF4-FFF2-40B4-BE49-F238E27FC236}">
              <a16:creationId xmlns:a16="http://schemas.microsoft.com/office/drawing/2014/main" id="{00000000-0008-0000-0F00-000065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14" name="n_4aveValue【保健センター・保健所】&#10;一人当たり面積">
          <a:extLst>
            <a:ext uri="{FF2B5EF4-FFF2-40B4-BE49-F238E27FC236}">
              <a16:creationId xmlns:a16="http://schemas.microsoft.com/office/drawing/2014/main" id="{00000000-0008-0000-0F00-000066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779</xdr:rowOff>
    </xdr:from>
    <xdr:ext cx="469744" cy="259045"/>
    <xdr:sp macro="" textlink="">
      <xdr:nvSpPr>
        <xdr:cNvPr id="615" name="n_1mainValue【保健センター・保健所】&#10;一人当たり面積">
          <a:extLst>
            <a:ext uri="{FF2B5EF4-FFF2-40B4-BE49-F238E27FC236}">
              <a16:creationId xmlns:a16="http://schemas.microsoft.com/office/drawing/2014/main" id="{00000000-0008-0000-0F00-000067020000}"/>
            </a:ext>
          </a:extLst>
        </xdr:cNvPr>
        <xdr:cNvSpPr txBox="1"/>
      </xdr:nvSpPr>
      <xdr:spPr>
        <a:xfrm>
          <a:off x="21075727"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779</xdr:rowOff>
    </xdr:from>
    <xdr:ext cx="469744" cy="259045"/>
    <xdr:sp macro="" textlink="">
      <xdr:nvSpPr>
        <xdr:cNvPr id="616" name="n_2mainValue【保健センター・保健所】&#10;一人当たり面積">
          <a:extLst>
            <a:ext uri="{FF2B5EF4-FFF2-40B4-BE49-F238E27FC236}">
              <a16:creationId xmlns:a16="http://schemas.microsoft.com/office/drawing/2014/main" id="{00000000-0008-0000-0F00-000068020000}"/>
            </a:ext>
          </a:extLst>
        </xdr:cNvPr>
        <xdr:cNvSpPr txBox="1"/>
      </xdr:nvSpPr>
      <xdr:spPr>
        <a:xfrm>
          <a:off x="20199427" y="1097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5351</xdr:rowOff>
    </xdr:from>
    <xdr:ext cx="469744" cy="259045"/>
    <xdr:sp macro="" textlink="">
      <xdr:nvSpPr>
        <xdr:cNvPr id="617" name="n_3mainValue【保健センター・保健所】&#10;一人当たり面積">
          <a:extLst>
            <a:ext uri="{FF2B5EF4-FFF2-40B4-BE49-F238E27FC236}">
              <a16:creationId xmlns:a16="http://schemas.microsoft.com/office/drawing/2014/main" id="{00000000-0008-0000-0F00-000069020000}"/>
            </a:ext>
          </a:extLst>
        </xdr:cNvPr>
        <xdr:cNvSpPr txBox="1"/>
      </xdr:nvSpPr>
      <xdr:spPr>
        <a:xfrm>
          <a:off x="19310427" y="1097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5351</xdr:rowOff>
    </xdr:from>
    <xdr:ext cx="469744" cy="259045"/>
    <xdr:sp macro="" textlink="">
      <xdr:nvSpPr>
        <xdr:cNvPr id="618" name="n_4mainValue【保健センター・保健所】&#10;一人当たり面積">
          <a:extLst>
            <a:ext uri="{FF2B5EF4-FFF2-40B4-BE49-F238E27FC236}">
              <a16:creationId xmlns:a16="http://schemas.microsoft.com/office/drawing/2014/main" id="{00000000-0008-0000-0F00-00006A020000}"/>
            </a:ext>
          </a:extLst>
        </xdr:cNvPr>
        <xdr:cNvSpPr txBox="1"/>
      </xdr:nvSpPr>
      <xdr:spPr>
        <a:xfrm>
          <a:off x="18421427" y="1097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00000000-0008-0000-0F00-00008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00000000-0008-0000-0F00-000084020000}"/>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00000000-0008-0000-0F00-00008602000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00000000-0008-0000-0F00-000088020000}"/>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49" name="フローチャート: 判断 648">
          <a:extLst>
            <a:ext uri="{FF2B5EF4-FFF2-40B4-BE49-F238E27FC236}">
              <a16:creationId xmlns:a16="http://schemas.microsoft.com/office/drawing/2014/main" id="{00000000-0008-0000-0F00-000089020000}"/>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3" name="フローチャート: 判断 652">
          <a:extLst>
            <a:ext uri="{FF2B5EF4-FFF2-40B4-BE49-F238E27FC236}">
              <a16:creationId xmlns:a16="http://schemas.microsoft.com/office/drawing/2014/main" id="{00000000-0008-0000-0F00-00008D020000}"/>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55880</xdr:rowOff>
    </xdr:from>
    <xdr:to>
      <xdr:col>85</xdr:col>
      <xdr:colOff>177800</xdr:colOff>
      <xdr:row>78</xdr:row>
      <xdr:rowOff>157480</xdr:rowOff>
    </xdr:to>
    <xdr:sp macro="" textlink="">
      <xdr:nvSpPr>
        <xdr:cNvPr id="659" name="楕円 658">
          <a:extLst>
            <a:ext uri="{FF2B5EF4-FFF2-40B4-BE49-F238E27FC236}">
              <a16:creationId xmlns:a16="http://schemas.microsoft.com/office/drawing/2014/main" id="{00000000-0008-0000-0F00-000093020000}"/>
            </a:ext>
          </a:extLst>
        </xdr:cNvPr>
        <xdr:cNvSpPr/>
      </xdr:nvSpPr>
      <xdr:spPr>
        <a:xfrm>
          <a:off x="162687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78757</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00000000-0008-0000-0F00-000094020000}"/>
            </a:ext>
          </a:extLst>
        </xdr:cNvPr>
        <xdr:cNvSpPr txBox="1"/>
      </xdr:nvSpPr>
      <xdr:spPr>
        <a:xfrm>
          <a:off x="16357600" y="1328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8255</xdr:rowOff>
    </xdr:from>
    <xdr:to>
      <xdr:col>81</xdr:col>
      <xdr:colOff>101600</xdr:colOff>
      <xdr:row>78</xdr:row>
      <xdr:rowOff>109855</xdr:rowOff>
    </xdr:to>
    <xdr:sp macro="" textlink="">
      <xdr:nvSpPr>
        <xdr:cNvPr id="661" name="楕円 660">
          <a:extLst>
            <a:ext uri="{FF2B5EF4-FFF2-40B4-BE49-F238E27FC236}">
              <a16:creationId xmlns:a16="http://schemas.microsoft.com/office/drawing/2014/main" id="{00000000-0008-0000-0F00-000095020000}"/>
            </a:ext>
          </a:extLst>
        </xdr:cNvPr>
        <xdr:cNvSpPr/>
      </xdr:nvSpPr>
      <xdr:spPr>
        <a:xfrm>
          <a:off x="15430500" y="133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59055</xdr:rowOff>
    </xdr:from>
    <xdr:to>
      <xdr:col>85</xdr:col>
      <xdr:colOff>127000</xdr:colOff>
      <xdr:row>78</xdr:row>
      <xdr:rowOff>106680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5481300" y="1343215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135889</xdr:rowOff>
    </xdr:from>
    <xdr:to>
      <xdr:col>76</xdr:col>
      <xdr:colOff>165100</xdr:colOff>
      <xdr:row>78</xdr:row>
      <xdr:rowOff>66039</xdr:rowOff>
    </xdr:to>
    <xdr:sp macro="" textlink="">
      <xdr:nvSpPr>
        <xdr:cNvPr id="663" name="楕円 662">
          <a:extLst>
            <a:ext uri="{FF2B5EF4-FFF2-40B4-BE49-F238E27FC236}">
              <a16:creationId xmlns:a16="http://schemas.microsoft.com/office/drawing/2014/main" id="{00000000-0008-0000-0F00-000097020000}"/>
            </a:ext>
          </a:extLst>
        </xdr:cNvPr>
        <xdr:cNvSpPr/>
      </xdr:nvSpPr>
      <xdr:spPr>
        <a:xfrm>
          <a:off x="14541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15239</xdr:rowOff>
    </xdr:from>
    <xdr:to>
      <xdr:col>81</xdr:col>
      <xdr:colOff>50800</xdr:colOff>
      <xdr:row>78</xdr:row>
      <xdr:rowOff>59055</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4592300" y="133883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90170</xdr:rowOff>
    </xdr:from>
    <xdr:to>
      <xdr:col>72</xdr:col>
      <xdr:colOff>38100</xdr:colOff>
      <xdr:row>78</xdr:row>
      <xdr:rowOff>20320</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3652500" y="132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140970</xdr:rowOff>
    </xdr:from>
    <xdr:to>
      <xdr:col>76</xdr:col>
      <xdr:colOff>114300</xdr:colOff>
      <xdr:row>78</xdr:row>
      <xdr:rowOff>15239</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3703300" y="133426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46355</xdr:rowOff>
    </xdr:from>
    <xdr:to>
      <xdr:col>67</xdr:col>
      <xdr:colOff>101600</xdr:colOff>
      <xdr:row>77</xdr:row>
      <xdr:rowOff>147955</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27635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97155</xdr:rowOff>
    </xdr:from>
    <xdr:to>
      <xdr:col>71</xdr:col>
      <xdr:colOff>177800</xdr:colOff>
      <xdr:row>77</xdr:row>
      <xdr:rowOff>140970</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2814300" y="132988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69" name="n_1aveValue【消防施設】&#10;有形固定資産減価償却率">
          <a:extLst>
            <a:ext uri="{FF2B5EF4-FFF2-40B4-BE49-F238E27FC236}">
              <a16:creationId xmlns:a16="http://schemas.microsoft.com/office/drawing/2014/main" id="{00000000-0008-0000-0F00-00009D020000}"/>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0" name="n_2aveValue【消防施設】&#10;有形固定資産減価償却率">
          <a:extLst>
            <a:ext uri="{FF2B5EF4-FFF2-40B4-BE49-F238E27FC236}">
              <a16:creationId xmlns:a16="http://schemas.microsoft.com/office/drawing/2014/main" id="{00000000-0008-0000-0F00-00009E020000}"/>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1" name="n_3aveValue【消防施設】&#10;有形固定資産減価償却率">
          <a:extLst>
            <a:ext uri="{FF2B5EF4-FFF2-40B4-BE49-F238E27FC236}">
              <a16:creationId xmlns:a16="http://schemas.microsoft.com/office/drawing/2014/main" id="{00000000-0008-0000-0F00-00009F020000}"/>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2" name="n_4aveValue【消防施設】&#10;有形固定資産減価償却率">
          <a:extLst>
            <a:ext uri="{FF2B5EF4-FFF2-40B4-BE49-F238E27FC236}">
              <a16:creationId xmlns:a16="http://schemas.microsoft.com/office/drawing/2014/main" id="{00000000-0008-0000-0F00-0000A0020000}"/>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126382</xdr:rowOff>
    </xdr:from>
    <xdr:ext cx="405111" cy="259045"/>
    <xdr:sp macro="" textlink="">
      <xdr:nvSpPr>
        <xdr:cNvPr id="673" name="n_1mainValue【消防施設】&#10;有形固定資産減価償却率">
          <a:extLst>
            <a:ext uri="{FF2B5EF4-FFF2-40B4-BE49-F238E27FC236}">
              <a16:creationId xmlns:a16="http://schemas.microsoft.com/office/drawing/2014/main" id="{00000000-0008-0000-0F00-0000A1020000}"/>
            </a:ext>
          </a:extLst>
        </xdr:cNvPr>
        <xdr:cNvSpPr txBox="1"/>
      </xdr:nvSpPr>
      <xdr:spPr>
        <a:xfrm>
          <a:off x="15266044" y="1315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82566</xdr:rowOff>
    </xdr:from>
    <xdr:ext cx="405111" cy="259045"/>
    <xdr:sp macro="" textlink="">
      <xdr:nvSpPr>
        <xdr:cNvPr id="674" name="n_2mainValue【消防施設】&#10;有形固定資産減価償却率">
          <a:extLst>
            <a:ext uri="{FF2B5EF4-FFF2-40B4-BE49-F238E27FC236}">
              <a16:creationId xmlns:a16="http://schemas.microsoft.com/office/drawing/2014/main" id="{00000000-0008-0000-0F00-0000A2020000}"/>
            </a:ext>
          </a:extLst>
        </xdr:cNvPr>
        <xdr:cNvSpPr txBox="1"/>
      </xdr:nvSpPr>
      <xdr:spPr>
        <a:xfrm>
          <a:off x="14389744"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36847</xdr:rowOff>
    </xdr:from>
    <xdr:ext cx="405111" cy="259045"/>
    <xdr:sp macro="" textlink="">
      <xdr:nvSpPr>
        <xdr:cNvPr id="675" name="n_3mainValue【消防施設】&#10;有形固定資産減価償却率">
          <a:extLst>
            <a:ext uri="{FF2B5EF4-FFF2-40B4-BE49-F238E27FC236}">
              <a16:creationId xmlns:a16="http://schemas.microsoft.com/office/drawing/2014/main" id="{00000000-0008-0000-0F00-0000A3020000}"/>
            </a:ext>
          </a:extLst>
        </xdr:cNvPr>
        <xdr:cNvSpPr txBox="1"/>
      </xdr:nvSpPr>
      <xdr:spPr>
        <a:xfrm>
          <a:off x="13500744" y="1306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164482</xdr:rowOff>
    </xdr:from>
    <xdr:ext cx="405111" cy="259045"/>
    <xdr:sp macro="" textlink="">
      <xdr:nvSpPr>
        <xdr:cNvPr id="676" name="n_4mainValue【消防施設】&#10;有形固定資産減価償却率">
          <a:extLst>
            <a:ext uri="{FF2B5EF4-FFF2-40B4-BE49-F238E27FC236}">
              <a16:creationId xmlns:a16="http://schemas.microsoft.com/office/drawing/2014/main" id="{00000000-0008-0000-0F00-0000A4020000}"/>
            </a:ext>
          </a:extLst>
        </xdr:cNvPr>
        <xdr:cNvSpPr txBox="1"/>
      </xdr:nvSpPr>
      <xdr:spPr>
        <a:xfrm>
          <a:off x="126117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00000000-0008-0000-0F00-0000B9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99" name="【消防施設】&#10;一人当たり面積最小値テキスト">
          <a:extLst>
            <a:ext uri="{FF2B5EF4-FFF2-40B4-BE49-F238E27FC236}">
              <a16:creationId xmlns:a16="http://schemas.microsoft.com/office/drawing/2014/main" id="{00000000-0008-0000-0F00-0000BB02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1" name="【消防施設】&#10;一人当たり面積最大値テキスト">
          <a:extLst>
            <a:ext uri="{FF2B5EF4-FFF2-40B4-BE49-F238E27FC236}">
              <a16:creationId xmlns:a16="http://schemas.microsoft.com/office/drawing/2014/main" id="{00000000-0008-0000-0F00-0000BD02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3" name="【消防施設】&#10;一人当たり面積平均値テキスト">
          <a:extLst>
            <a:ext uri="{FF2B5EF4-FFF2-40B4-BE49-F238E27FC236}">
              <a16:creationId xmlns:a16="http://schemas.microsoft.com/office/drawing/2014/main" id="{00000000-0008-0000-0F00-0000BF020000}"/>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22110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715" name="【消防施設】&#10;一人当たり面積該当値テキスト">
          <a:extLst>
            <a:ext uri="{FF2B5EF4-FFF2-40B4-BE49-F238E27FC236}">
              <a16:creationId xmlns:a16="http://schemas.microsoft.com/office/drawing/2014/main" id="{00000000-0008-0000-0F00-0000CB020000}"/>
            </a:ext>
          </a:extLst>
        </xdr:cNvPr>
        <xdr:cNvSpPr txBox="1"/>
      </xdr:nvSpPr>
      <xdr:spPr>
        <a:xfrm>
          <a:off x="22199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152400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21323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152400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20434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20" name="楕円 719">
          <a:extLst>
            <a:ext uri="{FF2B5EF4-FFF2-40B4-BE49-F238E27FC236}">
              <a16:creationId xmlns:a16="http://schemas.microsoft.com/office/drawing/2014/main" id="{00000000-0008-0000-0F00-0000D0020000}"/>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9545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22" name="楕円 721">
          <a:extLst>
            <a:ext uri="{FF2B5EF4-FFF2-40B4-BE49-F238E27FC236}">
              <a16:creationId xmlns:a16="http://schemas.microsoft.com/office/drawing/2014/main" id="{00000000-0008-0000-0F00-0000D2020000}"/>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8656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4" name="n_1aveValue【消防施設】&#10;一人当たり面積">
          <a:extLst>
            <a:ext uri="{FF2B5EF4-FFF2-40B4-BE49-F238E27FC236}">
              <a16:creationId xmlns:a16="http://schemas.microsoft.com/office/drawing/2014/main" id="{00000000-0008-0000-0F00-0000D4020000}"/>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5" name="n_2aveValue【消防施設】&#10;一人当たり面積">
          <a:extLst>
            <a:ext uri="{FF2B5EF4-FFF2-40B4-BE49-F238E27FC236}">
              <a16:creationId xmlns:a16="http://schemas.microsoft.com/office/drawing/2014/main" id="{00000000-0008-0000-0F00-0000D502000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6" name="n_3aveValue【消防施設】&#10;一人当たり面積">
          <a:extLst>
            <a:ext uri="{FF2B5EF4-FFF2-40B4-BE49-F238E27FC236}">
              <a16:creationId xmlns:a16="http://schemas.microsoft.com/office/drawing/2014/main" id="{00000000-0008-0000-0F00-0000D602000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7" name="n_4aveValue【消防施設】&#10;一人当たり面積">
          <a:extLst>
            <a:ext uri="{FF2B5EF4-FFF2-40B4-BE49-F238E27FC236}">
              <a16:creationId xmlns:a16="http://schemas.microsoft.com/office/drawing/2014/main" id="{00000000-0008-0000-0F00-0000D7020000}"/>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28" name="n_1mainValue【消防施設】&#10;一人当たり面積">
          <a:extLst>
            <a:ext uri="{FF2B5EF4-FFF2-40B4-BE49-F238E27FC236}">
              <a16:creationId xmlns:a16="http://schemas.microsoft.com/office/drawing/2014/main" id="{00000000-0008-0000-0F00-0000D8020000}"/>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729" name="n_2mainValue【消防施設】&#10;一人当たり面積">
          <a:extLst>
            <a:ext uri="{FF2B5EF4-FFF2-40B4-BE49-F238E27FC236}">
              <a16:creationId xmlns:a16="http://schemas.microsoft.com/office/drawing/2014/main" id="{00000000-0008-0000-0F00-0000D9020000}"/>
            </a:ext>
          </a:extLst>
        </xdr:cNvPr>
        <xdr:cNvSpPr txBox="1"/>
      </xdr:nvSpPr>
      <xdr:spPr>
        <a:xfrm>
          <a:off x="20199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730" name="n_3mainValue【消防施設】&#10;一人当たり面積">
          <a:extLst>
            <a:ext uri="{FF2B5EF4-FFF2-40B4-BE49-F238E27FC236}">
              <a16:creationId xmlns:a16="http://schemas.microsoft.com/office/drawing/2014/main" id="{00000000-0008-0000-0F00-0000DA020000}"/>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731" name="n_4mainValue【消防施設】&#10;一人当たり面積">
          <a:extLst>
            <a:ext uri="{FF2B5EF4-FFF2-40B4-BE49-F238E27FC236}">
              <a16:creationId xmlns:a16="http://schemas.microsoft.com/office/drawing/2014/main" id="{00000000-0008-0000-0F00-0000DB020000}"/>
            </a:ext>
          </a:extLst>
        </xdr:cNvPr>
        <xdr:cNvSpPr txBox="1"/>
      </xdr:nvSpPr>
      <xdr:spPr>
        <a:xfrm>
          <a:off x="18421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00000000-0008-0000-0F00-0000F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8" name="【庁舎】&#10;有形固定資産減価償却率最小値テキスト">
          <a:extLst>
            <a:ext uri="{FF2B5EF4-FFF2-40B4-BE49-F238E27FC236}">
              <a16:creationId xmlns:a16="http://schemas.microsoft.com/office/drawing/2014/main" id="{00000000-0008-0000-0F00-0000F602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0" name="【庁舎】&#10;有形固定資産減価償却率最大値テキスト">
          <a:extLst>
            <a:ext uri="{FF2B5EF4-FFF2-40B4-BE49-F238E27FC236}">
              <a16:creationId xmlns:a16="http://schemas.microsoft.com/office/drawing/2014/main" id="{00000000-0008-0000-0F00-0000F802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2" name="【庁舎】&#10;有形固定資産減価償却率平均値テキスト">
          <a:extLst>
            <a:ext uri="{FF2B5EF4-FFF2-40B4-BE49-F238E27FC236}">
              <a16:creationId xmlns:a16="http://schemas.microsoft.com/office/drawing/2014/main" id="{00000000-0008-0000-0F00-0000FA02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3" name="フローチャート: 判断 762">
          <a:extLst>
            <a:ext uri="{FF2B5EF4-FFF2-40B4-BE49-F238E27FC236}">
              <a16:creationId xmlns:a16="http://schemas.microsoft.com/office/drawing/2014/main" id="{00000000-0008-0000-0F00-0000FB02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4" name="フローチャート: 判断 763">
          <a:extLst>
            <a:ext uri="{FF2B5EF4-FFF2-40B4-BE49-F238E27FC236}">
              <a16:creationId xmlns:a16="http://schemas.microsoft.com/office/drawing/2014/main" id="{00000000-0008-0000-0F00-0000FC02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5" name="フローチャート: 判断 764">
          <a:extLst>
            <a:ext uri="{FF2B5EF4-FFF2-40B4-BE49-F238E27FC236}">
              <a16:creationId xmlns:a16="http://schemas.microsoft.com/office/drawing/2014/main" id="{00000000-0008-0000-0F00-0000FD02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69487</xdr:rowOff>
    </xdr:from>
    <xdr:to>
      <xdr:col>85</xdr:col>
      <xdr:colOff>177800</xdr:colOff>
      <xdr:row>106</xdr:row>
      <xdr:rowOff>171087</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62687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47914</xdr:rowOff>
    </xdr:from>
    <xdr:ext cx="405111" cy="259045"/>
    <xdr:sp macro="" textlink="">
      <xdr:nvSpPr>
        <xdr:cNvPr id="774" name="【庁舎】&#10;有形固定資産減価償却率該当値テキスト">
          <a:extLst>
            <a:ext uri="{FF2B5EF4-FFF2-40B4-BE49-F238E27FC236}">
              <a16:creationId xmlns:a16="http://schemas.microsoft.com/office/drawing/2014/main" id="{00000000-0008-0000-0F00-000006030000}"/>
            </a:ext>
          </a:extLst>
        </xdr:cNvPr>
        <xdr:cNvSpPr txBox="1"/>
      </xdr:nvSpPr>
      <xdr:spPr>
        <a:xfrm>
          <a:off x="16357600"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775" name="楕円 774">
          <a:extLst>
            <a:ext uri="{FF2B5EF4-FFF2-40B4-BE49-F238E27FC236}">
              <a16:creationId xmlns:a16="http://schemas.microsoft.com/office/drawing/2014/main" id="{00000000-0008-0000-0F00-000007030000}"/>
            </a:ext>
          </a:extLst>
        </xdr:cNvPr>
        <xdr:cNvSpPr/>
      </xdr:nvSpPr>
      <xdr:spPr>
        <a:xfrm>
          <a:off x="15430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106</xdr:row>
      <xdr:rowOff>120287</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5481300" y="1827602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22134</xdr:rowOff>
    </xdr:from>
    <xdr:to>
      <xdr:col>76</xdr:col>
      <xdr:colOff>165100</xdr:colOff>
      <xdr:row>106</xdr:row>
      <xdr:rowOff>123734</xdr:rowOff>
    </xdr:to>
    <xdr:sp macro="" textlink="">
      <xdr:nvSpPr>
        <xdr:cNvPr id="777" name="楕円 776">
          <a:extLst>
            <a:ext uri="{FF2B5EF4-FFF2-40B4-BE49-F238E27FC236}">
              <a16:creationId xmlns:a16="http://schemas.microsoft.com/office/drawing/2014/main" id="{00000000-0008-0000-0F00-000009030000}"/>
            </a:ext>
          </a:extLst>
        </xdr:cNvPr>
        <xdr:cNvSpPr/>
      </xdr:nvSpPr>
      <xdr:spPr>
        <a:xfrm>
          <a:off x="14541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72934</xdr:rowOff>
    </xdr:from>
    <xdr:to>
      <xdr:col>81</xdr:col>
      <xdr:colOff>50800</xdr:colOff>
      <xdr:row>106</xdr:row>
      <xdr:rowOff>102326</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4592300" y="1824663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157662</xdr:rowOff>
    </xdr:from>
    <xdr:to>
      <xdr:col>72</xdr:col>
      <xdr:colOff>38100</xdr:colOff>
      <xdr:row>106</xdr:row>
      <xdr:rowOff>87812</xdr:rowOff>
    </xdr:to>
    <xdr:sp macro="" textlink="">
      <xdr:nvSpPr>
        <xdr:cNvPr id="779" name="楕円 778">
          <a:extLst>
            <a:ext uri="{FF2B5EF4-FFF2-40B4-BE49-F238E27FC236}">
              <a16:creationId xmlns:a16="http://schemas.microsoft.com/office/drawing/2014/main" id="{00000000-0008-0000-0F00-00000B030000}"/>
            </a:ext>
          </a:extLst>
        </xdr:cNvPr>
        <xdr:cNvSpPr/>
      </xdr:nvSpPr>
      <xdr:spPr>
        <a:xfrm>
          <a:off x="13652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37012</xdr:rowOff>
    </xdr:from>
    <xdr:to>
      <xdr:col>76</xdr:col>
      <xdr:colOff>114300</xdr:colOff>
      <xdr:row>106</xdr:row>
      <xdr:rowOff>72934</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3703300" y="1821071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118473</xdr:rowOff>
    </xdr:from>
    <xdr:to>
      <xdr:col>67</xdr:col>
      <xdr:colOff>101600</xdr:colOff>
      <xdr:row>106</xdr:row>
      <xdr:rowOff>48623</xdr:rowOff>
    </xdr:to>
    <xdr:sp macro="" textlink="">
      <xdr:nvSpPr>
        <xdr:cNvPr id="781" name="楕円 780">
          <a:extLst>
            <a:ext uri="{FF2B5EF4-FFF2-40B4-BE49-F238E27FC236}">
              <a16:creationId xmlns:a16="http://schemas.microsoft.com/office/drawing/2014/main" id="{00000000-0008-0000-0F00-00000D030000}"/>
            </a:ext>
          </a:extLst>
        </xdr:cNvPr>
        <xdr:cNvSpPr/>
      </xdr:nvSpPr>
      <xdr:spPr>
        <a:xfrm>
          <a:off x="12763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169273</xdr:rowOff>
    </xdr:from>
    <xdr:to>
      <xdr:col>71</xdr:col>
      <xdr:colOff>177800</xdr:colOff>
      <xdr:row>106</xdr:row>
      <xdr:rowOff>37012</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2814300" y="1817152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3" name="n_1aveValue【庁舎】&#10;有形固定資産減価償却率">
          <a:extLst>
            <a:ext uri="{FF2B5EF4-FFF2-40B4-BE49-F238E27FC236}">
              <a16:creationId xmlns:a16="http://schemas.microsoft.com/office/drawing/2014/main" id="{00000000-0008-0000-0F00-00000F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4" name="n_2aveValue【庁舎】&#10;有形固定資産減価償却率">
          <a:extLst>
            <a:ext uri="{FF2B5EF4-FFF2-40B4-BE49-F238E27FC236}">
              <a16:creationId xmlns:a16="http://schemas.microsoft.com/office/drawing/2014/main" id="{00000000-0008-0000-0F00-000010030000}"/>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5" name="n_3aveValue【庁舎】&#10;有形固定資産減価償却率">
          <a:extLst>
            <a:ext uri="{FF2B5EF4-FFF2-40B4-BE49-F238E27FC236}">
              <a16:creationId xmlns:a16="http://schemas.microsoft.com/office/drawing/2014/main" id="{00000000-0008-0000-0F00-00001103000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6" name="n_4aveValue【庁舎】&#10;有形固定資産減価償却率">
          <a:extLst>
            <a:ext uri="{FF2B5EF4-FFF2-40B4-BE49-F238E27FC236}">
              <a16:creationId xmlns:a16="http://schemas.microsoft.com/office/drawing/2014/main" id="{00000000-0008-0000-0F00-000012030000}"/>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787" name="n_1mainValue【庁舎】&#10;有形固定資産減価償却率">
          <a:extLst>
            <a:ext uri="{FF2B5EF4-FFF2-40B4-BE49-F238E27FC236}">
              <a16:creationId xmlns:a16="http://schemas.microsoft.com/office/drawing/2014/main" id="{00000000-0008-0000-0F00-000013030000}"/>
            </a:ext>
          </a:extLst>
        </xdr:cNvPr>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114861</xdr:rowOff>
    </xdr:from>
    <xdr:ext cx="405111" cy="259045"/>
    <xdr:sp macro="" textlink="">
      <xdr:nvSpPr>
        <xdr:cNvPr id="788" name="n_2mainValue【庁舎】&#10;有形固定資産減価償却率">
          <a:extLst>
            <a:ext uri="{FF2B5EF4-FFF2-40B4-BE49-F238E27FC236}">
              <a16:creationId xmlns:a16="http://schemas.microsoft.com/office/drawing/2014/main" id="{00000000-0008-0000-0F00-000014030000}"/>
            </a:ext>
          </a:extLst>
        </xdr:cNvPr>
        <xdr:cNvSpPr txBox="1"/>
      </xdr:nvSpPr>
      <xdr:spPr>
        <a:xfrm>
          <a:off x="14389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78939</xdr:rowOff>
    </xdr:from>
    <xdr:ext cx="405111" cy="259045"/>
    <xdr:sp macro="" textlink="">
      <xdr:nvSpPr>
        <xdr:cNvPr id="789" name="n_3mainValue【庁舎】&#10;有形固定資産減価償却率">
          <a:extLst>
            <a:ext uri="{FF2B5EF4-FFF2-40B4-BE49-F238E27FC236}">
              <a16:creationId xmlns:a16="http://schemas.microsoft.com/office/drawing/2014/main" id="{00000000-0008-0000-0F00-000015030000}"/>
            </a:ext>
          </a:extLst>
        </xdr:cNvPr>
        <xdr:cNvSpPr txBox="1"/>
      </xdr:nvSpPr>
      <xdr:spPr>
        <a:xfrm>
          <a:off x="135007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39750</xdr:rowOff>
    </xdr:from>
    <xdr:ext cx="405111" cy="259045"/>
    <xdr:sp macro="" textlink="">
      <xdr:nvSpPr>
        <xdr:cNvPr id="790" name="n_4mainValue【庁舎】&#10;有形固定資産減価償却率">
          <a:extLst>
            <a:ext uri="{FF2B5EF4-FFF2-40B4-BE49-F238E27FC236}">
              <a16:creationId xmlns:a16="http://schemas.microsoft.com/office/drawing/2014/main" id="{00000000-0008-0000-0F00-000016030000}"/>
            </a:ext>
          </a:extLst>
        </xdr:cNvPr>
        <xdr:cNvSpPr txBox="1"/>
      </xdr:nvSpPr>
      <xdr:spPr>
        <a:xfrm>
          <a:off x="12611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00000000-0008-0000-0F00-00002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7" name="【庁舎】&#10;一人当たり面積最小値テキスト">
          <a:extLst>
            <a:ext uri="{FF2B5EF4-FFF2-40B4-BE49-F238E27FC236}">
              <a16:creationId xmlns:a16="http://schemas.microsoft.com/office/drawing/2014/main" id="{00000000-0008-0000-0F00-000031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19" name="【庁舎】&#10;一人当たり面積最大値テキスト">
          <a:extLst>
            <a:ext uri="{FF2B5EF4-FFF2-40B4-BE49-F238E27FC236}">
              <a16:creationId xmlns:a16="http://schemas.microsoft.com/office/drawing/2014/main" id="{00000000-0008-0000-0F00-000033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1" name="【庁舎】&#10;一人当たり面積平均値テキスト">
          <a:extLst>
            <a:ext uri="{FF2B5EF4-FFF2-40B4-BE49-F238E27FC236}">
              <a16:creationId xmlns:a16="http://schemas.microsoft.com/office/drawing/2014/main" id="{00000000-0008-0000-0F00-000035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2" name="フローチャート: 判断 821">
          <a:extLst>
            <a:ext uri="{FF2B5EF4-FFF2-40B4-BE49-F238E27FC236}">
              <a16:creationId xmlns:a16="http://schemas.microsoft.com/office/drawing/2014/main" id="{00000000-0008-0000-0F00-000036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F00-00003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79284</xdr:rowOff>
    </xdr:from>
    <xdr:to>
      <xdr:col>116</xdr:col>
      <xdr:colOff>114300</xdr:colOff>
      <xdr:row>106</xdr:row>
      <xdr:rowOff>9434</xdr:rowOff>
    </xdr:to>
    <xdr:sp macro="" textlink="">
      <xdr:nvSpPr>
        <xdr:cNvPr id="832" name="楕円 831">
          <a:extLst>
            <a:ext uri="{FF2B5EF4-FFF2-40B4-BE49-F238E27FC236}">
              <a16:creationId xmlns:a16="http://schemas.microsoft.com/office/drawing/2014/main" id="{00000000-0008-0000-0F00-000040030000}"/>
            </a:ext>
          </a:extLst>
        </xdr:cNvPr>
        <xdr:cNvSpPr/>
      </xdr:nvSpPr>
      <xdr:spPr>
        <a:xfrm>
          <a:off x="221107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57711</xdr:rowOff>
    </xdr:from>
    <xdr:ext cx="469744" cy="259045"/>
    <xdr:sp macro="" textlink="">
      <xdr:nvSpPr>
        <xdr:cNvPr id="833" name="【庁舎】&#10;一人当たり面積該当値テキスト">
          <a:extLst>
            <a:ext uri="{FF2B5EF4-FFF2-40B4-BE49-F238E27FC236}">
              <a16:creationId xmlns:a16="http://schemas.microsoft.com/office/drawing/2014/main" id="{00000000-0008-0000-0F00-000041030000}"/>
            </a:ext>
          </a:extLst>
        </xdr:cNvPr>
        <xdr:cNvSpPr txBox="1"/>
      </xdr:nvSpPr>
      <xdr:spPr>
        <a:xfrm>
          <a:off x="22199600"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79284</xdr:rowOff>
    </xdr:from>
    <xdr:to>
      <xdr:col>112</xdr:col>
      <xdr:colOff>38100</xdr:colOff>
      <xdr:row>106</xdr:row>
      <xdr:rowOff>9434</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21272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130084</xdr:rowOff>
    </xdr:from>
    <xdr:to>
      <xdr:col>116</xdr:col>
      <xdr:colOff>63500</xdr:colOff>
      <xdr:row>105</xdr:row>
      <xdr:rowOff>130084</xdr:rowOff>
    </xdr:to>
    <xdr:cxnSp macro="">
      <xdr:nvCxnSpPr>
        <xdr:cNvPr id="835" name="直線コネクタ 834">
          <a:extLst>
            <a:ext uri="{FF2B5EF4-FFF2-40B4-BE49-F238E27FC236}">
              <a16:creationId xmlns:a16="http://schemas.microsoft.com/office/drawing/2014/main" id="{00000000-0008-0000-0F00-000043030000}"/>
            </a:ext>
          </a:extLst>
        </xdr:cNvPr>
        <xdr:cNvCxnSpPr/>
      </xdr:nvCxnSpPr>
      <xdr:spPr>
        <a:xfrm>
          <a:off x="21323300" y="181323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79284</xdr:rowOff>
    </xdr:from>
    <xdr:to>
      <xdr:col>107</xdr:col>
      <xdr:colOff>101600</xdr:colOff>
      <xdr:row>106</xdr:row>
      <xdr:rowOff>9434</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20383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130084</xdr:rowOff>
    </xdr:from>
    <xdr:to>
      <xdr:col>111</xdr:col>
      <xdr:colOff>177800</xdr:colOff>
      <xdr:row>105</xdr:row>
      <xdr:rowOff>130084</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a:off x="20434300" y="1813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19494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130084</xdr:rowOff>
    </xdr:from>
    <xdr:to>
      <xdr:col>107</xdr:col>
      <xdr:colOff>50800</xdr:colOff>
      <xdr:row>105</xdr:row>
      <xdr:rowOff>133350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flipV="1">
          <a:off x="19545300" y="181323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18605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133350</xdr:rowOff>
    </xdr:from>
    <xdr:to>
      <xdr:col>102</xdr:col>
      <xdr:colOff>114300</xdr:colOff>
      <xdr:row>105</xdr:row>
      <xdr:rowOff>133350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8656300" y="1813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2" name="n_1aveValue【庁舎】&#10;一人当たり面積">
          <a:extLst>
            <a:ext uri="{FF2B5EF4-FFF2-40B4-BE49-F238E27FC236}">
              <a16:creationId xmlns:a16="http://schemas.microsoft.com/office/drawing/2014/main" id="{00000000-0008-0000-0F00-00004A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3" name="n_2aveValue【庁舎】&#10;一人当たり面積">
          <a:extLst>
            <a:ext uri="{FF2B5EF4-FFF2-40B4-BE49-F238E27FC236}">
              <a16:creationId xmlns:a16="http://schemas.microsoft.com/office/drawing/2014/main" id="{00000000-0008-0000-0F00-00004B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4" name="n_3aveValue【庁舎】&#10;一人当たり面積">
          <a:extLst>
            <a:ext uri="{FF2B5EF4-FFF2-40B4-BE49-F238E27FC236}">
              <a16:creationId xmlns:a16="http://schemas.microsoft.com/office/drawing/2014/main" id="{00000000-0008-0000-0F00-00004C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845" name="n_4aveValue【庁舎】&#10;一人当たり面積">
          <a:extLst>
            <a:ext uri="{FF2B5EF4-FFF2-40B4-BE49-F238E27FC236}">
              <a16:creationId xmlns:a16="http://schemas.microsoft.com/office/drawing/2014/main" id="{00000000-0008-0000-0F00-00004D03000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561</xdr:rowOff>
    </xdr:from>
    <xdr:ext cx="469744" cy="259045"/>
    <xdr:sp macro="" textlink="">
      <xdr:nvSpPr>
        <xdr:cNvPr id="846" name="n_1mainValue【庁舎】&#10;一人当たり面積">
          <a:extLst>
            <a:ext uri="{FF2B5EF4-FFF2-40B4-BE49-F238E27FC236}">
              <a16:creationId xmlns:a16="http://schemas.microsoft.com/office/drawing/2014/main" id="{00000000-0008-0000-0F00-00004E030000}"/>
            </a:ext>
          </a:extLst>
        </xdr:cNvPr>
        <xdr:cNvSpPr txBox="1"/>
      </xdr:nvSpPr>
      <xdr:spPr>
        <a:xfrm>
          <a:off x="210757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561</xdr:rowOff>
    </xdr:from>
    <xdr:ext cx="469744" cy="259045"/>
    <xdr:sp macro="" textlink="">
      <xdr:nvSpPr>
        <xdr:cNvPr id="847" name="n_2mainValue【庁舎】&#10;一人当たり面積">
          <a:extLst>
            <a:ext uri="{FF2B5EF4-FFF2-40B4-BE49-F238E27FC236}">
              <a16:creationId xmlns:a16="http://schemas.microsoft.com/office/drawing/2014/main" id="{00000000-0008-0000-0F00-00004F030000}"/>
            </a:ext>
          </a:extLst>
        </xdr:cNvPr>
        <xdr:cNvSpPr txBox="1"/>
      </xdr:nvSpPr>
      <xdr:spPr>
        <a:xfrm>
          <a:off x="201994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3827</xdr:rowOff>
    </xdr:from>
    <xdr:ext cx="469744" cy="259045"/>
    <xdr:sp macro="" textlink="">
      <xdr:nvSpPr>
        <xdr:cNvPr id="848" name="n_3mainValue【庁舎】&#10;一人当たり面積">
          <a:extLst>
            <a:ext uri="{FF2B5EF4-FFF2-40B4-BE49-F238E27FC236}">
              <a16:creationId xmlns:a16="http://schemas.microsoft.com/office/drawing/2014/main" id="{00000000-0008-0000-0F00-000050030000}"/>
            </a:ext>
          </a:extLst>
        </xdr:cNvPr>
        <xdr:cNvSpPr txBox="1"/>
      </xdr:nvSpPr>
      <xdr:spPr>
        <a:xfrm>
          <a:off x="19310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9" name="n_4mainValue【庁舎】&#10;一人当たり面積">
          <a:extLst>
            <a:ext uri="{FF2B5EF4-FFF2-40B4-BE49-F238E27FC236}">
              <a16:creationId xmlns:a16="http://schemas.microsoft.com/office/drawing/2014/main" id="{00000000-0008-0000-0F00-000051030000}"/>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00000000-0008-0000-0F00-00005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0000000-0008-0000-0F00-00005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有形固定資産減価償却率について類似団体と比較すると、特に高いのは老人福祉センター、保健センター、福祉施設で、特に低いのは体育館・プール、消防施設である。</a:t>
          </a:r>
          <a:endParaRPr lang="ja-JP" altLang="ja-JP" sz="1400">
            <a:effectLst/>
          </a:endParaRPr>
        </a:p>
        <a:p>
          <a:r>
            <a:rPr kumimoji="1" lang="ja-JP" altLang="ja-JP" sz="1100">
              <a:solidFill>
                <a:schemeClr val="dk1"/>
              </a:solidFill>
              <a:effectLst/>
              <a:latin typeface="+mn-lt"/>
              <a:ea typeface="+mn-ea"/>
              <a:cs typeface="+mn-cs"/>
            </a:rPr>
            <a:t>福祉施設である昭和</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年建設の老人福祉センターは</a:t>
          </a:r>
          <a:r>
            <a:rPr kumimoji="1" lang="en-US" altLang="ja-JP" sz="1100">
              <a:solidFill>
                <a:schemeClr val="dk1"/>
              </a:solidFill>
              <a:effectLst/>
              <a:latin typeface="+mn-lt"/>
              <a:ea typeface="+mn-ea"/>
              <a:cs typeface="+mn-cs"/>
            </a:rPr>
            <a:t>85.0%</a:t>
          </a:r>
          <a:r>
            <a:rPr kumimoji="1" lang="ja-JP" altLang="ja-JP" sz="1100">
              <a:solidFill>
                <a:schemeClr val="dk1"/>
              </a:solidFill>
              <a:effectLst/>
              <a:latin typeface="+mn-lt"/>
              <a:ea typeface="+mn-ea"/>
              <a:cs typeface="+mn-cs"/>
            </a:rPr>
            <a:t>、保健センターは</a:t>
          </a:r>
          <a:r>
            <a:rPr kumimoji="1" lang="en-US" altLang="ja-JP" sz="1100">
              <a:solidFill>
                <a:schemeClr val="dk1"/>
              </a:solidFill>
              <a:effectLst/>
              <a:latin typeface="+mn-lt"/>
              <a:ea typeface="+mn-ea"/>
              <a:cs typeface="+mn-cs"/>
            </a:rPr>
            <a:t>84.2%</a:t>
          </a:r>
          <a:r>
            <a:rPr kumimoji="1" lang="ja-JP" altLang="ja-JP" sz="1100">
              <a:solidFill>
                <a:schemeClr val="dk1"/>
              </a:solidFill>
              <a:effectLst/>
              <a:latin typeface="+mn-lt"/>
              <a:ea typeface="+mn-ea"/>
              <a:cs typeface="+mn-cs"/>
            </a:rPr>
            <a:t>であり、老朽化が顕著となっている。</a:t>
          </a:r>
          <a:endParaRPr lang="ja-JP" altLang="ja-JP" sz="1400">
            <a:effectLst/>
          </a:endParaRPr>
        </a:p>
        <a:p>
          <a:r>
            <a:rPr kumimoji="1" lang="ja-JP" altLang="ja-JP" sz="1100">
              <a:solidFill>
                <a:schemeClr val="dk1"/>
              </a:solidFill>
              <a:effectLst/>
              <a:latin typeface="+mn-lt"/>
              <a:ea typeface="+mn-ea"/>
              <a:cs typeface="+mn-cs"/>
            </a:rPr>
            <a:t>体育館・プールについては平成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年度に総合体育館を建設しており、消防施設については平成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年度に太宰府消防署、平成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年度に筑紫野太宰府消防本部及び筑紫野消防署を建て替えており、低い水準にとどまっている。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33646677</v>
      </c>
      <c r="BO4" s="462"/>
      <c r="BP4" s="462"/>
      <c r="BQ4" s="462"/>
      <c r="BR4" s="462"/>
      <c r="BS4" s="462"/>
      <c r="BT4" s="462"/>
      <c r="BU4" s="463"/>
      <c r="BV4" s="461">
        <v>33631849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10.4</v>
      </c>
      <c r="CU4" s="602"/>
      <c r="CV4" s="602"/>
      <c r="CW4" s="602"/>
      <c r="CX4" s="602"/>
      <c r="CY4" s="602"/>
      <c r="CZ4" s="602"/>
      <c r="DA4" s="603"/>
      <c r="DB4" s="601">
        <v>11</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31885398</v>
      </c>
      <c r="BO5" s="433"/>
      <c r="BP5" s="433"/>
      <c r="BQ5" s="433"/>
      <c r="BR5" s="433"/>
      <c r="BS5" s="433"/>
      <c r="BT5" s="433"/>
      <c r="BU5" s="434"/>
      <c r="BV5" s="432">
        <v>31673227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94.9</v>
      </c>
      <c r="CU5" s="430"/>
      <c r="CV5" s="430"/>
      <c r="CW5" s="430"/>
      <c r="CX5" s="430"/>
      <c r="CY5" s="430"/>
      <c r="CZ5" s="430"/>
      <c r="DA5" s="431"/>
      <c r="DB5" s="429">
        <v>94.5</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1761279</v>
      </c>
      <c r="BO6" s="433"/>
      <c r="BP6" s="433"/>
      <c r="BQ6" s="433"/>
      <c r="BR6" s="433"/>
      <c r="BS6" s="433"/>
      <c r="BT6" s="433"/>
      <c r="BU6" s="434"/>
      <c r="BV6" s="432">
        <v>1958622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94.9</v>
      </c>
      <c r="CU6" s="576"/>
      <c r="CV6" s="576"/>
      <c r="CW6" s="576"/>
      <c r="CX6" s="576"/>
      <c r="CY6" s="576"/>
      <c r="CZ6" s="576"/>
      <c r="DA6" s="577"/>
      <c r="DB6" s="575">
        <v>94.9</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152463</v>
      </c>
      <c r="BO7" s="433"/>
      <c r="BP7" s="433"/>
      <c r="BQ7" s="433"/>
      <c r="BR7" s="433"/>
      <c r="BS7" s="433"/>
      <c r="BT7" s="433"/>
      <c r="BU7" s="434"/>
      <c r="BV7" s="432">
        <v>317771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15493217</v>
      </c>
      <c r="CU7" s="433"/>
      <c r="CV7" s="433"/>
      <c r="CW7" s="433"/>
      <c r="CX7" s="433"/>
      <c r="CY7" s="433"/>
      <c r="CZ7" s="433"/>
      <c r="DA7" s="434"/>
      <c r="DB7" s="432">
        <v>14954218</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1608816</v>
      </c>
      <c r="BO8" s="433"/>
      <c r="BP8" s="433"/>
      <c r="BQ8" s="433"/>
      <c r="BR8" s="433"/>
      <c r="BS8" s="433"/>
      <c r="BT8" s="433"/>
      <c r="BU8" s="434"/>
      <c r="BV8" s="432">
        <v>1640851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0.63</v>
      </c>
      <c r="CU8" s="536"/>
      <c r="CV8" s="536"/>
      <c r="CW8" s="536"/>
      <c r="CX8" s="536"/>
      <c r="CY8" s="536"/>
      <c r="CZ8" s="536"/>
      <c r="DA8" s="537"/>
      <c r="DB8" s="535">
        <v>0.63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73164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-32035</v>
      </c>
      <c r="BO9" s="433"/>
      <c r="BP9" s="433"/>
      <c r="BQ9" s="433"/>
      <c r="BR9" s="433"/>
      <c r="BS9" s="433"/>
      <c r="BT9" s="433"/>
      <c r="BU9" s="434"/>
      <c r="BV9" s="432">
        <v>-200249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8.4</v>
      </c>
      <c r="CU9" s="430"/>
      <c r="CV9" s="430"/>
      <c r="CW9" s="430"/>
      <c r="CX9" s="430"/>
      <c r="CY9" s="430"/>
      <c r="CZ9" s="430"/>
      <c r="DA9" s="431"/>
      <c r="DB9" s="429">
        <v>8.6999999999999993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72168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347289</v>
      </c>
      <c r="BO10" s="433"/>
      <c r="BP10" s="433"/>
      <c r="BQ10" s="433"/>
      <c r="BR10" s="433"/>
      <c r="BS10" s="433"/>
      <c r="BT10" s="433"/>
      <c r="BU10" s="434"/>
      <c r="BV10" s="432">
        <v>208919</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71566</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400000</v>
      </c>
      <c r="BO12" s="433"/>
      <c r="BP12" s="433"/>
      <c r="BQ12" s="433"/>
      <c r="BR12" s="433"/>
      <c r="BS12" s="433"/>
      <c r="BT12" s="433"/>
      <c r="BU12" s="434"/>
      <c r="BV12" s="432">
        <v>154149</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70890</v>
      </c>
      <c r="S13" s="520"/>
      <c r="T13" s="520"/>
      <c r="U13" s="520"/>
      <c r="V13" s="521"/>
      <c r="W13" s="522" t="s">
        <v>130</v>
      </c>
      <c r="X13" s="418"/>
      <c r="Y13" s="418"/>
      <c r="Z13" s="418"/>
      <c r="AA13" s="418"/>
      <c r="AB13" s="419"/>
      <c r="AC13" s="385">
        <v>219</v>
      </c>
      <c r="AD13" s="386"/>
      <c r="AE13" s="386"/>
      <c r="AF13" s="386"/>
      <c r="AG13" s="387"/>
      <c r="AH13" s="385">
        <v>230</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-84746</v>
      </c>
      <c r="BO13" s="433"/>
      <c r="BP13" s="433"/>
      <c r="BQ13" s="433"/>
      <c r="BR13" s="433"/>
      <c r="BS13" s="433"/>
      <c r="BT13" s="433"/>
      <c r="BU13" s="434"/>
      <c r="BV13" s="432">
        <v>-145479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2.1</v>
      </c>
      <c r="CU13" s="430"/>
      <c r="CV13" s="430"/>
      <c r="CW13" s="430"/>
      <c r="CX13" s="430"/>
      <c r="CY13" s="430"/>
      <c r="CZ13" s="430"/>
      <c r="DA13" s="431"/>
      <c r="DB13" s="429">
        <v>2.7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71557</v>
      </c>
      <c r="S14" s="520"/>
      <c r="T14" s="520"/>
      <c r="U14" s="520"/>
      <c r="V14" s="521"/>
      <c r="W14" s="523"/>
      <c r="X14" s="421"/>
      <c r="Y14" s="421"/>
      <c r="Z14" s="421"/>
      <c r="AA14" s="421"/>
      <c r="AB14" s="422"/>
      <c r="AC14" s="512">
        <v>0.8</v>
      </c>
      <c r="AD14" s="513"/>
      <c r="AE14" s="513"/>
      <c r="AF14" s="513"/>
      <c r="AG14" s="514"/>
      <c r="AH14" s="512">
        <v>0.8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70983</v>
      </c>
      <c r="S15" s="520"/>
      <c r="T15" s="520"/>
      <c r="U15" s="520"/>
      <c r="V15" s="521"/>
      <c r="W15" s="522" t="s">
        <v>137</v>
      </c>
      <c r="X15" s="418"/>
      <c r="Y15" s="418"/>
      <c r="Z15" s="418"/>
      <c r="AA15" s="418"/>
      <c r="AB15" s="419"/>
      <c r="AC15" s="385">
        <v>4675</v>
      </c>
      <c r="AD15" s="386"/>
      <c r="AE15" s="386"/>
      <c r="AF15" s="386"/>
      <c r="AG15" s="387"/>
      <c r="AH15" s="385">
        <v>5105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8344308</v>
      </c>
      <c r="BO15" s="462"/>
      <c r="BP15" s="462"/>
      <c r="BQ15" s="462"/>
      <c r="BR15" s="462"/>
      <c r="BS15" s="462"/>
      <c r="BT15" s="462"/>
      <c r="BU15" s="463"/>
      <c r="BV15" s="461">
        <v>8076913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16.399999999999999</v>
      </c>
      <c r="AD16" s="513"/>
      <c r="AE16" s="513"/>
      <c r="AF16" s="513"/>
      <c r="AG16" s="514"/>
      <c r="AH16" s="512">
        <v>17.5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13238163</v>
      </c>
      <c r="BO16" s="433"/>
      <c r="BP16" s="433"/>
      <c r="BQ16" s="433"/>
      <c r="BR16" s="433"/>
      <c r="BS16" s="433"/>
      <c r="BT16" s="433"/>
      <c r="BU16" s="434"/>
      <c r="BV16" s="432">
        <v>12721494</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23568</v>
      </c>
      <c r="AD17" s="386"/>
      <c r="AE17" s="386"/>
      <c r="AF17" s="386"/>
      <c r="AG17" s="387"/>
      <c r="AH17" s="385">
        <v>23804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10533328</v>
      </c>
      <c r="BO17" s="433"/>
      <c r="BP17" s="433"/>
      <c r="BQ17" s="433"/>
      <c r="BR17" s="433"/>
      <c r="BS17" s="433"/>
      <c r="BT17" s="433"/>
      <c r="BU17" s="434"/>
      <c r="BV17" s="432">
        <v>10177273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29.6</v>
      </c>
      <c r="M18" s="485"/>
      <c r="N18" s="485"/>
      <c r="O18" s="485"/>
      <c r="P18" s="485"/>
      <c r="Q18" s="485"/>
      <c r="R18" s="486"/>
      <c r="S18" s="486"/>
      <c r="T18" s="486"/>
      <c r="U18" s="486"/>
      <c r="V18" s="487"/>
      <c r="W18" s="503"/>
      <c r="X18" s="504"/>
      <c r="Y18" s="504"/>
      <c r="Z18" s="504"/>
      <c r="AA18" s="504"/>
      <c r="AB18" s="528"/>
      <c r="AC18" s="402">
        <v>82.8</v>
      </c>
      <c r="AD18" s="403"/>
      <c r="AE18" s="403"/>
      <c r="AF18" s="403"/>
      <c r="AG18" s="488"/>
      <c r="AH18" s="402">
        <v>81.7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14986817</v>
      </c>
      <c r="BO18" s="433"/>
      <c r="BP18" s="433"/>
      <c r="BQ18" s="433"/>
      <c r="BR18" s="433"/>
      <c r="BS18" s="433"/>
      <c r="BT18" s="433"/>
      <c r="BU18" s="434"/>
      <c r="BV18" s="432">
        <v>14340443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2472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21571539</v>
      </c>
      <c r="BO19" s="433"/>
      <c r="BP19" s="433"/>
      <c r="BQ19" s="433"/>
      <c r="BR19" s="433"/>
      <c r="BS19" s="433"/>
      <c r="BT19" s="433"/>
      <c r="BU19" s="434"/>
      <c r="BV19" s="432">
        <v>21468401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30945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17505373</v>
      </c>
      <c r="BO22" s="462"/>
      <c r="BP22" s="462"/>
      <c r="BQ22" s="462"/>
      <c r="BR22" s="462"/>
      <c r="BS22" s="462"/>
      <c r="BT22" s="462"/>
      <c r="BU22" s="463"/>
      <c r="BV22" s="461">
        <v>18730050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10575114</v>
      </c>
      <c r="BO23" s="433"/>
      <c r="BP23" s="433"/>
      <c r="BQ23" s="433"/>
      <c r="BR23" s="433"/>
      <c r="BS23" s="433"/>
      <c r="BT23" s="433"/>
      <c r="BU23" s="434"/>
      <c r="BV23" s="432">
        <v>11100341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9190</v>
      </c>
      <c r="R24" s="386"/>
      <c r="S24" s="386"/>
      <c r="T24" s="386"/>
      <c r="U24" s="386"/>
      <c r="V24" s="387"/>
      <c r="W24" s="475"/>
      <c r="X24" s="412"/>
      <c r="Y24" s="413"/>
      <c r="Z24" s="388" t="s">
        <v>162</v>
      </c>
      <c r="AA24" s="389"/>
      <c r="AB24" s="389"/>
      <c r="AC24" s="389"/>
      <c r="AD24" s="389"/>
      <c r="AE24" s="389"/>
      <c r="AF24" s="389"/>
      <c r="AG24" s="390"/>
      <c r="AH24" s="385">
        <v>347</v>
      </c>
      <c r="AI24" s="386"/>
      <c r="AJ24" s="386"/>
      <c r="AK24" s="386"/>
      <c r="AL24" s="387"/>
      <c r="AM24" s="385">
        <v>1070842</v>
      </c>
      <c r="AN24" s="386"/>
      <c r="AO24" s="386"/>
      <c r="AP24" s="386"/>
      <c r="AQ24" s="386"/>
      <c r="AR24" s="387"/>
      <c r="AS24" s="385">
        <v>3086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9627252</v>
      </c>
      <c r="BO24" s="433"/>
      <c r="BP24" s="433"/>
      <c r="BQ24" s="433"/>
      <c r="BR24" s="433"/>
      <c r="BS24" s="433"/>
      <c r="BT24" s="433"/>
      <c r="BU24" s="434"/>
      <c r="BV24" s="432">
        <v>9963611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7640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6594772</v>
      </c>
      <c r="BO25" s="462"/>
      <c r="BP25" s="462"/>
      <c r="BQ25" s="462"/>
      <c r="BR25" s="462"/>
      <c r="BS25" s="462"/>
      <c r="BT25" s="462"/>
      <c r="BU25" s="463"/>
      <c r="BV25" s="461">
        <v>6115039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6840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5400</v>
      </c>
      <c r="R27" s="386"/>
      <c r="S27" s="386"/>
      <c r="T27" s="386"/>
      <c r="U27" s="386"/>
      <c r="V27" s="387"/>
      <c r="W27" s="475"/>
      <c r="X27" s="412"/>
      <c r="Y27" s="413"/>
      <c r="Z27" s="388" t="s">
        <v>172</v>
      </c>
      <c r="AA27" s="389"/>
      <c r="AB27" s="389"/>
      <c r="AC27" s="389"/>
      <c r="AD27" s="389"/>
      <c r="AE27" s="389"/>
      <c r="AF27" s="389"/>
      <c r="AG27" s="390"/>
      <c r="AH27" s="385">
        <v>3</v>
      </c>
      <c r="AI27" s="386"/>
      <c r="AJ27" s="386"/>
      <c r="AK27" s="386"/>
      <c r="AL27" s="387"/>
      <c r="AM27" s="385">
        <v>11136</v>
      </c>
      <c r="AN27" s="386"/>
      <c r="AO27" s="386"/>
      <c r="AP27" s="386"/>
      <c r="AQ27" s="386"/>
      <c r="AR27" s="387"/>
      <c r="AS27" s="385">
        <v>3712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4860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2988965</v>
      </c>
      <c r="BO28" s="462"/>
      <c r="BP28" s="462"/>
      <c r="BQ28" s="462"/>
      <c r="BR28" s="462"/>
      <c r="BS28" s="462"/>
      <c r="BT28" s="462"/>
      <c r="BU28" s="463"/>
      <c r="BV28" s="461">
        <v>3041677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16</v>
      </c>
      <c r="M29" s="386"/>
      <c r="N29" s="386"/>
      <c r="O29" s="386"/>
      <c r="P29" s="387"/>
      <c r="Q29" s="385">
        <v>4440</v>
      </c>
      <c r="R29" s="386"/>
      <c r="S29" s="386"/>
      <c r="T29" s="386"/>
      <c r="U29" s="386"/>
      <c r="V29" s="387"/>
      <c r="W29" s="476"/>
      <c r="X29" s="477"/>
      <c r="Y29" s="478"/>
      <c r="Z29" s="388" t="s">
        <v>178</v>
      </c>
      <c r="AA29" s="389"/>
      <c r="AB29" s="389"/>
      <c r="AC29" s="389"/>
      <c r="AD29" s="389"/>
      <c r="AE29" s="389"/>
      <c r="AF29" s="389"/>
      <c r="AG29" s="390"/>
      <c r="AH29" s="385">
        <v>350</v>
      </c>
      <c r="AI29" s="386"/>
      <c r="AJ29" s="386"/>
      <c r="AK29" s="386"/>
      <c r="AL29" s="387"/>
      <c r="AM29" s="385">
        <v>1081978</v>
      </c>
      <c r="AN29" s="386"/>
      <c r="AO29" s="386"/>
      <c r="AP29" s="386"/>
      <c r="AQ29" s="386"/>
      <c r="AR29" s="387"/>
      <c r="AS29" s="385">
        <v>3091</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41595</v>
      </c>
      <c r="BO29" s="433"/>
      <c r="BP29" s="433"/>
      <c r="BQ29" s="433"/>
      <c r="BR29" s="433"/>
      <c r="BS29" s="433"/>
      <c r="BT29" s="433"/>
      <c r="BU29" s="434"/>
      <c r="BV29" s="432">
        <v>13443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4237903</v>
      </c>
      <c r="BO30" s="467"/>
      <c r="BP30" s="467"/>
      <c r="BQ30" s="467"/>
      <c r="BR30" s="467"/>
      <c r="BS30" s="467"/>
      <c r="BT30" s="467"/>
      <c r="BU30" s="468"/>
      <c r="BV30" s="466">
        <v>3999401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両筑衛生施設組合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太宰府市文化スポーツ振興財団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住宅新築資金等貸付事業特別会計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介護保険事業特別会計（保険事業勘定）</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福岡県市町村消防団員等公務災害補償組合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太宰府市国際交流協会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f>IF(E36="","",C35+1)</f>
        <v>3</v>
      </c>
      <c r="D36" s="380"/>
      <c r="E36" s="381" t="str">
        <f>IF('各会計、関係団体の財政状況及び健全化判断比率'!B9="","",'各会計、関係団体の財政状況及び健全化判断比率'!B9)</f>
        <v>筑紫地区障害支援区分等審査会事業特別会計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介護保険事業特別会計（介護サービス事業勘定）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福岡県市町村職員退職手当組合（一般会計）</v>
      </c>
      <c r="BZ36" s="381"/>
      <c r="CA36" s="381"/>
      <c r="CB36" s="381"/>
      <c r="CC36" s="381"/>
      <c r="CD36" s="381"/>
      <c r="CE36" s="381"/>
      <c r="CF36" s="381"/>
      <c r="CG36" s="381"/>
      <c r="CH36" s="381"/>
      <c r="CI36" s="381"/>
      <c r="CJ36" s="381"/>
      <c r="CK36" s="381"/>
      <c r="CL36" s="381"/>
      <c r="CM36" s="381"/>
      <c r="CN36" s="163"/>
      <c r="CO36" s="380">
        <f t="shared" si="3"/>
        <v>22</v>
      </c>
      <c r="CP36" s="380"/>
      <c r="CQ36" s="381" t="str">
        <f>IF('各会計、関係団体の財政状況及び健全化判断比率'!BS9="","",'各会計、関係団体の財政状況及び健全化判断比率'!BS9)</f>
        <v>太宰府市土地開発公社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福岡県市町村職員退職手当組合（基金特別会計）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筑紫自治振興組合（一般会計）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筑紫自治振興組合（筑紫公平員会特別会計）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筑紫野太宰府消防組合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大野城太宰府環境施設組合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福岡県自治振興組合（一般会計）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福岡県自治振興組合（公文書館事業特別会計）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FhMaOtp5ZgM/yL5wvwG7WQc/KJ1PxF6cO6qhiiG+019rPuM+EEvfyt3sZx+iDYu9WBw9rxmmmjT2QEiJLLfhdg==" saltValue="bF54UHSWeO4bqMBm0p1eG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8798141</v>
      </c>
      <c r="S5" s="690"/>
      <c r="T5" s="690"/>
      <c r="U5" s="690"/>
      <c r="V5" s="690"/>
      <c r="W5" s="690"/>
      <c r="X5" s="690"/>
      <c r="Y5" s="715"/>
      <c r="Z5" s="728">
        <v>26.1</v>
      </c>
      <c r="AA5" s="728"/>
      <c r="AB5" s="728"/>
      <c r="AC5" s="728"/>
      <c r="AD5" s="729">
        <v>8191242</v>
      </c>
      <c r="AE5" s="729"/>
      <c r="AF5" s="729"/>
      <c r="AG5" s="729"/>
      <c r="AH5" s="729"/>
      <c r="AI5" s="729"/>
      <c r="AJ5" s="729"/>
      <c r="AK5" s="729"/>
      <c r="AL5" s="716">
        <v>51.9</v>
      </c>
      <c r="AM5" s="698"/>
      <c r="AN5" s="698"/>
      <c r="AO5" s="717"/>
      <c r="AP5" s="692" t="s">
        <v>217</v>
      </c>
      <c r="AQ5" s="693"/>
      <c r="AR5" s="693"/>
      <c r="AS5" s="693"/>
      <c r="AT5" s="693"/>
      <c r="AU5" s="693"/>
      <c r="AV5" s="693"/>
      <c r="AW5" s="693"/>
      <c r="AX5" s="693"/>
      <c r="AY5" s="693"/>
      <c r="AZ5" s="693"/>
      <c r="BA5" s="693"/>
      <c r="BB5" s="693"/>
      <c r="BC5" s="693"/>
      <c r="BD5" s="693"/>
      <c r="BE5" s="693"/>
      <c r="BF5" s="694"/>
      <c r="BG5" s="634">
        <v>8256500</v>
      </c>
      <c r="BH5" s="635"/>
      <c r="BI5" s="635"/>
      <c r="BJ5" s="635"/>
      <c r="BK5" s="635"/>
      <c r="BL5" s="635"/>
      <c r="BM5" s="635"/>
      <c r="BN5" s="636"/>
      <c r="BO5" s="672">
        <v>93.8</v>
      </c>
      <c r="BP5" s="672"/>
      <c r="BQ5" s="672"/>
      <c r="BR5" s="672"/>
      <c r="BS5" s="673">
        <v>103584</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166671</v>
      </c>
      <c r="S6" s="635"/>
      <c r="T6" s="635"/>
      <c r="U6" s="635"/>
      <c r="V6" s="635"/>
      <c r="W6" s="635"/>
      <c r="X6" s="635"/>
      <c r="Y6" s="636"/>
      <c r="Z6" s="672">
        <v>0.5</v>
      </c>
      <c r="AA6" s="672"/>
      <c r="AB6" s="672"/>
      <c r="AC6" s="672"/>
      <c r="AD6" s="673">
        <v>166671</v>
      </c>
      <c r="AE6" s="673"/>
      <c r="AF6" s="673"/>
      <c r="AG6" s="673"/>
      <c r="AH6" s="673"/>
      <c r="AI6" s="673"/>
      <c r="AJ6" s="673"/>
      <c r="AK6" s="673"/>
      <c r="AL6" s="637">
        <v>1.1000000000000001</v>
      </c>
      <c r="AM6" s="638"/>
      <c r="AN6" s="638"/>
      <c r="AO6" s="674"/>
      <c r="AP6" s="631" t="s">
        <v>222</v>
      </c>
      <c r="AQ6" s="632"/>
      <c r="AR6" s="632"/>
      <c r="AS6" s="632"/>
      <c r="AT6" s="632"/>
      <c r="AU6" s="632"/>
      <c r="AV6" s="632"/>
      <c r="AW6" s="632"/>
      <c r="AX6" s="632"/>
      <c r="AY6" s="632"/>
      <c r="AZ6" s="632"/>
      <c r="BA6" s="632"/>
      <c r="BB6" s="632"/>
      <c r="BC6" s="632"/>
      <c r="BD6" s="632"/>
      <c r="BE6" s="632"/>
      <c r="BF6" s="633"/>
      <c r="BG6" s="634">
        <v>8181566</v>
      </c>
      <c r="BH6" s="635"/>
      <c r="BI6" s="635"/>
      <c r="BJ6" s="635"/>
      <c r="BK6" s="635"/>
      <c r="BL6" s="635"/>
      <c r="BM6" s="635"/>
      <c r="BN6" s="636"/>
      <c r="BO6" s="672">
        <v>93</v>
      </c>
      <c r="BP6" s="672"/>
      <c r="BQ6" s="672"/>
      <c r="BR6" s="672"/>
      <c r="BS6" s="673">
        <v>103584</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210348</v>
      </c>
      <c r="CS6" s="635"/>
      <c r="CT6" s="635"/>
      <c r="CU6" s="635"/>
      <c r="CV6" s="635"/>
      <c r="CW6" s="635"/>
      <c r="CX6" s="635"/>
      <c r="CY6" s="636"/>
      <c r="CZ6" s="716">
        <v>0.7</v>
      </c>
      <c r="DA6" s="698"/>
      <c r="DB6" s="698"/>
      <c r="DC6" s="718"/>
      <c r="DD6" s="640" t="s">
        <v>121</v>
      </c>
      <c r="DE6" s="635"/>
      <c r="DF6" s="635"/>
      <c r="DG6" s="635"/>
      <c r="DH6" s="635"/>
      <c r="DI6" s="635"/>
      <c r="DJ6" s="635"/>
      <c r="DK6" s="635"/>
      <c r="DL6" s="635"/>
      <c r="DM6" s="635"/>
      <c r="DN6" s="635"/>
      <c r="DO6" s="635"/>
      <c r="DP6" s="636"/>
      <c r="DQ6" s="640">
        <v>210345</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3598</v>
      </c>
      <c r="S7" s="635"/>
      <c r="T7" s="635"/>
      <c r="U7" s="635"/>
      <c r="V7" s="635"/>
      <c r="W7" s="635"/>
      <c r="X7" s="635"/>
      <c r="Y7" s="636"/>
      <c r="Z7" s="672">
        <v>0</v>
      </c>
      <c r="AA7" s="672"/>
      <c r="AB7" s="672"/>
      <c r="AC7" s="672"/>
      <c r="AD7" s="673">
        <v>3598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4056840</v>
      </c>
      <c r="BH7" s="635"/>
      <c r="BI7" s="635"/>
      <c r="BJ7" s="635"/>
      <c r="BK7" s="635"/>
      <c r="BL7" s="635"/>
      <c r="BM7" s="635"/>
      <c r="BN7" s="636"/>
      <c r="BO7" s="672">
        <v>46.1</v>
      </c>
      <c r="BP7" s="672"/>
      <c r="BQ7" s="672"/>
      <c r="BR7" s="672"/>
      <c r="BS7" s="673">
        <v>103584</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4663632</v>
      </c>
      <c r="CS7" s="635"/>
      <c r="CT7" s="635"/>
      <c r="CU7" s="635"/>
      <c r="CV7" s="635"/>
      <c r="CW7" s="635"/>
      <c r="CX7" s="635"/>
      <c r="CY7" s="636"/>
      <c r="CZ7" s="672">
        <v>14.6</v>
      </c>
      <c r="DA7" s="672"/>
      <c r="DB7" s="672"/>
      <c r="DC7" s="672"/>
      <c r="DD7" s="640">
        <v>79970</v>
      </c>
      <c r="DE7" s="635"/>
      <c r="DF7" s="635"/>
      <c r="DG7" s="635"/>
      <c r="DH7" s="635"/>
      <c r="DI7" s="635"/>
      <c r="DJ7" s="635"/>
      <c r="DK7" s="635"/>
      <c r="DL7" s="635"/>
      <c r="DM7" s="635"/>
      <c r="DN7" s="635"/>
      <c r="DO7" s="635"/>
      <c r="DP7" s="636"/>
      <c r="DQ7" s="640">
        <v>3952260</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74063</v>
      </c>
      <c r="S8" s="635"/>
      <c r="T8" s="635"/>
      <c r="U8" s="635"/>
      <c r="V8" s="635"/>
      <c r="W8" s="635"/>
      <c r="X8" s="635"/>
      <c r="Y8" s="636"/>
      <c r="Z8" s="672">
        <v>0.2</v>
      </c>
      <c r="AA8" s="672"/>
      <c r="AB8" s="672"/>
      <c r="AC8" s="672"/>
      <c r="AD8" s="673">
        <v>74063</v>
      </c>
      <c r="AE8" s="673"/>
      <c r="AF8" s="673"/>
      <c r="AG8" s="673"/>
      <c r="AH8" s="673"/>
      <c r="AI8" s="673"/>
      <c r="AJ8" s="673"/>
      <c r="AK8" s="673"/>
      <c r="AL8" s="637">
        <v>0.5</v>
      </c>
      <c r="AM8" s="638"/>
      <c r="AN8" s="638"/>
      <c r="AO8" s="674"/>
      <c r="AP8" s="631" t="s">
        <v>228</v>
      </c>
      <c r="AQ8" s="632"/>
      <c r="AR8" s="632"/>
      <c r="AS8" s="632"/>
      <c r="AT8" s="632"/>
      <c r="AU8" s="632"/>
      <c r="AV8" s="632"/>
      <c r="AW8" s="632"/>
      <c r="AX8" s="632"/>
      <c r="AY8" s="632"/>
      <c r="AZ8" s="632"/>
      <c r="BA8" s="632"/>
      <c r="BB8" s="632"/>
      <c r="BC8" s="632"/>
      <c r="BD8" s="632"/>
      <c r="BE8" s="632"/>
      <c r="BF8" s="633"/>
      <c r="BG8" s="634">
        <v>100570</v>
      </c>
      <c r="BH8" s="635"/>
      <c r="BI8" s="635"/>
      <c r="BJ8" s="635"/>
      <c r="BK8" s="635"/>
      <c r="BL8" s="635"/>
      <c r="BM8" s="635"/>
      <c r="BN8" s="636"/>
      <c r="BO8" s="672">
        <v>1.1000000000000001</v>
      </c>
      <c r="BP8" s="672"/>
      <c r="BQ8" s="672"/>
      <c r="BR8" s="672"/>
      <c r="BS8" s="673" t="s">
        <v>121</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14777315</v>
      </c>
      <c r="CS8" s="635"/>
      <c r="CT8" s="635"/>
      <c r="CU8" s="635"/>
      <c r="CV8" s="635"/>
      <c r="CW8" s="635"/>
      <c r="CX8" s="635"/>
      <c r="CY8" s="636"/>
      <c r="CZ8" s="672">
        <v>46.3</v>
      </c>
      <c r="DA8" s="672"/>
      <c r="DB8" s="672"/>
      <c r="DC8" s="672"/>
      <c r="DD8" s="640">
        <v>394920</v>
      </c>
      <c r="DE8" s="635"/>
      <c r="DF8" s="635"/>
      <c r="DG8" s="635"/>
      <c r="DH8" s="635"/>
      <c r="DI8" s="635"/>
      <c r="DJ8" s="635"/>
      <c r="DK8" s="635"/>
      <c r="DL8" s="635"/>
      <c r="DM8" s="635"/>
      <c r="DN8" s="635"/>
      <c r="DO8" s="635"/>
      <c r="DP8" s="636"/>
      <c r="DQ8" s="640">
        <v>6910377</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103878</v>
      </c>
      <c r="S9" s="635"/>
      <c r="T9" s="635"/>
      <c r="U9" s="635"/>
      <c r="V9" s="635"/>
      <c r="W9" s="635"/>
      <c r="X9" s="635"/>
      <c r="Y9" s="636"/>
      <c r="Z9" s="672">
        <v>0.3</v>
      </c>
      <c r="AA9" s="672"/>
      <c r="AB9" s="672"/>
      <c r="AC9" s="672"/>
      <c r="AD9" s="673">
        <v>103878</v>
      </c>
      <c r="AE9" s="673"/>
      <c r="AF9" s="673"/>
      <c r="AG9" s="673"/>
      <c r="AH9" s="673"/>
      <c r="AI9" s="673"/>
      <c r="AJ9" s="673"/>
      <c r="AK9" s="673"/>
      <c r="AL9" s="637">
        <v>0.7</v>
      </c>
      <c r="AM9" s="638"/>
      <c r="AN9" s="638"/>
      <c r="AO9" s="674"/>
      <c r="AP9" s="631" t="s">
        <v>231</v>
      </c>
      <c r="AQ9" s="632"/>
      <c r="AR9" s="632"/>
      <c r="AS9" s="632"/>
      <c r="AT9" s="632"/>
      <c r="AU9" s="632"/>
      <c r="AV9" s="632"/>
      <c r="AW9" s="632"/>
      <c r="AX9" s="632"/>
      <c r="AY9" s="632"/>
      <c r="AZ9" s="632"/>
      <c r="BA9" s="632"/>
      <c r="BB9" s="632"/>
      <c r="BC9" s="632"/>
      <c r="BD9" s="632"/>
      <c r="BE9" s="632"/>
      <c r="BF9" s="633"/>
      <c r="BG9" s="634">
        <v>3514746</v>
      </c>
      <c r="BH9" s="635"/>
      <c r="BI9" s="635"/>
      <c r="BJ9" s="635"/>
      <c r="BK9" s="635"/>
      <c r="BL9" s="635"/>
      <c r="BM9" s="635"/>
      <c r="BN9" s="636"/>
      <c r="BO9" s="672">
        <v>39.9</v>
      </c>
      <c r="BP9" s="672"/>
      <c r="BQ9" s="672"/>
      <c r="BR9" s="672"/>
      <c r="BS9" s="673" t="s">
        <v>121</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2361815</v>
      </c>
      <c r="CS9" s="635"/>
      <c r="CT9" s="635"/>
      <c r="CU9" s="635"/>
      <c r="CV9" s="635"/>
      <c r="CW9" s="635"/>
      <c r="CX9" s="635"/>
      <c r="CY9" s="636"/>
      <c r="CZ9" s="672">
        <v>7.4</v>
      </c>
      <c r="DA9" s="672"/>
      <c r="DB9" s="672"/>
      <c r="DC9" s="672"/>
      <c r="DD9" s="640">
        <v>93413</v>
      </c>
      <c r="DE9" s="635"/>
      <c r="DF9" s="635"/>
      <c r="DG9" s="635"/>
      <c r="DH9" s="635"/>
      <c r="DI9" s="635"/>
      <c r="DJ9" s="635"/>
      <c r="DK9" s="635"/>
      <c r="DL9" s="635"/>
      <c r="DM9" s="635"/>
      <c r="DN9" s="635"/>
      <c r="DO9" s="635"/>
      <c r="DP9" s="636"/>
      <c r="DQ9" s="640">
        <v>1711550</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194674</v>
      </c>
      <c r="BH10" s="635"/>
      <c r="BI10" s="635"/>
      <c r="BJ10" s="635"/>
      <c r="BK10" s="635"/>
      <c r="BL10" s="635"/>
      <c r="BM10" s="635"/>
      <c r="BN10" s="636"/>
      <c r="BO10" s="672">
        <v>2.2000000000000002</v>
      </c>
      <c r="BP10" s="672"/>
      <c r="BQ10" s="672"/>
      <c r="BR10" s="672"/>
      <c r="BS10" s="673">
        <v>32710</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22660</v>
      </c>
      <c r="CS10" s="635"/>
      <c r="CT10" s="635"/>
      <c r="CU10" s="635"/>
      <c r="CV10" s="635"/>
      <c r="CW10" s="635"/>
      <c r="CX10" s="635"/>
      <c r="CY10" s="636"/>
      <c r="CZ10" s="672">
        <v>0.1</v>
      </c>
      <c r="DA10" s="672"/>
      <c r="DB10" s="672"/>
      <c r="DC10" s="672"/>
      <c r="DD10" s="640" t="s">
        <v>121</v>
      </c>
      <c r="DE10" s="635"/>
      <c r="DF10" s="635"/>
      <c r="DG10" s="635"/>
      <c r="DH10" s="635"/>
      <c r="DI10" s="635"/>
      <c r="DJ10" s="635"/>
      <c r="DK10" s="635"/>
      <c r="DL10" s="635"/>
      <c r="DM10" s="635"/>
      <c r="DN10" s="635"/>
      <c r="DO10" s="635"/>
      <c r="DP10" s="636"/>
      <c r="DQ10" s="640">
        <v>12660</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1720165</v>
      </c>
      <c r="S11" s="635"/>
      <c r="T11" s="635"/>
      <c r="U11" s="635"/>
      <c r="V11" s="635"/>
      <c r="W11" s="635"/>
      <c r="X11" s="635"/>
      <c r="Y11" s="636"/>
      <c r="Z11" s="637">
        <v>5.0999999999999996</v>
      </c>
      <c r="AA11" s="638"/>
      <c r="AB11" s="638"/>
      <c r="AC11" s="639"/>
      <c r="AD11" s="640">
        <v>1720165</v>
      </c>
      <c r="AE11" s="635"/>
      <c r="AF11" s="635"/>
      <c r="AG11" s="635"/>
      <c r="AH11" s="635"/>
      <c r="AI11" s="635"/>
      <c r="AJ11" s="635"/>
      <c r="AK11" s="636"/>
      <c r="AL11" s="637">
        <v>10.9</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246850</v>
      </c>
      <c r="BH11" s="635"/>
      <c r="BI11" s="635"/>
      <c r="BJ11" s="635"/>
      <c r="BK11" s="635"/>
      <c r="BL11" s="635"/>
      <c r="BM11" s="635"/>
      <c r="BN11" s="636"/>
      <c r="BO11" s="672">
        <v>2.8</v>
      </c>
      <c r="BP11" s="672"/>
      <c r="BQ11" s="672"/>
      <c r="BR11" s="672"/>
      <c r="BS11" s="673">
        <v>70874</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276981</v>
      </c>
      <c r="CS11" s="635"/>
      <c r="CT11" s="635"/>
      <c r="CU11" s="635"/>
      <c r="CV11" s="635"/>
      <c r="CW11" s="635"/>
      <c r="CX11" s="635"/>
      <c r="CY11" s="636"/>
      <c r="CZ11" s="672">
        <v>0.9</v>
      </c>
      <c r="DA11" s="672"/>
      <c r="DB11" s="672"/>
      <c r="DC11" s="672"/>
      <c r="DD11" s="640">
        <v>174108</v>
      </c>
      <c r="DE11" s="635"/>
      <c r="DF11" s="635"/>
      <c r="DG11" s="635"/>
      <c r="DH11" s="635"/>
      <c r="DI11" s="635"/>
      <c r="DJ11" s="635"/>
      <c r="DK11" s="635"/>
      <c r="DL11" s="635"/>
      <c r="DM11" s="635"/>
      <c r="DN11" s="635"/>
      <c r="DO11" s="635"/>
      <c r="DP11" s="636"/>
      <c r="DQ11" s="640">
        <v>108271</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6575</v>
      </c>
      <c r="S12" s="635"/>
      <c r="T12" s="635"/>
      <c r="U12" s="635"/>
      <c r="V12" s="635"/>
      <c r="W12" s="635"/>
      <c r="X12" s="635"/>
      <c r="Y12" s="636"/>
      <c r="Z12" s="672">
        <v>0</v>
      </c>
      <c r="AA12" s="672"/>
      <c r="AB12" s="672"/>
      <c r="AC12" s="672"/>
      <c r="AD12" s="673">
        <v>6575</v>
      </c>
      <c r="AE12" s="673"/>
      <c r="AF12" s="673"/>
      <c r="AG12" s="673"/>
      <c r="AH12" s="673"/>
      <c r="AI12" s="673"/>
      <c r="AJ12" s="673"/>
      <c r="AK12" s="673"/>
      <c r="AL12" s="637">
        <v>0</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3498431</v>
      </c>
      <c r="BH12" s="635"/>
      <c r="BI12" s="635"/>
      <c r="BJ12" s="635"/>
      <c r="BK12" s="635"/>
      <c r="BL12" s="635"/>
      <c r="BM12" s="635"/>
      <c r="BN12" s="636"/>
      <c r="BO12" s="672">
        <v>39.799999999999997</v>
      </c>
      <c r="BP12" s="672"/>
      <c r="BQ12" s="672"/>
      <c r="BR12" s="672"/>
      <c r="BS12" s="673" t="s">
        <v>121</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476156</v>
      </c>
      <c r="CS12" s="635"/>
      <c r="CT12" s="635"/>
      <c r="CU12" s="635"/>
      <c r="CV12" s="635"/>
      <c r="CW12" s="635"/>
      <c r="CX12" s="635"/>
      <c r="CY12" s="636"/>
      <c r="CZ12" s="672">
        <v>1.5</v>
      </c>
      <c r="DA12" s="672"/>
      <c r="DB12" s="672"/>
      <c r="DC12" s="672"/>
      <c r="DD12" s="640">
        <v>17922</v>
      </c>
      <c r="DE12" s="635"/>
      <c r="DF12" s="635"/>
      <c r="DG12" s="635"/>
      <c r="DH12" s="635"/>
      <c r="DI12" s="635"/>
      <c r="DJ12" s="635"/>
      <c r="DK12" s="635"/>
      <c r="DL12" s="635"/>
      <c r="DM12" s="635"/>
      <c r="DN12" s="635"/>
      <c r="DO12" s="635"/>
      <c r="DP12" s="636"/>
      <c r="DQ12" s="640">
        <v>263271</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3498160</v>
      </c>
      <c r="BH13" s="635"/>
      <c r="BI13" s="635"/>
      <c r="BJ13" s="635"/>
      <c r="BK13" s="635"/>
      <c r="BL13" s="635"/>
      <c r="BM13" s="635"/>
      <c r="BN13" s="636"/>
      <c r="BO13" s="672">
        <v>39.799999999999997</v>
      </c>
      <c r="BP13" s="672"/>
      <c r="BQ13" s="672"/>
      <c r="BR13" s="672"/>
      <c r="BS13" s="673" t="s">
        <v>121</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1467829</v>
      </c>
      <c r="CS13" s="635"/>
      <c r="CT13" s="635"/>
      <c r="CU13" s="635"/>
      <c r="CV13" s="635"/>
      <c r="CW13" s="635"/>
      <c r="CX13" s="635"/>
      <c r="CY13" s="636"/>
      <c r="CZ13" s="672">
        <v>4.5999999999999996</v>
      </c>
      <c r="DA13" s="672"/>
      <c r="DB13" s="672"/>
      <c r="DC13" s="672"/>
      <c r="DD13" s="640">
        <v>543652</v>
      </c>
      <c r="DE13" s="635"/>
      <c r="DF13" s="635"/>
      <c r="DG13" s="635"/>
      <c r="DH13" s="635"/>
      <c r="DI13" s="635"/>
      <c r="DJ13" s="635"/>
      <c r="DK13" s="635"/>
      <c r="DL13" s="635"/>
      <c r="DM13" s="635"/>
      <c r="DN13" s="635"/>
      <c r="DO13" s="635"/>
      <c r="DP13" s="636"/>
      <c r="DQ13" s="640">
        <v>1098161</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180654</v>
      </c>
      <c r="BH14" s="635"/>
      <c r="BI14" s="635"/>
      <c r="BJ14" s="635"/>
      <c r="BK14" s="635"/>
      <c r="BL14" s="635"/>
      <c r="BM14" s="635"/>
      <c r="BN14" s="636"/>
      <c r="BO14" s="672">
        <v>2.1</v>
      </c>
      <c r="BP14" s="672"/>
      <c r="BQ14" s="672"/>
      <c r="BR14" s="672"/>
      <c r="BS14" s="673" t="s">
        <v>121</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878210</v>
      </c>
      <c r="CS14" s="635"/>
      <c r="CT14" s="635"/>
      <c r="CU14" s="635"/>
      <c r="CV14" s="635"/>
      <c r="CW14" s="635"/>
      <c r="CX14" s="635"/>
      <c r="CY14" s="636"/>
      <c r="CZ14" s="672">
        <v>2.8</v>
      </c>
      <c r="DA14" s="672"/>
      <c r="DB14" s="672"/>
      <c r="DC14" s="672"/>
      <c r="DD14" s="640">
        <v>1370</v>
      </c>
      <c r="DE14" s="635"/>
      <c r="DF14" s="635"/>
      <c r="DG14" s="635"/>
      <c r="DH14" s="635"/>
      <c r="DI14" s="635"/>
      <c r="DJ14" s="635"/>
      <c r="DK14" s="635"/>
      <c r="DL14" s="635"/>
      <c r="DM14" s="635"/>
      <c r="DN14" s="635"/>
      <c r="DO14" s="635"/>
      <c r="DP14" s="636"/>
      <c r="DQ14" s="640">
        <v>838229</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30882</v>
      </c>
      <c r="S15" s="635"/>
      <c r="T15" s="635"/>
      <c r="U15" s="635"/>
      <c r="V15" s="635"/>
      <c r="W15" s="635"/>
      <c r="X15" s="635"/>
      <c r="Y15" s="636"/>
      <c r="Z15" s="672">
        <v>0.1</v>
      </c>
      <c r="AA15" s="672"/>
      <c r="AB15" s="672"/>
      <c r="AC15" s="672"/>
      <c r="AD15" s="673">
        <v>30882</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445641</v>
      </c>
      <c r="BH15" s="635"/>
      <c r="BI15" s="635"/>
      <c r="BJ15" s="635"/>
      <c r="BK15" s="635"/>
      <c r="BL15" s="635"/>
      <c r="BM15" s="635"/>
      <c r="BN15" s="636"/>
      <c r="BO15" s="672">
        <v>5.0999999999999996</v>
      </c>
      <c r="BP15" s="672"/>
      <c r="BQ15" s="672"/>
      <c r="BR15" s="672"/>
      <c r="BS15" s="673" t="s">
        <v>121</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4238558</v>
      </c>
      <c r="CS15" s="635"/>
      <c r="CT15" s="635"/>
      <c r="CU15" s="635"/>
      <c r="CV15" s="635"/>
      <c r="CW15" s="635"/>
      <c r="CX15" s="635"/>
      <c r="CY15" s="636"/>
      <c r="CZ15" s="672">
        <v>13.3</v>
      </c>
      <c r="DA15" s="672"/>
      <c r="DB15" s="672"/>
      <c r="DC15" s="672"/>
      <c r="DD15" s="640">
        <v>1162650</v>
      </c>
      <c r="DE15" s="635"/>
      <c r="DF15" s="635"/>
      <c r="DG15" s="635"/>
      <c r="DH15" s="635"/>
      <c r="DI15" s="635"/>
      <c r="DJ15" s="635"/>
      <c r="DK15" s="635"/>
      <c r="DL15" s="635"/>
      <c r="DM15" s="635"/>
      <c r="DN15" s="635"/>
      <c r="DO15" s="635"/>
      <c r="DP15" s="636"/>
      <c r="DQ15" s="640">
        <v>2882326</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128838</v>
      </c>
      <c r="S16" s="635"/>
      <c r="T16" s="635"/>
      <c r="U16" s="635"/>
      <c r="V16" s="635"/>
      <c r="W16" s="635"/>
      <c r="X16" s="635"/>
      <c r="Y16" s="636"/>
      <c r="Z16" s="672">
        <v>0.4</v>
      </c>
      <c r="AA16" s="672"/>
      <c r="AB16" s="672"/>
      <c r="AC16" s="672"/>
      <c r="AD16" s="673">
        <v>128838</v>
      </c>
      <c r="AE16" s="673"/>
      <c r="AF16" s="673"/>
      <c r="AG16" s="673"/>
      <c r="AH16" s="673"/>
      <c r="AI16" s="673"/>
      <c r="AJ16" s="673"/>
      <c r="AK16" s="673"/>
      <c r="AL16" s="637">
        <v>0.8</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156547</v>
      </c>
      <c r="CS16" s="635"/>
      <c r="CT16" s="635"/>
      <c r="CU16" s="635"/>
      <c r="CV16" s="635"/>
      <c r="CW16" s="635"/>
      <c r="CX16" s="635"/>
      <c r="CY16" s="636"/>
      <c r="CZ16" s="672">
        <v>0.5</v>
      </c>
      <c r="DA16" s="672"/>
      <c r="DB16" s="672"/>
      <c r="DC16" s="672"/>
      <c r="DD16" s="640" t="s">
        <v>121</v>
      </c>
      <c r="DE16" s="635"/>
      <c r="DF16" s="635"/>
      <c r="DG16" s="635"/>
      <c r="DH16" s="635"/>
      <c r="DI16" s="635"/>
      <c r="DJ16" s="635"/>
      <c r="DK16" s="635"/>
      <c r="DL16" s="635"/>
      <c r="DM16" s="635"/>
      <c r="DN16" s="635"/>
      <c r="DO16" s="635"/>
      <c r="DP16" s="636"/>
      <c r="DQ16" s="640">
        <v>13075</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414934</v>
      </c>
      <c r="S17" s="635"/>
      <c r="T17" s="635"/>
      <c r="U17" s="635"/>
      <c r="V17" s="635"/>
      <c r="W17" s="635"/>
      <c r="X17" s="635"/>
      <c r="Y17" s="636"/>
      <c r="Z17" s="672">
        <v>1.2</v>
      </c>
      <c r="AA17" s="672"/>
      <c r="AB17" s="672"/>
      <c r="AC17" s="672"/>
      <c r="AD17" s="673">
        <v>414934</v>
      </c>
      <c r="AE17" s="673"/>
      <c r="AF17" s="673"/>
      <c r="AG17" s="673"/>
      <c r="AH17" s="673"/>
      <c r="AI17" s="673"/>
      <c r="AJ17" s="673"/>
      <c r="AK17" s="673"/>
      <c r="AL17" s="637">
        <v>2.6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2355347</v>
      </c>
      <c r="CS17" s="635"/>
      <c r="CT17" s="635"/>
      <c r="CU17" s="635"/>
      <c r="CV17" s="635"/>
      <c r="CW17" s="635"/>
      <c r="CX17" s="635"/>
      <c r="CY17" s="636"/>
      <c r="CZ17" s="672">
        <v>7.4</v>
      </c>
      <c r="DA17" s="672"/>
      <c r="DB17" s="672"/>
      <c r="DC17" s="672"/>
      <c r="DD17" s="640" t="s">
        <v>121</v>
      </c>
      <c r="DE17" s="635"/>
      <c r="DF17" s="635"/>
      <c r="DG17" s="635"/>
      <c r="DH17" s="635"/>
      <c r="DI17" s="635"/>
      <c r="DJ17" s="635"/>
      <c r="DK17" s="635"/>
      <c r="DL17" s="635"/>
      <c r="DM17" s="635"/>
      <c r="DN17" s="635"/>
      <c r="DO17" s="635"/>
      <c r="DP17" s="636"/>
      <c r="DQ17" s="640">
        <v>1809735</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88769</v>
      </c>
      <c r="S18" s="635"/>
      <c r="T18" s="635"/>
      <c r="U18" s="635"/>
      <c r="V18" s="635"/>
      <c r="W18" s="635"/>
      <c r="X18" s="635"/>
      <c r="Y18" s="636"/>
      <c r="Z18" s="672">
        <v>0.3</v>
      </c>
      <c r="AA18" s="672"/>
      <c r="AB18" s="672"/>
      <c r="AC18" s="672"/>
      <c r="AD18" s="673">
        <v>88769</v>
      </c>
      <c r="AE18" s="673"/>
      <c r="AF18" s="673"/>
      <c r="AG18" s="673"/>
      <c r="AH18" s="673"/>
      <c r="AI18" s="673"/>
      <c r="AJ18" s="673"/>
      <c r="AK18" s="673"/>
      <c r="AL18" s="637">
        <v>0.6</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v>74934</v>
      </c>
      <c r="BH18" s="635"/>
      <c r="BI18" s="635"/>
      <c r="BJ18" s="635"/>
      <c r="BK18" s="635"/>
      <c r="BL18" s="635"/>
      <c r="BM18" s="635"/>
      <c r="BN18" s="636"/>
      <c r="BO18" s="672">
        <v>0.9</v>
      </c>
      <c r="BP18" s="672"/>
      <c r="BQ18" s="672"/>
      <c r="BR18" s="672"/>
      <c r="BS18" s="673" t="s">
        <v>121</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321140</v>
      </c>
      <c r="S19" s="635"/>
      <c r="T19" s="635"/>
      <c r="U19" s="635"/>
      <c r="V19" s="635"/>
      <c r="W19" s="635"/>
      <c r="X19" s="635"/>
      <c r="Y19" s="636"/>
      <c r="Z19" s="672">
        <v>1</v>
      </c>
      <c r="AA19" s="672"/>
      <c r="AB19" s="672"/>
      <c r="AC19" s="672"/>
      <c r="AD19" s="673">
        <v>321140</v>
      </c>
      <c r="AE19" s="673"/>
      <c r="AF19" s="673"/>
      <c r="AG19" s="673"/>
      <c r="AH19" s="673"/>
      <c r="AI19" s="673"/>
      <c r="AJ19" s="673"/>
      <c r="AK19" s="673"/>
      <c r="AL19" s="637">
        <v>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541641</v>
      </c>
      <c r="BH19" s="635"/>
      <c r="BI19" s="635"/>
      <c r="BJ19" s="635"/>
      <c r="BK19" s="635"/>
      <c r="BL19" s="635"/>
      <c r="BM19" s="635"/>
      <c r="BN19" s="636"/>
      <c r="BO19" s="672">
        <v>6.2</v>
      </c>
      <c r="BP19" s="672"/>
      <c r="BQ19" s="672"/>
      <c r="BR19" s="672"/>
      <c r="BS19" s="673" t="s">
        <v>121</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5025</v>
      </c>
      <c r="S20" s="635"/>
      <c r="T20" s="635"/>
      <c r="U20" s="635"/>
      <c r="V20" s="635"/>
      <c r="W20" s="635"/>
      <c r="X20" s="635"/>
      <c r="Y20" s="636"/>
      <c r="Z20" s="672">
        <v>0</v>
      </c>
      <c r="AA20" s="672"/>
      <c r="AB20" s="672"/>
      <c r="AC20" s="672"/>
      <c r="AD20" s="673">
        <v>5025</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541641</v>
      </c>
      <c r="BH20" s="635"/>
      <c r="BI20" s="635"/>
      <c r="BJ20" s="635"/>
      <c r="BK20" s="635"/>
      <c r="BL20" s="635"/>
      <c r="BM20" s="635"/>
      <c r="BN20" s="636"/>
      <c r="BO20" s="672">
        <v>6.2</v>
      </c>
      <c r="BP20" s="672"/>
      <c r="BQ20" s="672"/>
      <c r="BR20" s="672"/>
      <c r="BS20" s="673" t="s">
        <v>121</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31885398</v>
      </c>
      <c r="CS20" s="635"/>
      <c r="CT20" s="635"/>
      <c r="CU20" s="635"/>
      <c r="CV20" s="635"/>
      <c r="CW20" s="635"/>
      <c r="CX20" s="635"/>
      <c r="CY20" s="636"/>
      <c r="CZ20" s="672">
        <v>100</v>
      </c>
      <c r="DA20" s="672"/>
      <c r="DB20" s="672"/>
      <c r="DC20" s="672"/>
      <c r="DD20" s="640">
        <v>2468005</v>
      </c>
      <c r="DE20" s="635"/>
      <c r="DF20" s="635"/>
      <c r="DG20" s="635"/>
      <c r="DH20" s="635"/>
      <c r="DI20" s="635"/>
      <c r="DJ20" s="635"/>
      <c r="DK20" s="635"/>
      <c r="DL20" s="635"/>
      <c r="DM20" s="635"/>
      <c r="DN20" s="635"/>
      <c r="DO20" s="635"/>
      <c r="DP20" s="636"/>
      <c r="DQ20" s="640">
        <v>19810260</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5258912</v>
      </c>
      <c r="S21" s="635"/>
      <c r="T21" s="635"/>
      <c r="U21" s="635"/>
      <c r="V21" s="635"/>
      <c r="W21" s="635"/>
      <c r="X21" s="635"/>
      <c r="Y21" s="636"/>
      <c r="Z21" s="672">
        <v>15.6</v>
      </c>
      <c r="AA21" s="672"/>
      <c r="AB21" s="672"/>
      <c r="AC21" s="672"/>
      <c r="AD21" s="673">
        <v>4893855</v>
      </c>
      <c r="AE21" s="673"/>
      <c r="AF21" s="673"/>
      <c r="AG21" s="673"/>
      <c r="AH21" s="673"/>
      <c r="AI21" s="673"/>
      <c r="AJ21" s="673"/>
      <c r="AK21" s="673"/>
      <c r="AL21" s="637">
        <v>31</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9676</v>
      </c>
      <c r="BH21" s="635"/>
      <c r="BI21" s="635"/>
      <c r="BJ21" s="635"/>
      <c r="BK21" s="635"/>
      <c r="BL21" s="635"/>
      <c r="BM21" s="635"/>
      <c r="BN21" s="636"/>
      <c r="BO21" s="672">
        <v>0.1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4893855</v>
      </c>
      <c r="S22" s="635"/>
      <c r="T22" s="635"/>
      <c r="U22" s="635"/>
      <c r="V22" s="635"/>
      <c r="W22" s="635"/>
      <c r="X22" s="635"/>
      <c r="Y22" s="636"/>
      <c r="Z22" s="672">
        <v>14.5</v>
      </c>
      <c r="AA22" s="672"/>
      <c r="AB22" s="672"/>
      <c r="AC22" s="672"/>
      <c r="AD22" s="673">
        <v>4893855</v>
      </c>
      <c r="AE22" s="673"/>
      <c r="AF22" s="673"/>
      <c r="AG22" s="673"/>
      <c r="AH22" s="673"/>
      <c r="AI22" s="673"/>
      <c r="AJ22" s="673"/>
      <c r="AK22" s="673"/>
      <c r="AL22" s="637">
        <v>31</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365057</v>
      </c>
      <c r="S23" s="635"/>
      <c r="T23" s="635"/>
      <c r="U23" s="635"/>
      <c r="V23" s="635"/>
      <c r="W23" s="635"/>
      <c r="X23" s="635"/>
      <c r="Y23" s="636"/>
      <c r="Z23" s="672">
        <v>1.1000000000000001</v>
      </c>
      <c r="AA23" s="672"/>
      <c r="AB23" s="672"/>
      <c r="AC23" s="672"/>
      <c r="AD23" s="673" t="s">
        <v>121</v>
      </c>
      <c r="AE23" s="673"/>
      <c r="AF23" s="673"/>
      <c r="AG23" s="673"/>
      <c r="AH23" s="673"/>
      <c r="AI23" s="673"/>
      <c r="AJ23" s="673"/>
      <c r="AK23" s="673"/>
      <c r="AL23" s="637" t="s">
        <v>121</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531965</v>
      </c>
      <c r="BH23" s="635"/>
      <c r="BI23" s="635"/>
      <c r="BJ23" s="635"/>
      <c r="BK23" s="635"/>
      <c r="BL23" s="635"/>
      <c r="BM23" s="635"/>
      <c r="BN23" s="636"/>
      <c r="BO23" s="672">
        <v>6</v>
      </c>
      <c r="BP23" s="672"/>
      <c r="BQ23" s="672"/>
      <c r="BR23" s="672"/>
      <c r="BS23" s="673" t="s">
        <v>121</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16172516</v>
      </c>
      <c r="CS24" s="690"/>
      <c r="CT24" s="690"/>
      <c r="CU24" s="690"/>
      <c r="CV24" s="690"/>
      <c r="CW24" s="690"/>
      <c r="CX24" s="690"/>
      <c r="CY24" s="715"/>
      <c r="CZ24" s="716">
        <v>50.7</v>
      </c>
      <c r="DA24" s="698"/>
      <c r="DB24" s="698"/>
      <c r="DC24" s="718"/>
      <c r="DD24" s="714">
        <v>8583645</v>
      </c>
      <c r="DE24" s="690"/>
      <c r="DF24" s="690"/>
      <c r="DG24" s="690"/>
      <c r="DH24" s="690"/>
      <c r="DI24" s="690"/>
      <c r="DJ24" s="690"/>
      <c r="DK24" s="715"/>
      <c r="DL24" s="714">
        <v>7570491</v>
      </c>
      <c r="DM24" s="690"/>
      <c r="DN24" s="690"/>
      <c r="DO24" s="690"/>
      <c r="DP24" s="690"/>
      <c r="DQ24" s="690"/>
      <c r="DR24" s="690"/>
      <c r="DS24" s="690"/>
      <c r="DT24" s="690"/>
      <c r="DU24" s="690"/>
      <c r="DV24" s="715"/>
      <c r="DW24" s="716">
        <v>47.9</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16706657</v>
      </c>
      <c r="S25" s="635"/>
      <c r="T25" s="635"/>
      <c r="U25" s="635"/>
      <c r="V25" s="635"/>
      <c r="W25" s="635"/>
      <c r="X25" s="635"/>
      <c r="Y25" s="636"/>
      <c r="Z25" s="672">
        <v>49.7</v>
      </c>
      <c r="AA25" s="672"/>
      <c r="AB25" s="672"/>
      <c r="AC25" s="672"/>
      <c r="AD25" s="673">
        <v>15734701</v>
      </c>
      <c r="AE25" s="673"/>
      <c r="AF25" s="673"/>
      <c r="AG25" s="673"/>
      <c r="AH25" s="673"/>
      <c r="AI25" s="673"/>
      <c r="AJ25" s="673"/>
      <c r="AK25" s="673"/>
      <c r="AL25" s="637">
        <v>99.6</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3889145</v>
      </c>
      <c r="CS25" s="647"/>
      <c r="CT25" s="647"/>
      <c r="CU25" s="647"/>
      <c r="CV25" s="647"/>
      <c r="CW25" s="647"/>
      <c r="CX25" s="647"/>
      <c r="CY25" s="648"/>
      <c r="CZ25" s="637">
        <v>12.2</v>
      </c>
      <c r="DA25" s="649"/>
      <c r="DB25" s="649"/>
      <c r="DC25" s="650"/>
      <c r="DD25" s="640">
        <v>3383119</v>
      </c>
      <c r="DE25" s="647"/>
      <c r="DF25" s="647"/>
      <c r="DG25" s="647"/>
      <c r="DH25" s="647"/>
      <c r="DI25" s="647"/>
      <c r="DJ25" s="647"/>
      <c r="DK25" s="648"/>
      <c r="DL25" s="640">
        <v>3370533</v>
      </c>
      <c r="DM25" s="647"/>
      <c r="DN25" s="647"/>
      <c r="DO25" s="647"/>
      <c r="DP25" s="647"/>
      <c r="DQ25" s="647"/>
      <c r="DR25" s="647"/>
      <c r="DS25" s="647"/>
      <c r="DT25" s="647"/>
      <c r="DU25" s="647"/>
      <c r="DV25" s="648"/>
      <c r="DW25" s="637">
        <v>21.3</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11409</v>
      </c>
      <c r="S26" s="635"/>
      <c r="T26" s="635"/>
      <c r="U26" s="635"/>
      <c r="V26" s="635"/>
      <c r="W26" s="635"/>
      <c r="X26" s="635"/>
      <c r="Y26" s="636"/>
      <c r="Z26" s="672">
        <v>0</v>
      </c>
      <c r="AA26" s="672"/>
      <c r="AB26" s="672"/>
      <c r="AC26" s="672"/>
      <c r="AD26" s="673">
        <v>11409</v>
      </c>
      <c r="AE26" s="673"/>
      <c r="AF26" s="673"/>
      <c r="AG26" s="673"/>
      <c r="AH26" s="673"/>
      <c r="AI26" s="673"/>
      <c r="AJ26" s="673"/>
      <c r="AK26" s="673"/>
      <c r="AL26" s="637">
        <v>0.1</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2588505</v>
      </c>
      <c r="CS26" s="635"/>
      <c r="CT26" s="635"/>
      <c r="CU26" s="635"/>
      <c r="CV26" s="635"/>
      <c r="CW26" s="635"/>
      <c r="CX26" s="635"/>
      <c r="CY26" s="636"/>
      <c r="CZ26" s="637">
        <v>8.1</v>
      </c>
      <c r="DA26" s="649"/>
      <c r="DB26" s="649"/>
      <c r="DC26" s="650"/>
      <c r="DD26" s="640">
        <v>2158175</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302735</v>
      </c>
      <c r="S27" s="635"/>
      <c r="T27" s="635"/>
      <c r="U27" s="635"/>
      <c r="V27" s="635"/>
      <c r="W27" s="635"/>
      <c r="X27" s="635"/>
      <c r="Y27" s="636"/>
      <c r="Z27" s="672">
        <v>0.9</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8798141</v>
      </c>
      <c r="BH27" s="635"/>
      <c r="BI27" s="635"/>
      <c r="BJ27" s="635"/>
      <c r="BK27" s="635"/>
      <c r="BL27" s="635"/>
      <c r="BM27" s="635"/>
      <c r="BN27" s="636"/>
      <c r="BO27" s="672">
        <v>100</v>
      </c>
      <c r="BP27" s="672"/>
      <c r="BQ27" s="672"/>
      <c r="BR27" s="672"/>
      <c r="BS27" s="673">
        <v>103584</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9928024</v>
      </c>
      <c r="CS27" s="647"/>
      <c r="CT27" s="647"/>
      <c r="CU27" s="647"/>
      <c r="CV27" s="647"/>
      <c r="CW27" s="647"/>
      <c r="CX27" s="647"/>
      <c r="CY27" s="648"/>
      <c r="CZ27" s="637">
        <v>31.1</v>
      </c>
      <c r="DA27" s="649"/>
      <c r="DB27" s="649"/>
      <c r="DC27" s="650"/>
      <c r="DD27" s="640">
        <v>3390791</v>
      </c>
      <c r="DE27" s="647"/>
      <c r="DF27" s="647"/>
      <c r="DG27" s="647"/>
      <c r="DH27" s="647"/>
      <c r="DI27" s="647"/>
      <c r="DJ27" s="647"/>
      <c r="DK27" s="648"/>
      <c r="DL27" s="640">
        <v>2390223</v>
      </c>
      <c r="DM27" s="647"/>
      <c r="DN27" s="647"/>
      <c r="DO27" s="647"/>
      <c r="DP27" s="647"/>
      <c r="DQ27" s="647"/>
      <c r="DR27" s="647"/>
      <c r="DS27" s="647"/>
      <c r="DT27" s="647"/>
      <c r="DU27" s="647"/>
      <c r="DV27" s="648"/>
      <c r="DW27" s="637">
        <v>15.1</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110961</v>
      </c>
      <c r="S28" s="635"/>
      <c r="T28" s="635"/>
      <c r="U28" s="635"/>
      <c r="V28" s="635"/>
      <c r="W28" s="635"/>
      <c r="X28" s="635"/>
      <c r="Y28" s="636"/>
      <c r="Z28" s="672">
        <v>0.3</v>
      </c>
      <c r="AA28" s="672"/>
      <c r="AB28" s="672"/>
      <c r="AC28" s="672"/>
      <c r="AD28" s="673">
        <v>22754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2355347</v>
      </c>
      <c r="CS28" s="635"/>
      <c r="CT28" s="635"/>
      <c r="CU28" s="635"/>
      <c r="CV28" s="635"/>
      <c r="CW28" s="635"/>
      <c r="CX28" s="635"/>
      <c r="CY28" s="636"/>
      <c r="CZ28" s="637">
        <v>7.4</v>
      </c>
      <c r="DA28" s="649"/>
      <c r="DB28" s="649"/>
      <c r="DC28" s="650"/>
      <c r="DD28" s="640">
        <v>1809735</v>
      </c>
      <c r="DE28" s="635"/>
      <c r="DF28" s="635"/>
      <c r="DG28" s="635"/>
      <c r="DH28" s="635"/>
      <c r="DI28" s="635"/>
      <c r="DJ28" s="635"/>
      <c r="DK28" s="636"/>
      <c r="DL28" s="640">
        <v>1809735</v>
      </c>
      <c r="DM28" s="635"/>
      <c r="DN28" s="635"/>
      <c r="DO28" s="635"/>
      <c r="DP28" s="635"/>
      <c r="DQ28" s="635"/>
      <c r="DR28" s="635"/>
      <c r="DS28" s="635"/>
      <c r="DT28" s="635"/>
      <c r="DU28" s="635"/>
      <c r="DV28" s="636"/>
      <c r="DW28" s="637">
        <v>11.5</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241833</v>
      </c>
      <c r="S29" s="635"/>
      <c r="T29" s="635"/>
      <c r="U29" s="635"/>
      <c r="V29" s="635"/>
      <c r="W29" s="635"/>
      <c r="X29" s="635"/>
      <c r="Y29" s="636"/>
      <c r="Z29" s="672">
        <v>0.7</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2355347</v>
      </c>
      <c r="CS29" s="647"/>
      <c r="CT29" s="647"/>
      <c r="CU29" s="647"/>
      <c r="CV29" s="647"/>
      <c r="CW29" s="647"/>
      <c r="CX29" s="647"/>
      <c r="CY29" s="648"/>
      <c r="CZ29" s="637">
        <v>7.4</v>
      </c>
      <c r="DA29" s="649"/>
      <c r="DB29" s="649"/>
      <c r="DC29" s="650"/>
      <c r="DD29" s="640">
        <v>1809735</v>
      </c>
      <c r="DE29" s="647"/>
      <c r="DF29" s="647"/>
      <c r="DG29" s="647"/>
      <c r="DH29" s="647"/>
      <c r="DI29" s="647"/>
      <c r="DJ29" s="647"/>
      <c r="DK29" s="648"/>
      <c r="DL29" s="640">
        <v>1809735</v>
      </c>
      <c r="DM29" s="647"/>
      <c r="DN29" s="647"/>
      <c r="DO29" s="647"/>
      <c r="DP29" s="647"/>
      <c r="DQ29" s="647"/>
      <c r="DR29" s="647"/>
      <c r="DS29" s="647"/>
      <c r="DT29" s="647"/>
      <c r="DU29" s="647"/>
      <c r="DV29" s="648"/>
      <c r="DW29" s="637">
        <v>11.5</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7563253</v>
      </c>
      <c r="S30" s="635"/>
      <c r="T30" s="635"/>
      <c r="U30" s="635"/>
      <c r="V30" s="635"/>
      <c r="W30" s="635"/>
      <c r="X30" s="635"/>
      <c r="Y30" s="636"/>
      <c r="Z30" s="672">
        <v>22.5</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2303477</v>
      </c>
      <c r="CS30" s="635"/>
      <c r="CT30" s="635"/>
      <c r="CU30" s="635"/>
      <c r="CV30" s="635"/>
      <c r="CW30" s="635"/>
      <c r="CX30" s="635"/>
      <c r="CY30" s="636"/>
      <c r="CZ30" s="637">
        <v>7.2</v>
      </c>
      <c r="DA30" s="649"/>
      <c r="DB30" s="649"/>
      <c r="DC30" s="650"/>
      <c r="DD30" s="640">
        <v>1763163</v>
      </c>
      <c r="DE30" s="635"/>
      <c r="DF30" s="635"/>
      <c r="DG30" s="635"/>
      <c r="DH30" s="635"/>
      <c r="DI30" s="635"/>
      <c r="DJ30" s="635"/>
      <c r="DK30" s="636"/>
      <c r="DL30" s="640">
        <v>1763163</v>
      </c>
      <c r="DM30" s="635"/>
      <c r="DN30" s="635"/>
      <c r="DO30" s="635"/>
      <c r="DP30" s="635"/>
      <c r="DQ30" s="635"/>
      <c r="DR30" s="635"/>
      <c r="DS30" s="635"/>
      <c r="DT30" s="635"/>
      <c r="DU30" s="635"/>
      <c r="DV30" s="636"/>
      <c r="DW30" s="637">
        <v>11.2</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99.1</v>
      </c>
      <c r="BH31" s="697"/>
      <c r="BI31" s="697"/>
      <c r="BJ31" s="697"/>
      <c r="BK31" s="697"/>
      <c r="BL31" s="697"/>
      <c r="BM31" s="698">
        <v>97.3</v>
      </c>
      <c r="BN31" s="697"/>
      <c r="BO31" s="697"/>
      <c r="BP31" s="697"/>
      <c r="BQ31" s="699"/>
      <c r="BR31" s="696">
        <v>98.9</v>
      </c>
      <c r="BS31" s="697"/>
      <c r="BT31" s="697"/>
      <c r="BU31" s="697"/>
      <c r="BV31" s="697"/>
      <c r="BW31" s="697"/>
      <c r="BX31" s="698">
        <v>97.2</v>
      </c>
      <c r="BY31" s="697"/>
      <c r="BZ31" s="697"/>
      <c r="CA31" s="697"/>
      <c r="CB31" s="699"/>
      <c r="CD31" s="655"/>
      <c r="CE31" s="656"/>
      <c r="CF31" s="631" t="s">
        <v>301</v>
      </c>
      <c r="CG31" s="632"/>
      <c r="CH31" s="632"/>
      <c r="CI31" s="632"/>
      <c r="CJ31" s="632"/>
      <c r="CK31" s="632"/>
      <c r="CL31" s="632"/>
      <c r="CM31" s="632"/>
      <c r="CN31" s="632"/>
      <c r="CO31" s="632"/>
      <c r="CP31" s="632"/>
      <c r="CQ31" s="633"/>
      <c r="CR31" s="634">
        <v>51870</v>
      </c>
      <c r="CS31" s="647"/>
      <c r="CT31" s="647"/>
      <c r="CU31" s="647"/>
      <c r="CV31" s="647"/>
      <c r="CW31" s="647"/>
      <c r="CX31" s="647"/>
      <c r="CY31" s="648"/>
      <c r="CZ31" s="637">
        <v>0.2</v>
      </c>
      <c r="DA31" s="649"/>
      <c r="DB31" s="649"/>
      <c r="DC31" s="650"/>
      <c r="DD31" s="640">
        <v>46572</v>
      </c>
      <c r="DE31" s="647"/>
      <c r="DF31" s="647"/>
      <c r="DG31" s="647"/>
      <c r="DH31" s="647"/>
      <c r="DI31" s="647"/>
      <c r="DJ31" s="647"/>
      <c r="DK31" s="648"/>
      <c r="DL31" s="640">
        <v>46572</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2453779</v>
      </c>
      <c r="S32" s="635"/>
      <c r="T32" s="635"/>
      <c r="U32" s="635"/>
      <c r="V32" s="635"/>
      <c r="W32" s="635"/>
      <c r="X32" s="635"/>
      <c r="Y32" s="636"/>
      <c r="Z32" s="672">
        <v>7.3</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303</v>
      </c>
      <c r="AX32" s="631" t="s">
        <v>304</v>
      </c>
      <c r="AY32" s="632"/>
      <c r="AZ32" s="632"/>
      <c r="BA32" s="632"/>
      <c r="BB32" s="632"/>
      <c r="BC32" s="632"/>
      <c r="BD32" s="632"/>
      <c r="BE32" s="632"/>
      <c r="BF32" s="633"/>
      <c r="BG32" s="700">
        <v>98.9</v>
      </c>
      <c r="BH32" s="647"/>
      <c r="BI32" s="647"/>
      <c r="BJ32" s="647"/>
      <c r="BK32" s="647"/>
      <c r="BL32" s="647"/>
      <c r="BM32" s="638">
        <v>96.1</v>
      </c>
      <c r="BN32" s="647"/>
      <c r="BO32" s="647"/>
      <c r="BP32" s="647"/>
      <c r="BQ32" s="670"/>
      <c r="BR32" s="700">
        <v>98.3</v>
      </c>
      <c r="BS32" s="647"/>
      <c r="BT32" s="647"/>
      <c r="BU32" s="647"/>
      <c r="BV32" s="647"/>
      <c r="BW32" s="647"/>
      <c r="BX32" s="638">
        <v>96.1</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120566</v>
      </c>
      <c r="S33" s="635"/>
      <c r="T33" s="635"/>
      <c r="U33" s="635"/>
      <c r="V33" s="635"/>
      <c r="W33" s="635"/>
      <c r="X33" s="635"/>
      <c r="Y33" s="636"/>
      <c r="Z33" s="672">
        <v>0.4</v>
      </c>
      <c r="AA33" s="672"/>
      <c r="AB33" s="672"/>
      <c r="AC33" s="672"/>
      <c r="AD33" s="673">
        <v>21394</v>
      </c>
      <c r="AE33" s="673"/>
      <c r="AF33" s="673"/>
      <c r="AG33" s="673"/>
      <c r="AH33" s="673"/>
      <c r="AI33" s="673"/>
      <c r="AJ33" s="673"/>
      <c r="AK33" s="673"/>
      <c r="AL33" s="637">
        <v>0.1</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99.3</v>
      </c>
      <c r="BH33" s="619"/>
      <c r="BI33" s="619"/>
      <c r="BJ33" s="619"/>
      <c r="BK33" s="619"/>
      <c r="BL33" s="619"/>
      <c r="BM33" s="665">
        <v>98.2</v>
      </c>
      <c r="BN33" s="619"/>
      <c r="BO33" s="619"/>
      <c r="BP33" s="619"/>
      <c r="BQ33" s="682"/>
      <c r="BR33" s="695">
        <v>99.3</v>
      </c>
      <c r="BS33" s="619"/>
      <c r="BT33" s="619"/>
      <c r="BU33" s="619"/>
      <c r="BV33" s="619"/>
      <c r="BW33" s="619"/>
      <c r="BX33" s="665">
        <v>98.1</v>
      </c>
      <c r="BY33" s="619"/>
      <c r="BZ33" s="619"/>
      <c r="CA33" s="619"/>
      <c r="CB33" s="682"/>
      <c r="CD33" s="631" t="s">
        <v>308</v>
      </c>
      <c r="CE33" s="632"/>
      <c r="CF33" s="632"/>
      <c r="CG33" s="632"/>
      <c r="CH33" s="632"/>
      <c r="CI33" s="632"/>
      <c r="CJ33" s="632"/>
      <c r="CK33" s="632"/>
      <c r="CL33" s="632"/>
      <c r="CM33" s="632"/>
      <c r="CN33" s="632"/>
      <c r="CO33" s="632"/>
      <c r="CP33" s="632"/>
      <c r="CQ33" s="633"/>
      <c r="CR33" s="634">
        <v>13088330</v>
      </c>
      <c r="CS33" s="647"/>
      <c r="CT33" s="647"/>
      <c r="CU33" s="647"/>
      <c r="CV33" s="647"/>
      <c r="CW33" s="647"/>
      <c r="CX33" s="647"/>
      <c r="CY33" s="648"/>
      <c r="CZ33" s="637">
        <v>41</v>
      </c>
      <c r="DA33" s="649"/>
      <c r="DB33" s="649"/>
      <c r="DC33" s="650"/>
      <c r="DD33" s="640">
        <v>10660632</v>
      </c>
      <c r="DE33" s="647"/>
      <c r="DF33" s="647"/>
      <c r="DG33" s="647"/>
      <c r="DH33" s="647"/>
      <c r="DI33" s="647"/>
      <c r="DJ33" s="647"/>
      <c r="DK33" s="648"/>
      <c r="DL33" s="640">
        <v>7416326</v>
      </c>
      <c r="DM33" s="647"/>
      <c r="DN33" s="647"/>
      <c r="DO33" s="647"/>
      <c r="DP33" s="647"/>
      <c r="DQ33" s="647"/>
      <c r="DR33" s="647"/>
      <c r="DS33" s="647"/>
      <c r="DT33" s="647"/>
      <c r="DU33" s="647"/>
      <c r="DV33" s="648"/>
      <c r="DW33" s="637">
        <v>47</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1472068</v>
      </c>
      <c r="S34" s="635"/>
      <c r="T34" s="635"/>
      <c r="U34" s="635"/>
      <c r="V34" s="635"/>
      <c r="W34" s="635"/>
      <c r="X34" s="635"/>
      <c r="Y34" s="636"/>
      <c r="Z34" s="672">
        <v>4.4000000000000004</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5228584</v>
      </c>
      <c r="CS34" s="635"/>
      <c r="CT34" s="635"/>
      <c r="CU34" s="635"/>
      <c r="CV34" s="635"/>
      <c r="CW34" s="635"/>
      <c r="CX34" s="635"/>
      <c r="CY34" s="636"/>
      <c r="CZ34" s="637">
        <v>16.399999999999999</v>
      </c>
      <c r="DA34" s="649"/>
      <c r="DB34" s="649"/>
      <c r="DC34" s="650"/>
      <c r="DD34" s="640">
        <v>4235022</v>
      </c>
      <c r="DE34" s="635"/>
      <c r="DF34" s="635"/>
      <c r="DG34" s="635"/>
      <c r="DH34" s="635"/>
      <c r="DI34" s="635"/>
      <c r="DJ34" s="635"/>
      <c r="DK34" s="636"/>
      <c r="DL34" s="640">
        <v>3142092</v>
      </c>
      <c r="DM34" s="635"/>
      <c r="DN34" s="635"/>
      <c r="DO34" s="635"/>
      <c r="DP34" s="635"/>
      <c r="DQ34" s="635"/>
      <c r="DR34" s="635"/>
      <c r="DS34" s="635"/>
      <c r="DT34" s="635"/>
      <c r="DU34" s="635"/>
      <c r="DV34" s="636"/>
      <c r="DW34" s="637">
        <v>19.899999999999999</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1333977</v>
      </c>
      <c r="S35" s="635"/>
      <c r="T35" s="635"/>
      <c r="U35" s="635"/>
      <c r="V35" s="635"/>
      <c r="W35" s="635"/>
      <c r="X35" s="635"/>
      <c r="Y35" s="636"/>
      <c r="Z35" s="672">
        <v>4</v>
      </c>
      <c r="AA35" s="672"/>
      <c r="AB35" s="672"/>
      <c r="AC35" s="672"/>
      <c r="AD35" s="673" t="s">
        <v>121</v>
      </c>
      <c r="AE35" s="673"/>
      <c r="AF35" s="673"/>
      <c r="AG35" s="673"/>
      <c r="AH35" s="673"/>
      <c r="AI35" s="673"/>
      <c r="AJ35" s="673"/>
      <c r="AK35" s="673"/>
      <c r="AL35" s="637" t="s">
        <v>121</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122879</v>
      </c>
      <c r="CS35" s="647"/>
      <c r="CT35" s="647"/>
      <c r="CU35" s="647"/>
      <c r="CV35" s="647"/>
      <c r="CW35" s="647"/>
      <c r="CX35" s="647"/>
      <c r="CY35" s="648"/>
      <c r="CZ35" s="637">
        <v>0.4</v>
      </c>
      <c r="DA35" s="649"/>
      <c r="DB35" s="649"/>
      <c r="DC35" s="650"/>
      <c r="DD35" s="640">
        <v>121214</v>
      </c>
      <c r="DE35" s="647"/>
      <c r="DF35" s="647"/>
      <c r="DG35" s="647"/>
      <c r="DH35" s="647"/>
      <c r="DI35" s="647"/>
      <c r="DJ35" s="647"/>
      <c r="DK35" s="648"/>
      <c r="DL35" s="640">
        <v>121214</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1958622</v>
      </c>
      <c r="S36" s="635"/>
      <c r="T36" s="635"/>
      <c r="U36" s="635"/>
      <c r="V36" s="635"/>
      <c r="W36" s="635"/>
      <c r="X36" s="635"/>
      <c r="Y36" s="636"/>
      <c r="Z36" s="672">
        <v>5.8</v>
      </c>
      <c r="AA36" s="672"/>
      <c r="AB36" s="672"/>
      <c r="AC36" s="672"/>
      <c r="AD36" s="673" t="s">
        <v>121</v>
      </c>
      <c r="AE36" s="673"/>
      <c r="AF36" s="673"/>
      <c r="AG36" s="673"/>
      <c r="AH36" s="673"/>
      <c r="AI36" s="673"/>
      <c r="AJ36" s="673"/>
      <c r="AK36" s="673"/>
      <c r="AL36" s="637" t="s">
        <v>121</v>
      </c>
      <c r="AM36" s="638"/>
      <c r="AN36" s="638"/>
      <c r="AO36" s="674"/>
      <c r="AP36" s="204"/>
      <c r="AQ36" s="683" t="s">
        <v>316</v>
      </c>
      <c r="AR36" s="684"/>
      <c r="AS36" s="684"/>
      <c r="AT36" s="684"/>
      <c r="AU36" s="684"/>
      <c r="AV36" s="684"/>
      <c r="AW36" s="684"/>
      <c r="AX36" s="684"/>
      <c r="AY36" s="685"/>
      <c r="AZ36" s="689">
        <v>3283906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74054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3194415</v>
      </c>
      <c r="CS36" s="635"/>
      <c r="CT36" s="635"/>
      <c r="CU36" s="635"/>
      <c r="CV36" s="635"/>
      <c r="CW36" s="635"/>
      <c r="CX36" s="635"/>
      <c r="CY36" s="636"/>
      <c r="CZ36" s="637">
        <v>10</v>
      </c>
      <c r="DA36" s="649"/>
      <c r="DB36" s="649"/>
      <c r="DC36" s="650"/>
      <c r="DD36" s="640">
        <v>2749397</v>
      </c>
      <c r="DE36" s="635"/>
      <c r="DF36" s="635"/>
      <c r="DG36" s="635"/>
      <c r="DH36" s="635"/>
      <c r="DI36" s="635"/>
      <c r="DJ36" s="635"/>
      <c r="DK36" s="636"/>
      <c r="DL36" s="640">
        <v>2315299</v>
      </c>
      <c r="DM36" s="635"/>
      <c r="DN36" s="635"/>
      <c r="DO36" s="635"/>
      <c r="DP36" s="635"/>
      <c r="DQ36" s="635"/>
      <c r="DR36" s="635"/>
      <c r="DS36" s="635"/>
      <c r="DT36" s="635"/>
      <c r="DU36" s="635"/>
      <c r="DV36" s="636"/>
      <c r="DW36" s="637">
        <v>14.7</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292017</v>
      </c>
      <c r="S37" s="635"/>
      <c r="T37" s="635"/>
      <c r="U37" s="635"/>
      <c r="V37" s="635"/>
      <c r="W37" s="635"/>
      <c r="X37" s="635"/>
      <c r="Y37" s="636"/>
      <c r="Z37" s="672">
        <v>0.9</v>
      </c>
      <c r="AA37" s="672"/>
      <c r="AB37" s="672"/>
      <c r="AC37" s="672"/>
      <c r="AD37" s="673">
        <v>555</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393627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12229</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1191095</v>
      </c>
      <c r="CS37" s="647"/>
      <c r="CT37" s="647"/>
      <c r="CU37" s="647"/>
      <c r="CV37" s="647"/>
      <c r="CW37" s="647"/>
      <c r="CX37" s="647"/>
      <c r="CY37" s="648"/>
      <c r="CZ37" s="637">
        <v>3.7</v>
      </c>
      <c r="DA37" s="649"/>
      <c r="DB37" s="649"/>
      <c r="DC37" s="650"/>
      <c r="DD37" s="640">
        <v>1191095</v>
      </c>
      <c r="DE37" s="647"/>
      <c r="DF37" s="647"/>
      <c r="DG37" s="647"/>
      <c r="DH37" s="647"/>
      <c r="DI37" s="647"/>
      <c r="DJ37" s="647"/>
      <c r="DK37" s="648"/>
      <c r="DL37" s="640">
        <v>1133359</v>
      </c>
      <c r="DM37" s="647"/>
      <c r="DN37" s="647"/>
      <c r="DO37" s="647"/>
      <c r="DP37" s="647"/>
      <c r="DQ37" s="647"/>
      <c r="DR37" s="647"/>
      <c r="DS37" s="647"/>
      <c r="DT37" s="647"/>
      <c r="DU37" s="647"/>
      <c r="DV37" s="648"/>
      <c r="DW37" s="637">
        <v>7.2</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1078800</v>
      </c>
      <c r="S38" s="635"/>
      <c r="T38" s="635"/>
      <c r="U38" s="635"/>
      <c r="V38" s="635"/>
      <c r="W38" s="635"/>
      <c r="X38" s="635"/>
      <c r="Y38" s="636"/>
      <c r="Z38" s="672">
        <v>3.2</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126619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8008</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2763660</v>
      </c>
      <c r="CS38" s="635"/>
      <c r="CT38" s="635"/>
      <c r="CU38" s="635"/>
      <c r="CV38" s="635"/>
      <c r="CW38" s="635"/>
      <c r="CX38" s="635"/>
      <c r="CY38" s="636"/>
      <c r="CZ38" s="637">
        <v>8.6999999999999993</v>
      </c>
      <c r="DA38" s="649"/>
      <c r="DB38" s="649"/>
      <c r="DC38" s="650"/>
      <c r="DD38" s="640">
        <v>2008373</v>
      </c>
      <c r="DE38" s="635"/>
      <c r="DF38" s="635"/>
      <c r="DG38" s="635"/>
      <c r="DH38" s="635"/>
      <c r="DI38" s="635"/>
      <c r="DJ38" s="635"/>
      <c r="DK38" s="636"/>
      <c r="DL38" s="640">
        <v>1837721</v>
      </c>
      <c r="DM38" s="635"/>
      <c r="DN38" s="635"/>
      <c r="DO38" s="635"/>
      <c r="DP38" s="635"/>
      <c r="DQ38" s="635"/>
      <c r="DR38" s="635"/>
      <c r="DS38" s="635"/>
      <c r="DT38" s="635"/>
      <c r="DU38" s="635"/>
      <c r="DV38" s="636"/>
      <c r="DW38" s="637">
        <v>11.6</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11717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1547918</v>
      </c>
      <c r="CS39" s="647"/>
      <c r="CT39" s="647"/>
      <c r="CU39" s="647"/>
      <c r="CV39" s="647"/>
      <c r="CW39" s="647"/>
      <c r="CX39" s="647"/>
      <c r="CY39" s="648"/>
      <c r="CZ39" s="637">
        <v>4.9000000000000004</v>
      </c>
      <c r="DA39" s="649"/>
      <c r="DB39" s="649"/>
      <c r="DC39" s="650"/>
      <c r="DD39" s="640">
        <v>1539852</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t="s">
        <v>121</v>
      </c>
      <c r="S40" s="635"/>
      <c r="T40" s="635"/>
      <c r="U40" s="635"/>
      <c r="V40" s="635"/>
      <c r="W40" s="635"/>
      <c r="X40" s="635"/>
      <c r="Y40" s="636"/>
      <c r="Z40" s="672" t="s">
        <v>121</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109</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230874</v>
      </c>
      <c r="CS40" s="635"/>
      <c r="CT40" s="635"/>
      <c r="CU40" s="635"/>
      <c r="CV40" s="635"/>
      <c r="CW40" s="635"/>
      <c r="CX40" s="635"/>
      <c r="CY40" s="636"/>
      <c r="CZ40" s="637">
        <v>0.7</v>
      </c>
      <c r="DA40" s="649"/>
      <c r="DB40" s="649"/>
      <c r="DC40" s="650"/>
      <c r="DD40" s="640">
        <v>6774</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33646677</v>
      </c>
      <c r="S41" s="659"/>
      <c r="T41" s="659"/>
      <c r="U41" s="659"/>
      <c r="V41" s="659"/>
      <c r="W41" s="659"/>
      <c r="X41" s="659"/>
      <c r="Y41" s="662"/>
      <c r="Z41" s="663">
        <v>100</v>
      </c>
      <c r="AA41" s="663"/>
      <c r="AB41" s="663"/>
      <c r="AC41" s="663"/>
      <c r="AD41" s="664">
        <v>15790813</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635037</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2128623</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373</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2624552</v>
      </c>
      <c r="CS42" s="647"/>
      <c r="CT42" s="647"/>
      <c r="CU42" s="647"/>
      <c r="CV42" s="647"/>
      <c r="CW42" s="647"/>
      <c r="CX42" s="647"/>
      <c r="CY42" s="648"/>
      <c r="CZ42" s="637">
        <v>8.1999999999999993</v>
      </c>
      <c r="DA42" s="649"/>
      <c r="DB42" s="649"/>
      <c r="DC42" s="650"/>
      <c r="DD42" s="640">
        <v>565983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66469</v>
      </c>
      <c r="CS43" s="647"/>
      <c r="CT43" s="647"/>
      <c r="CU43" s="647"/>
      <c r="CV43" s="647"/>
      <c r="CW43" s="647"/>
      <c r="CX43" s="647"/>
      <c r="CY43" s="648"/>
      <c r="CZ43" s="637">
        <v>0.2</v>
      </c>
      <c r="DA43" s="649"/>
      <c r="DB43" s="649"/>
      <c r="DC43" s="650"/>
      <c r="DD43" s="640">
        <v>66469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2468005</v>
      </c>
      <c r="CS44" s="635"/>
      <c r="CT44" s="635"/>
      <c r="CU44" s="635"/>
      <c r="CV44" s="635"/>
      <c r="CW44" s="635"/>
      <c r="CX44" s="635"/>
      <c r="CY44" s="636"/>
      <c r="CZ44" s="637">
        <v>7.7</v>
      </c>
      <c r="DA44" s="638"/>
      <c r="DB44" s="638"/>
      <c r="DC44" s="639"/>
      <c r="DD44" s="640">
        <v>552908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855073</v>
      </c>
      <c r="CS45" s="647"/>
      <c r="CT45" s="647"/>
      <c r="CU45" s="647"/>
      <c r="CV45" s="647"/>
      <c r="CW45" s="647"/>
      <c r="CX45" s="647"/>
      <c r="CY45" s="648"/>
      <c r="CZ45" s="637">
        <v>2.7</v>
      </c>
      <c r="DA45" s="649"/>
      <c r="DB45" s="649"/>
      <c r="DC45" s="650"/>
      <c r="DD45" s="640">
        <v>78571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1611432</v>
      </c>
      <c r="CS46" s="635"/>
      <c r="CT46" s="635"/>
      <c r="CU46" s="635"/>
      <c r="CV46" s="635"/>
      <c r="CW46" s="635"/>
      <c r="CX46" s="635"/>
      <c r="CY46" s="636"/>
      <c r="CZ46" s="637">
        <v>5.0999999999999996</v>
      </c>
      <c r="DA46" s="638"/>
      <c r="DB46" s="638"/>
      <c r="DC46" s="639"/>
      <c r="DD46" s="640">
        <v>472837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156547</v>
      </c>
      <c r="CS47" s="647"/>
      <c r="CT47" s="647"/>
      <c r="CU47" s="647"/>
      <c r="CV47" s="647"/>
      <c r="CW47" s="647"/>
      <c r="CX47" s="647"/>
      <c r="CY47" s="648"/>
      <c r="CZ47" s="637">
        <v>0.5</v>
      </c>
      <c r="DA47" s="649"/>
      <c r="DB47" s="649"/>
      <c r="DC47" s="650"/>
      <c r="DD47" s="640">
        <v>13075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31885398</v>
      </c>
      <c r="CS49" s="619"/>
      <c r="CT49" s="619"/>
      <c r="CU49" s="619"/>
      <c r="CV49" s="619"/>
      <c r="CW49" s="619"/>
      <c r="CX49" s="619"/>
      <c r="CY49" s="620"/>
      <c r="CZ49" s="621">
        <v>100</v>
      </c>
      <c r="DA49" s="622"/>
      <c r="DB49" s="622"/>
      <c r="DC49" s="623"/>
      <c r="DD49" s="624">
        <v>19810260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0JFtPscRfjBX5yxeZxYYja6QbmcT0YhuP5TYFZ/zHhdppZlbx6O98ONtnoYs63fL1e1Ksu1S4B5KuNBh6LB5Cg==" saltValue="tsjaBXnCx4qWSBMJh9F9D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375</v>
      </c>
      <c r="C7" s="1061"/>
      <c r="D7" s="1061"/>
      <c r="E7" s="1061"/>
      <c r="F7" s="1061"/>
      <c r="G7" s="1061"/>
      <c r="H7" s="1061"/>
      <c r="I7" s="1061"/>
      <c r="J7" s="1061"/>
      <c r="K7" s="1061"/>
      <c r="L7" s="1061"/>
      <c r="M7" s="1061"/>
      <c r="N7" s="1061"/>
      <c r="O7" s="1061"/>
      <c r="P7" s="1062"/>
      <c r="Q7" s="1115">
        <v>33635</v>
      </c>
      <c r="R7" s="1116"/>
      <c r="S7" s="1116"/>
      <c r="T7" s="1116"/>
      <c r="U7" s="1116"/>
      <c r="V7" s="1116">
        <v>31874</v>
      </c>
      <c r="W7" s="1116"/>
      <c r="X7" s="1116"/>
      <c r="Y7" s="1116"/>
      <c r="Z7" s="1116"/>
      <c r="AA7" s="1116">
        <v>1761</v>
      </c>
      <c r="AB7" s="1116"/>
      <c r="AC7" s="1116"/>
      <c r="AD7" s="1116"/>
      <c r="AE7" s="1117"/>
      <c r="AF7" s="1118">
        <v>1608</v>
      </c>
      <c r="AG7" s="1119"/>
      <c r="AH7" s="1119"/>
      <c r="AI7" s="1119"/>
      <c r="AJ7" s="1120"/>
      <c r="AK7" s="1121">
        <v>1334</v>
      </c>
      <c r="AL7" s="1122"/>
      <c r="AM7" s="1122"/>
      <c r="AN7" s="1122"/>
      <c r="AO7" s="1122"/>
      <c r="AP7" s="1122">
        <v>17505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552</v>
      </c>
      <c r="BT7" s="1113"/>
      <c r="BU7" s="1113"/>
      <c r="BV7" s="1113"/>
      <c r="BW7" s="1113"/>
      <c r="BX7" s="1113"/>
      <c r="BY7" s="1113"/>
      <c r="BZ7" s="1113"/>
      <c r="CA7" s="1113"/>
      <c r="CB7" s="1113"/>
      <c r="CC7" s="1113"/>
      <c r="CD7" s="1113"/>
      <c r="CE7" s="1113"/>
      <c r="CF7" s="1113"/>
      <c r="CG7" s="1125"/>
      <c r="CH7" s="1109">
        <v>-7</v>
      </c>
      <c r="CI7" s="1110"/>
      <c r="CJ7" s="1110"/>
      <c r="CK7" s="1110"/>
      <c r="CL7" s="1111"/>
      <c r="CM7" s="1109">
        <v>165</v>
      </c>
      <c r="CN7" s="1110"/>
      <c r="CO7" s="1110"/>
      <c r="CP7" s="1110"/>
      <c r="CQ7" s="1111"/>
      <c r="CR7" s="1109">
        <v>100</v>
      </c>
      <c r="CS7" s="1110"/>
      <c r="CT7" s="1110"/>
      <c r="CU7" s="1110"/>
      <c r="CV7" s="1111"/>
      <c r="CW7" s="1109">
        <v>29</v>
      </c>
      <c r="CX7" s="1110"/>
      <c r="CY7" s="1110"/>
      <c r="CZ7" s="1110"/>
      <c r="DA7" s="1111"/>
      <c r="DB7" s="1109" t="s">
        <v>551</v>
      </c>
      <c r="DC7" s="1110"/>
      <c r="DD7" s="1110"/>
      <c r="DE7" s="1110"/>
      <c r="DF7" s="1111"/>
      <c r="DG7" s="1109" t="s">
        <v>551</v>
      </c>
      <c r="DH7" s="1110"/>
      <c r="DI7" s="1110"/>
      <c r="DJ7" s="1110"/>
      <c r="DK7" s="1111"/>
      <c r="DL7" s="1109" t="s">
        <v>551</v>
      </c>
      <c r="DM7" s="1110"/>
      <c r="DN7" s="1110"/>
      <c r="DO7" s="1110"/>
      <c r="DP7" s="1111"/>
      <c r="DQ7" s="1109" t="s">
        <v>551</v>
      </c>
      <c r="DR7" s="1110"/>
      <c r="DS7" s="1110"/>
      <c r="DT7" s="1110"/>
      <c r="DU7" s="1111"/>
      <c r="DV7" s="1112"/>
      <c r="DW7" s="1113"/>
      <c r="DX7" s="1113"/>
      <c r="DY7" s="1113"/>
      <c r="DZ7" s="1114"/>
      <c r="EA7" s="216"/>
    </row>
    <row r="8" spans="1:131" s="217" customFormat="1" ht="26.25" customHeight="1" x14ac:dyDescent="0.15">
      <c r="A8" s="220">
        <v>2</v>
      </c>
      <c r="B8" s="1043" t="s">
        <v>376</v>
      </c>
      <c r="C8" s="1044"/>
      <c r="D8" s="1044"/>
      <c r="E8" s="1044"/>
      <c r="F8" s="1044"/>
      <c r="G8" s="1044"/>
      <c r="H8" s="1044"/>
      <c r="I8" s="1044"/>
      <c r="J8" s="1044"/>
      <c r="K8" s="1044"/>
      <c r="L8" s="1044"/>
      <c r="M8" s="1044"/>
      <c r="N8" s="1044"/>
      <c r="O8" s="1044"/>
      <c r="P8" s="1045"/>
      <c r="Q8" s="1051">
        <v>1</v>
      </c>
      <c r="R8" s="1052"/>
      <c r="S8" s="1052"/>
      <c r="T8" s="1052"/>
      <c r="U8" s="1052"/>
      <c r="V8" s="1052">
        <v>1</v>
      </c>
      <c r="W8" s="1052"/>
      <c r="X8" s="1052"/>
      <c r="Y8" s="1052"/>
      <c r="Z8" s="1052"/>
      <c r="AA8" s="1052">
        <v>1</v>
      </c>
      <c r="AB8" s="1052"/>
      <c r="AC8" s="1052"/>
      <c r="AD8" s="1052"/>
      <c r="AE8" s="1053"/>
      <c r="AF8" s="1048">
        <v>1</v>
      </c>
      <c r="AG8" s="1049"/>
      <c r="AH8" s="1049"/>
      <c r="AI8" s="1049"/>
      <c r="AJ8" s="1050"/>
      <c r="AK8" s="1093">
        <v>0</v>
      </c>
      <c r="AL8" s="1094"/>
      <c r="AM8" s="1094"/>
      <c r="AN8" s="1094"/>
      <c r="AO8" s="1094"/>
      <c r="AP8" s="1094" t="s">
        <v>551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553</v>
      </c>
      <c r="BT8" s="1006"/>
      <c r="BU8" s="1006"/>
      <c r="BV8" s="1006"/>
      <c r="BW8" s="1006"/>
      <c r="BX8" s="1006"/>
      <c r="BY8" s="1006"/>
      <c r="BZ8" s="1006"/>
      <c r="CA8" s="1006"/>
      <c r="CB8" s="1006"/>
      <c r="CC8" s="1006"/>
      <c r="CD8" s="1006"/>
      <c r="CE8" s="1006"/>
      <c r="CF8" s="1006"/>
      <c r="CG8" s="1027"/>
      <c r="CH8" s="1002">
        <v>0</v>
      </c>
      <c r="CI8" s="1003"/>
      <c r="CJ8" s="1003"/>
      <c r="CK8" s="1003"/>
      <c r="CL8" s="1004"/>
      <c r="CM8" s="1002">
        <v>11</v>
      </c>
      <c r="CN8" s="1003"/>
      <c r="CO8" s="1003"/>
      <c r="CP8" s="1003"/>
      <c r="CQ8" s="1004"/>
      <c r="CR8" s="1002">
        <v>10</v>
      </c>
      <c r="CS8" s="1003"/>
      <c r="CT8" s="1003"/>
      <c r="CU8" s="1003"/>
      <c r="CV8" s="1004"/>
      <c r="CW8" s="1002">
        <v>6</v>
      </c>
      <c r="CX8" s="1003"/>
      <c r="CY8" s="1003"/>
      <c r="CZ8" s="1003"/>
      <c r="DA8" s="1004"/>
      <c r="DB8" s="1002" t="s">
        <v>551</v>
      </c>
      <c r="DC8" s="1003"/>
      <c r="DD8" s="1003"/>
      <c r="DE8" s="1003"/>
      <c r="DF8" s="1004"/>
      <c r="DG8" s="1002" t="s">
        <v>551</v>
      </c>
      <c r="DH8" s="1003"/>
      <c r="DI8" s="1003"/>
      <c r="DJ8" s="1003"/>
      <c r="DK8" s="1004"/>
      <c r="DL8" s="1002" t="s">
        <v>551</v>
      </c>
      <c r="DM8" s="1003"/>
      <c r="DN8" s="1003"/>
      <c r="DO8" s="1003"/>
      <c r="DP8" s="1004"/>
      <c r="DQ8" s="1002" t="s">
        <v>551</v>
      </c>
      <c r="DR8" s="1003"/>
      <c r="DS8" s="1003"/>
      <c r="DT8" s="1003"/>
      <c r="DU8" s="1004"/>
      <c r="DV8" s="1005"/>
      <c r="DW8" s="1006"/>
      <c r="DX8" s="1006"/>
      <c r="DY8" s="1006"/>
      <c r="DZ8" s="1007"/>
      <c r="EA8" s="216"/>
    </row>
    <row r="9" spans="1:131" s="217" customFormat="1" ht="26.25" customHeight="1" x14ac:dyDescent="0.15">
      <c r="A9" s="220">
        <v>3</v>
      </c>
      <c r="B9" s="1043" t="s">
        <v>377</v>
      </c>
      <c r="C9" s="1044"/>
      <c r="D9" s="1044"/>
      <c r="E9" s="1044"/>
      <c r="F9" s="1044"/>
      <c r="G9" s="1044"/>
      <c r="H9" s="1044"/>
      <c r="I9" s="1044"/>
      <c r="J9" s="1044"/>
      <c r="K9" s="1044"/>
      <c r="L9" s="1044"/>
      <c r="M9" s="1044"/>
      <c r="N9" s="1044"/>
      <c r="O9" s="1044"/>
      <c r="P9" s="1045"/>
      <c r="Q9" s="1051">
        <v>13</v>
      </c>
      <c r="R9" s="1052"/>
      <c r="S9" s="1052"/>
      <c r="T9" s="1052"/>
      <c r="U9" s="1052"/>
      <c r="V9" s="1052">
        <v>13</v>
      </c>
      <c r="W9" s="1052"/>
      <c r="X9" s="1052"/>
      <c r="Y9" s="1052"/>
      <c r="Z9" s="1052"/>
      <c r="AA9" s="1052">
        <v>0</v>
      </c>
      <c r="AB9" s="1052"/>
      <c r="AC9" s="1052"/>
      <c r="AD9" s="1052"/>
      <c r="AE9" s="1053"/>
      <c r="AF9" s="1048" t="s">
        <v>121</v>
      </c>
      <c r="AG9" s="1049"/>
      <c r="AH9" s="1049"/>
      <c r="AI9" s="1049"/>
      <c r="AJ9" s="1050"/>
      <c r="AK9" s="1093">
        <v>0</v>
      </c>
      <c r="AL9" s="1094"/>
      <c r="AM9" s="1094"/>
      <c r="AN9" s="1094"/>
      <c r="AO9" s="1094"/>
      <c r="AP9" s="1094" t="s">
        <v>551</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t="s">
        <v>555</v>
      </c>
      <c r="BS9" s="1005" t="s">
        <v>554</v>
      </c>
      <c r="BT9" s="1006"/>
      <c r="BU9" s="1006"/>
      <c r="BV9" s="1006"/>
      <c r="BW9" s="1006"/>
      <c r="BX9" s="1006"/>
      <c r="BY9" s="1006"/>
      <c r="BZ9" s="1006"/>
      <c r="CA9" s="1006"/>
      <c r="CB9" s="1006"/>
      <c r="CC9" s="1006"/>
      <c r="CD9" s="1006"/>
      <c r="CE9" s="1006"/>
      <c r="CF9" s="1006"/>
      <c r="CG9" s="1027"/>
      <c r="CH9" s="1002">
        <v>-2</v>
      </c>
      <c r="CI9" s="1003"/>
      <c r="CJ9" s="1003"/>
      <c r="CK9" s="1003"/>
      <c r="CL9" s="1004"/>
      <c r="CM9" s="1002">
        <v>81</v>
      </c>
      <c r="CN9" s="1003"/>
      <c r="CO9" s="1003"/>
      <c r="CP9" s="1003"/>
      <c r="CQ9" s="1004"/>
      <c r="CR9" s="1002">
        <v>5</v>
      </c>
      <c r="CS9" s="1003"/>
      <c r="CT9" s="1003"/>
      <c r="CU9" s="1003"/>
      <c r="CV9" s="1004"/>
      <c r="CW9" s="1002" t="s">
        <v>551</v>
      </c>
      <c r="CX9" s="1003"/>
      <c r="CY9" s="1003"/>
      <c r="CZ9" s="1003"/>
      <c r="DA9" s="1004"/>
      <c r="DB9" s="1002" t="s">
        <v>551</v>
      </c>
      <c r="DC9" s="1003"/>
      <c r="DD9" s="1003"/>
      <c r="DE9" s="1003"/>
      <c r="DF9" s="1004"/>
      <c r="DG9" s="1002" t="s">
        <v>551</v>
      </c>
      <c r="DH9" s="1003"/>
      <c r="DI9" s="1003"/>
      <c r="DJ9" s="1003"/>
      <c r="DK9" s="1004"/>
      <c r="DL9" s="1002" t="s">
        <v>551</v>
      </c>
      <c r="DM9" s="1003"/>
      <c r="DN9" s="1003"/>
      <c r="DO9" s="1003"/>
      <c r="DP9" s="1004"/>
      <c r="DQ9" s="1002" t="s">
        <v>551</v>
      </c>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379</v>
      </c>
      <c r="B23" s="950" t="s">
        <v>380</v>
      </c>
      <c r="C23" s="951"/>
      <c r="D23" s="951"/>
      <c r="E23" s="951"/>
      <c r="F23" s="951"/>
      <c r="G23" s="951"/>
      <c r="H23" s="951"/>
      <c r="I23" s="951"/>
      <c r="J23" s="951"/>
      <c r="K23" s="951"/>
      <c r="L23" s="951"/>
      <c r="M23" s="951"/>
      <c r="N23" s="951"/>
      <c r="O23" s="951"/>
      <c r="P23" s="961"/>
      <c r="Q23" s="1080">
        <v>33647</v>
      </c>
      <c r="R23" s="1074"/>
      <c r="S23" s="1074"/>
      <c r="T23" s="1074"/>
      <c r="U23" s="1074"/>
      <c r="V23" s="1074">
        <v>31885</v>
      </c>
      <c r="W23" s="1074"/>
      <c r="X23" s="1074"/>
      <c r="Y23" s="1074"/>
      <c r="Z23" s="1074"/>
      <c r="AA23" s="1074">
        <v>1761</v>
      </c>
      <c r="AB23" s="1074"/>
      <c r="AC23" s="1074"/>
      <c r="AD23" s="1074"/>
      <c r="AE23" s="1081"/>
      <c r="AF23" s="1082">
        <v>1609</v>
      </c>
      <c r="AG23" s="1074"/>
      <c r="AH23" s="1074"/>
      <c r="AI23" s="1074"/>
      <c r="AJ23" s="1083"/>
      <c r="AK23" s="1084"/>
      <c r="AL23" s="1085"/>
      <c r="AM23" s="1085"/>
      <c r="AN23" s="1085"/>
      <c r="AO23" s="1085"/>
      <c r="AP23" s="1074">
        <v>17505</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391</v>
      </c>
      <c r="C28" s="1061"/>
      <c r="D28" s="1061"/>
      <c r="E28" s="1061"/>
      <c r="F28" s="1061"/>
      <c r="G28" s="1061"/>
      <c r="H28" s="1061"/>
      <c r="I28" s="1061"/>
      <c r="J28" s="1061"/>
      <c r="K28" s="1061"/>
      <c r="L28" s="1061"/>
      <c r="M28" s="1061"/>
      <c r="N28" s="1061"/>
      <c r="O28" s="1061"/>
      <c r="P28" s="1062"/>
      <c r="Q28" s="1063">
        <v>6536</v>
      </c>
      <c r="R28" s="1064"/>
      <c r="S28" s="1064"/>
      <c r="T28" s="1064"/>
      <c r="U28" s="1064"/>
      <c r="V28" s="1064">
        <v>6462</v>
      </c>
      <c r="W28" s="1064"/>
      <c r="X28" s="1064"/>
      <c r="Y28" s="1064"/>
      <c r="Z28" s="1064"/>
      <c r="AA28" s="1064">
        <v>74</v>
      </c>
      <c r="AB28" s="1064"/>
      <c r="AC28" s="1064"/>
      <c r="AD28" s="1064"/>
      <c r="AE28" s="1065"/>
      <c r="AF28" s="1066">
        <v>74</v>
      </c>
      <c r="AG28" s="1064"/>
      <c r="AH28" s="1064"/>
      <c r="AI28" s="1064"/>
      <c r="AJ28" s="1067"/>
      <c r="AK28" s="1055">
        <v>635</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392</v>
      </c>
      <c r="C29" s="1044"/>
      <c r="D29" s="1044"/>
      <c r="E29" s="1044"/>
      <c r="F29" s="1044"/>
      <c r="G29" s="1044"/>
      <c r="H29" s="1044"/>
      <c r="I29" s="1044"/>
      <c r="J29" s="1044"/>
      <c r="K29" s="1044"/>
      <c r="L29" s="1044"/>
      <c r="M29" s="1044"/>
      <c r="N29" s="1044"/>
      <c r="O29" s="1044"/>
      <c r="P29" s="1045"/>
      <c r="Q29" s="1051">
        <v>6077</v>
      </c>
      <c r="R29" s="1052"/>
      <c r="S29" s="1052"/>
      <c r="T29" s="1052"/>
      <c r="U29" s="1052"/>
      <c r="V29" s="1052">
        <v>6036</v>
      </c>
      <c r="W29" s="1052"/>
      <c r="X29" s="1052"/>
      <c r="Y29" s="1052"/>
      <c r="Z29" s="1052"/>
      <c r="AA29" s="1052">
        <v>41</v>
      </c>
      <c r="AB29" s="1052"/>
      <c r="AC29" s="1052"/>
      <c r="AD29" s="1052"/>
      <c r="AE29" s="1053"/>
      <c r="AF29" s="1048">
        <v>41</v>
      </c>
      <c r="AG29" s="1049"/>
      <c r="AH29" s="1049"/>
      <c r="AI29" s="1049"/>
      <c r="AJ29" s="1050"/>
      <c r="AK29" s="993">
        <v>970</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393</v>
      </c>
      <c r="C30" s="1044"/>
      <c r="D30" s="1044"/>
      <c r="E30" s="1044"/>
      <c r="F30" s="1044"/>
      <c r="G30" s="1044"/>
      <c r="H30" s="1044"/>
      <c r="I30" s="1044"/>
      <c r="J30" s="1044"/>
      <c r="K30" s="1044"/>
      <c r="L30" s="1044"/>
      <c r="M30" s="1044"/>
      <c r="N30" s="1044"/>
      <c r="O30" s="1044"/>
      <c r="P30" s="1045"/>
      <c r="Q30" s="1051">
        <v>66</v>
      </c>
      <c r="R30" s="1052"/>
      <c r="S30" s="1052"/>
      <c r="T30" s="1052"/>
      <c r="U30" s="1052"/>
      <c r="V30" s="1052">
        <v>66</v>
      </c>
      <c r="W30" s="1052"/>
      <c r="X30" s="1052"/>
      <c r="Y30" s="1052"/>
      <c r="Z30" s="1052"/>
      <c r="AA30" s="1052">
        <v>0</v>
      </c>
      <c r="AB30" s="1052"/>
      <c r="AC30" s="1052"/>
      <c r="AD30" s="1052"/>
      <c r="AE30" s="1053"/>
      <c r="AF30" s="1048" t="s">
        <v>121</v>
      </c>
      <c r="AG30" s="1049"/>
      <c r="AH30" s="1049"/>
      <c r="AI30" s="1049"/>
      <c r="AJ30" s="1050"/>
      <c r="AK30" s="993">
        <v>22</v>
      </c>
      <c r="AL30" s="984"/>
      <c r="AM30" s="984"/>
      <c r="AN30" s="984"/>
      <c r="AO30" s="984"/>
      <c r="AP30" s="984" t="s">
        <v>551</v>
      </c>
      <c r="AQ30" s="984"/>
      <c r="AR30" s="984"/>
      <c r="AS30" s="984"/>
      <c r="AT30" s="984"/>
      <c r="AU30" s="984" t="s">
        <v>551</v>
      </c>
      <c r="AV30" s="984"/>
      <c r="AW30" s="984"/>
      <c r="AX30" s="984"/>
      <c r="AY30" s="984"/>
      <c r="AZ30" s="1054" t="s">
        <v>551</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394</v>
      </c>
      <c r="C31" s="1044"/>
      <c r="D31" s="1044"/>
      <c r="E31" s="1044"/>
      <c r="F31" s="1044"/>
      <c r="G31" s="1044"/>
      <c r="H31" s="1044"/>
      <c r="I31" s="1044"/>
      <c r="J31" s="1044"/>
      <c r="K31" s="1044"/>
      <c r="L31" s="1044"/>
      <c r="M31" s="1044"/>
      <c r="N31" s="1044"/>
      <c r="O31" s="1044"/>
      <c r="P31" s="1045"/>
      <c r="Q31" s="1051">
        <v>1630</v>
      </c>
      <c r="R31" s="1052"/>
      <c r="S31" s="1052"/>
      <c r="T31" s="1052"/>
      <c r="U31" s="1052"/>
      <c r="V31" s="1052">
        <v>1588</v>
      </c>
      <c r="W31" s="1052"/>
      <c r="X31" s="1052"/>
      <c r="Y31" s="1052"/>
      <c r="Z31" s="1052"/>
      <c r="AA31" s="1052">
        <v>41</v>
      </c>
      <c r="AB31" s="1052"/>
      <c r="AC31" s="1052"/>
      <c r="AD31" s="1052"/>
      <c r="AE31" s="1053"/>
      <c r="AF31" s="1048">
        <v>41</v>
      </c>
      <c r="AG31" s="1049"/>
      <c r="AH31" s="1049"/>
      <c r="AI31" s="1049"/>
      <c r="AJ31" s="1050"/>
      <c r="AK31" s="993">
        <v>249</v>
      </c>
      <c r="AL31" s="984"/>
      <c r="AM31" s="984"/>
      <c r="AN31" s="984"/>
      <c r="AO31" s="984"/>
      <c r="AP31" s="984" t="s">
        <v>551</v>
      </c>
      <c r="AQ31" s="984"/>
      <c r="AR31" s="984"/>
      <c r="AS31" s="984"/>
      <c r="AT31" s="984"/>
      <c r="AU31" s="984" t="s">
        <v>551</v>
      </c>
      <c r="AV31" s="984"/>
      <c r="AW31" s="984"/>
      <c r="AX31" s="984"/>
      <c r="AY31" s="984"/>
      <c r="AZ31" s="1054" t="s">
        <v>551</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395</v>
      </c>
      <c r="C32" s="1044"/>
      <c r="D32" s="1044"/>
      <c r="E32" s="1044"/>
      <c r="F32" s="1044"/>
      <c r="G32" s="1044"/>
      <c r="H32" s="1044"/>
      <c r="I32" s="1044"/>
      <c r="J32" s="1044"/>
      <c r="K32" s="1044"/>
      <c r="L32" s="1044"/>
      <c r="M32" s="1044"/>
      <c r="N32" s="1044"/>
      <c r="O32" s="1044"/>
      <c r="P32" s="1045"/>
      <c r="Q32" s="1051">
        <v>1370</v>
      </c>
      <c r="R32" s="1052"/>
      <c r="S32" s="1052"/>
      <c r="T32" s="1052"/>
      <c r="U32" s="1052"/>
      <c r="V32" s="1052">
        <v>1226</v>
      </c>
      <c r="W32" s="1052"/>
      <c r="X32" s="1052"/>
      <c r="Y32" s="1052"/>
      <c r="Z32" s="1052"/>
      <c r="AA32" s="1052">
        <v>144</v>
      </c>
      <c r="AB32" s="1052"/>
      <c r="AC32" s="1052"/>
      <c r="AD32" s="1052"/>
      <c r="AE32" s="1053"/>
      <c r="AF32" s="1048">
        <v>1565</v>
      </c>
      <c r="AG32" s="1049"/>
      <c r="AH32" s="1049"/>
      <c r="AI32" s="1049"/>
      <c r="AJ32" s="1050"/>
      <c r="AK32" s="993">
        <v>82</v>
      </c>
      <c r="AL32" s="984"/>
      <c r="AM32" s="984"/>
      <c r="AN32" s="984"/>
      <c r="AO32" s="984"/>
      <c r="AP32" s="984">
        <v>804</v>
      </c>
      <c r="AQ32" s="984"/>
      <c r="AR32" s="984"/>
      <c r="AS32" s="984"/>
      <c r="AT32" s="984"/>
      <c r="AU32" s="984" t="s">
        <v>551</v>
      </c>
      <c r="AV32" s="984"/>
      <c r="AW32" s="984"/>
      <c r="AX32" s="984"/>
      <c r="AY32" s="984"/>
      <c r="AZ32" s="1054" t="s">
        <v>551</v>
      </c>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t="s">
        <v>397</v>
      </c>
      <c r="C33" s="1044"/>
      <c r="D33" s="1044"/>
      <c r="E33" s="1044"/>
      <c r="F33" s="1044"/>
      <c r="G33" s="1044"/>
      <c r="H33" s="1044"/>
      <c r="I33" s="1044"/>
      <c r="J33" s="1044"/>
      <c r="K33" s="1044"/>
      <c r="L33" s="1044"/>
      <c r="M33" s="1044"/>
      <c r="N33" s="1044"/>
      <c r="O33" s="1044"/>
      <c r="P33" s="1045"/>
      <c r="Q33" s="1051">
        <v>1715</v>
      </c>
      <c r="R33" s="1052"/>
      <c r="S33" s="1052"/>
      <c r="T33" s="1052"/>
      <c r="U33" s="1052"/>
      <c r="V33" s="1052">
        <v>1358</v>
      </c>
      <c r="W33" s="1052"/>
      <c r="X33" s="1052"/>
      <c r="Y33" s="1052"/>
      <c r="Z33" s="1052"/>
      <c r="AA33" s="1052">
        <v>358</v>
      </c>
      <c r="AB33" s="1052"/>
      <c r="AC33" s="1052"/>
      <c r="AD33" s="1052"/>
      <c r="AE33" s="1053"/>
      <c r="AF33" s="1048">
        <v>1912</v>
      </c>
      <c r="AG33" s="1049"/>
      <c r="AH33" s="1049"/>
      <c r="AI33" s="1049"/>
      <c r="AJ33" s="1050"/>
      <c r="AK33" s="993">
        <v>394</v>
      </c>
      <c r="AL33" s="984"/>
      <c r="AM33" s="984"/>
      <c r="AN33" s="984"/>
      <c r="AO33" s="984"/>
      <c r="AP33" s="984">
        <v>4096</v>
      </c>
      <c r="AQ33" s="984"/>
      <c r="AR33" s="984"/>
      <c r="AS33" s="984"/>
      <c r="AT33" s="984"/>
      <c r="AU33" s="984">
        <v>1700</v>
      </c>
      <c r="AV33" s="984"/>
      <c r="AW33" s="984"/>
      <c r="AX33" s="984"/>
      <c r="AY33" s="984"/>
      <c r="AZ33" s="1054" t="s">
        <v>551</v>
      </c>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379</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3633</v>
      </c>
      <c r="AG63" s="972"/>
      <c r="AH63" s="972"/>
      <c r="AI63" s="972"/>
      <c r="AJ63" s="1035"/>
      <c r="AK63" s="1036"/>
      <c r="AL63" s="976"/>
      <c r="AM63" s="976"/>
      <c r="AN63" s="976"/>
      <c r="AO63" s="976"/>
      <c r="AP63" s="972">
        <v>4900</v>
      </c>
      <c r="AQ63" s="972"/>
      <c r="AR63" s="972"/>
      <c r="AS63" s="972"/>
      <c r="AT63" s="972"/>
      <c r="AU63" s="972">
        <v>1700</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401</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402</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561</v>
      </c>
      <c r="C68" s="999"/>
      <c r="D68" s="999"/>
      <c r="E68" s="999"/>
      <c r="F68" s="999"/>
      <c r="G68" s="999"/>
      <c r="H68" s="999"/>
      <c r="I68" s="999"/>
      <c r="J68" s="999"/>
      <c r="K68" s="999"/>
      <c r="L68" s="999"/>
      <c r="M68" s="999"/>
      <c r="N68" s="999"/>
      <c r="O68" s="999"/>
      <c r="P68" s="1000"/>
      <c r="Q68" s="1001">
        <v>227</v>
      </c>
      <c r="R68" s="995"/>
      <c r="S68" s="995"/>
      <c r="T68" s="995"/>
      <c r="U68" s="995"/>
      <c r="V68" s="995">
        <v>146</v>
      </c>
      <c r="W68" s="995"/>
      <c r="X68" s="995"/>
      <c r="Y68" s="995"/>
      <c r="Z68" s="995"/>
      <c r="AA68" s="995">
        <v>81</v>
      </c>
      <c r="AB68" s="995"/>
      <c r="AC68" s="995"/>
      <c r="AD68" s="995"/>
      <c r="AE68" s="995"/>
      <c r="AF68" s="995">
        <v>81</v>
      </c>
      <c r="AG68" s="995"/>
      <c r="AH68" s="995"/>
      <c r="AI68" s="995"/>
      <c r="AJ68" s="995"/>
      <c r="AK68" s="995" t="s">
        <v>551</v>
      </c>
      <c r="AL68" s="995"/>
      <c r="AM68" s="995"/>
      <c r="AN68" s="995"/>
      <c r="AO68" s="995"/>
      <c r="AP68" s="995" t="s">
        <v>551</v>
      </c>
      <c r="AQ68" s="995"/>
      <c r="AR68" s="995"/>
      <c r="AS68" s="995"/>
      <c r="AT68" s="995"/>
      <c r="AU68" s="995" t="s">
        <v>551</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562</v>
      </c>
      <c r="C69" s="988"/>
      <c r="D69" s="988"/>
      <c r="E69" s="988"/>
      <c r="F69" s="988"/>
      <c r="G69" s="988"/>
      <c r="H69" s="988"/>
      <c r="I69" s="988"/>
      <c r="J69" s="988"/>
      <c r="K69" s="988"/>
      <c r="L69" s="988"/>
      <c r="M69" s="988"/>
      <c r="N69" s="988"/>
      <c r="O69" s="988"/>
      <c r="P69" s="989"/>
      <c r="Q69" s="990">
        <v>90</v>
      </c>
      <c r="R69" s="984"/>
      <c r="S69" s="984"/>
      <c r="T69" s="984"/>
      <c r="U69" s="984"/>
      <c r="V69" s="984">
        <v>88</v>
      </c>
      <c r="W69" s="984"/>
      <c r="X69" s="984"/>
      <c r="Y69" s="984"/>
      <c r="Z69" s="984"/>
      <c r="AA69" s="984">
        <v>1</v>
      </c>
      <c r="AB69" s="984"/>
      <c r="AC69" s="984"/>
      <c r="AD69" s="984"/>
      <c r="AE69" s="984"/>
      <c r="AF69" s="984">
        <v>1</v>
      </c>
      <c r="AG69" s="984"/>
      <c r="AH69" s="984"/>
      <c r="AI69" s="984"/>
      <c r="AJ69" s="984"/>
      <c r="AK69" s="984" t="s">
        <v>551</v>
      </c>
      <c r="AL69" s="984"/>
      <c r="AM69" s="984"/>
      <c r="AN69" s="984"/>
      <c r="AO69" s="984"/>
      <c r="AP69" s="984" t="s">
        <v>551</v>
      </c>
      <c r="AQ69" s="984"/>
      <c r="AR69" s="984"/>
      <c r="AS69" s="984"/>
      <c r="AT69" s="984"/>
      <c r="AU69" s="984" t="s">
        <v>551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563</v>
      </c>
      <c r="C70" s="988"/>
      <c r="D70" s="988"/>
      <c r="E70" s="988"/>
      <c r="F70" s="988"/>
      <c r="G70" s="988"/>
      <c r="H70" s="988"/>
      <c r="I70" s="988"/>
      <c r="J70" s="988"/>
      <c r="K70" s="988"/>
      <c r="L70" s="988"/>
      <c r="M70" s="988"/>
      <c r="N70" s="988"/>
      <c r="O70" s="988"/>
      <c r="P70" s="989"/>
      <c r="Q70" s="990">
        <v>7985</v>
      </c>
      <c r="R70" s="984"/>
      <c r="S70" s="984"/>
      <c r="T70" s="984"/>
      <c r="U70" s="984"/>
      <c r="V70" s="984">
        <v>7978</v>
      </c>
      <c r="W70" s="984"/>
      <c r="X70" s="984"/>
      <c r="Y70" s="984"/>
      <c r="Z70" s="984"/>
      <c r="AA70" s="984">
        <v>7</v>
      </c>
      <c r="AB70" s="984"/>
      <c r="AC70" s="984"/>
      <c r="AD70" s="984"/>
      <c r="AE70" s="984"/>
      <c r="AF70" s="984">
        <v>7</v>
      </c>
      <c r="AG70" s="984"/>
      <c r="AH70" s="984"/>
      <c r="AI70" s="984"/>
      <c r="AJ70" s="984"/>
      <c r="AK70" s="984" t="s">
        <v>551</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564</v>
      </c>
      <c r="C71" s="988"/>
      <c r="D71" s="988"/>
      <c r="E71" s="988"/>
      <c r="F71" s="988"/>
      <c r="G71" s="988"/>
      <c r="H71" s="988"/>
      <c r="I71" s="988"/>
      <c r="J71" s="988"/>
      <c r="K71" s="988"/>
      <c r="L71" s="988"/>
      <c r="M71" s="988"/>
      <c r="N71" s="988"/>
      <c r="O71" s="988"/>
      <c r="P71" s="989"/>
      <c r="Q71" s="990">
        <v>196</v>
      </c>
      <c r="R71" s="984"/>
      <c r="S71" s="984"/>
      <c r="T71" s="984"/>
      <c r="U71" s="984"/>
      <c r="V71" s="984">
        <v>196</v>
      </c>
      <c r="W71" s="984"/>
      <c r="X71" s="984"/>
      <c r="Y71" s="984"/>
      <c r="Z71" s="984"/>
      <c r="AA71" s="984" t="s">
        <v>551</v>
      </c>
      <c r="AB71" s="984"/>
      <c r="AC71" s="984"/>
      <c r="AD71" s="984"/>
      <c r="AE71" s="984"/>
      <c r="AF71" s="984" t="s">
        <v>551</v>
      </c>
      <c r="AG71" s="984"/>
      <c r="AH71" s="984"/>
      <c r="AI71" s="984"/>
      <c r="AJ71" s="984"/>
      <c r="AK71" s="984" t="s">
        <v>551</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565</v>
      </c>
      <c r="C72" s="988"/>
      <c r="D72" s="988"/>
      <c r="E72" s="988"/>
      <c r="F72" s="988"/>
      <c r="G72" s="988"/>
      <c r="H72" s="988"/>
      <c r="I72" s="988"/>
      <c r="J72" s="988"/>
      <c r="K72" s="988"/>
      <c r="L72" s="988"/>
      <c r="M72" s="988"/>
      <c r="N72" s="988"/>
      <c r="O72" s="988"/>
      <c r="P72" s="989"/>
      <c r="Q72" s="990">
        <v>52</v>
      </c>
      <c r="R72" s="984"/>
      <c r="S72" s="984"/>
      <c r="T72" s="984"/>
      <c r="U72" s="984"/>
      <c r="V72" s="984">
        <v>47</v>
      </c>
      <c r="W72" s="984"/>
      <c r="X72" s="984"/>
      <c r="Y72" s="984"/>
      <c r="Z72" s="984"/>
      <c r="AA72" s="984">
        <v>5</v>
      </c>
      <c r="AB72" s="984"/>
      <c r="AC72" s="984"/>
      <c r="AD72" s="984"/>
      <c r="AE72" s="984"/>
      <c r="AF72" s="984">
        <v>5</v>
      </c>
      <c r="AG72" s="984"/>
      <c r="AH72" s="984"/>
      <c r="AI72" s="984"/>
      <c r="AJ72" s="984"/>
      <c r="AK72" s="984" t="s">
        <v>551</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566</v>
      </c>
      <c r="C73" s="988"/>
      <c r="D73" s="988"/>
      <c r="E73" s="988"/>
      <c r="F73" s="988"/>
      <c r="G73" s="988"/>
      <c r="H73" s="988"/>
      <c r="I73" s="988"/>
      <c r="J73" s="988"/>
      <c r="K73" s="988"/>
      <c r="L73" s="988"/>
      <c r="M73" s="988"/>
      <c r="N73" s="988"/>
      <c r="O73" s="988"/>
      <c r="P73" s="989"/>
      <c r="Q73" s="990">
        <v>1</v>
      </c>
      <c r="R73" s="984"/>
      <c r="S73" s="984"/>
      <c r="T73" s="984"/>
      <c r="U73" s="984"/>
      <c r="V73" s="984" t="s">
        <v>551</v>
      </c>
      <c r="W73" s="984"/>
      <c r="X73" s="984"/>
      <c r="Y73" s="984"/>
      <c r="Z73" s="984"/>
      <c r="AA73" s="984" t="s">
        <v>551</v>
      </c>
      <c r="AB73" s="984"/>
      <c r="AC73" s="984"/>
      <c r="AD73" s="984"/>
      <c r="AE73" s="984"/>
      <c r="AF73" s="984" t="s">
        <v>551</v>
      </c>
      <c r="AG73" s="984"/>
      <c r="AH73" s="984"/>
      <c r="AI73" s="984"/>
      <c r="AJ73" s="984"/>
      <c r="AK73" s="984" t="s">
        <v>551</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567</v>
      </c>
      <c r="C74" s="988"/>
      <c r="D74" s="988"/>
      <c r="E74" s="988"/>
      <c r="F74" s="988"/>
      <c r="G74" s="988"/>
      <c r="H74" s="988"/>
      <c r="I74" s="988"/>
      <c r="J74" s="988"/>
      <c r="K74" s="988"/>
      <c r="L74" s="988"/>
      <c r="M74" s="988"/>
      <c r="N74" s="988"/>
      <c r="O74" s="988"/>
      <c r="P74" s="989"/>
      <c r="Q74" s="990">
        <v>2071</v>
      </c>
      <c r="R74" s="984"/>
      <c r="S74" s="984"/>
      <c r="T74" s="984"/>
      <c r="U74" s="984"/>
      <c r="V74" s="984">
        <v>2030</v>
      </c>
      <c r="W74" s="984"/>
      <c r="X74" s="984"/>
      <c r="Y74" s="984"/>
      <c r="Z74" s="984"/>
      <c r="AA74" s="984">
        <v>41</v>
      </c>
      <c r="AB74" s="984"/>
      <c r="AC74" s="984"/>
      <c r="AD74" s="984"/>
      <c r="AE74" s="984"/>
      <c r="AF74" s="984">
        <v>41</v>
      </c>
      <c r="AG74" s="984"/>
      <c r="AH74" s="984"/>
      <c r="AI74" s="984"/>
      <c r="AJ74" s="984"/>
      <c r="AK74" s="984" t="s">
        <v>551</v>
      </c>
      <c r="AL74" s="984"/>
      <c r="AM74" s="984"/>
      <c r="AN74" s="984"/>
      <c r="AO74" s="984"/>
      <c r="AP74" s="984">
        <v>1458</v>
      </c>
      <c r="AQ74" s="984"/>
      <c r="AR74" s="984"/>
      <c r="AS74" s="984"/>
      <c r="AT74" s="984"/>
      <c r="AU74" s="984">
        <v>614</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568</v>
      </c>
      <c r="C75" s="988"/>
      <c r="D75" s="988"/>
      <c r="E75" s="988"/>
      <c r="F75" s="988"/>
      <c r="G75" s="988"/>
      <c r="H75" s="988"/>
      <c r="I75" s="988"/>
      <c r="J75" s="988"/>
      <c r="K75" s="988"/>
      <c r="L75" s="988"/>
      <c r="M75" s="988"/>
      <c r="N75" s="988"/>
      <c r="O75" s="988"/>
      <c r="P75" s="989"/>
      <c r="Q75" s="991">
        <v>269</v>
      </c>
      <c r="R75" s="992"/>
      <c r="S75" s="992"/>
      <c r="T75" s="992"/>
      <c r="U75" s="993"/>
      <c r="V75" s="994">
        <v>251</v>
      </c>
      <c r="W75" s="992"/>
      <c r="X75" s="992"/>
      <c r="Y75" s="992"/>
      <c r="Z75" s="993"/>
      <c r="AA75" s="994">
        <v>18</v>
      </c>
      <c r="AB75" s="992"/>
      <c r="AC75" s="992"/>
      <c r="AD75" s="992"/>
      <c r="AE75" s="993"/>
      <c r="AF75" s="994">
        <v>18</v>
      </c>
      <c r="AG75" s="992"/>
      <c r="AH75" s="992"/>
      <c r="AI75" s="992"/>
      <c r="AJ75" s="993"/>
      <c r="AK75" s="994">
        <v>15</v>
      </c>
      <c r="AL75" s="992"/>
      <c r="AM75" s="992"/>
      <c r="AN75" s="992"/>
      <c r="AO75" s="993"/>
      <c r="AP75" s="994">
        <v>188</v>
      </c>
      <c r="AQ75" s="992"/>
      <c r="AR75" s="992"/>
      <c r="AS75" s="992"/>
      <c r="AT75" s="993"/>
      <c r="AU75" s="994">
        <v>81</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569</v>
      </c>
      <c r="C76" s="988"/>
      <c r="D76" s="988"/>
      <c r="E76" s="988"/>
      <c r="F76" s="988"/>
      <c r="G76" s="988"/>
      <c r="H76" s="988"/>
      <c r="I76" s="988"/>
      <c r="J76" s="988"/>
      <c r="K76" s="988"/>
      <c r="L76" s="988"/>
      <c r="M76" s="988"/>
      <c r="N76" s="988"/>
      <c r="O76" s="988"/>
      <c r="P76" s="989"/>
      <c r="Q76" s="991">
        <v>257</v>
      </c>
      <c r="R76" s="992"/>
      <c r="S76" s="992"/>
      <c r="T76" s="992"/>
      <c r="U76" s="993"/>
      <c r="V76" s="994">
        <v>256</v>
      </c>
      <c r="W76" s="992"/>
      <c r="X76" s="992"/>
      <c r="Y76" s="992"/>
      <c r="Z76" s="993"/>
      <c r="AA76" s="994">
        <v>1</v>
      </c>
      <c r="AB76" s="992"/>
      <c r="AC76" s="992"/>
      <c r="AD76" s="992"/>
      <c r="AE76" s="993"/>
      <c r="AF76" s="994">
        <v>1</v>
      </c>
      <c r="AG76" s="992"/>
      <c r="AH76" s="992"/>
      <c r="AI76" s="992"/>
      <c r="AJ76" s="993"/>
      <c r="AK76" s="994">
        <v>57</v>
      </c>
      <c r="AL76" s="992"/>
      <c r="AM76" s="992"/>
      <c r="AN76" s="992"/>
      <c r="AO76" s="993"/>
      <c r="AP76" s="994" t="s">
        <v>551</v>
      </c>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570</v>
      </c>
      <c r="C77" s="988"/>
      <c r="D77" s="988"/>
      <c r="E77" s="988"/>
      <c r="F77" s="988"/>
      <c r="G77" s="988"/>
      <c r="H77" s="988"/>
      <c r="I77" s="988"/>
      <c r="J77" s="988"/>
      <c r="K77" s="988"/>
      <c r="L77" s="988"/>
      <c r="M77" s="988"/>
      <c r="N77" s="988"/>
      <c r="O77" s="988"/>
      <c r="P77" s="989"/>
      <c r="Q77" s="991">
        <v>73</v>
      </c>
      <c r="R77" s="992"/>
      <c r="S77" s="992"/>
      <c r="T77" s="992"/>
      <c r="U77" s="993"/>
      <c r="V77" s="994">
        <v>73</v>
      </c>
      <c r="W77" s="992"/>
      <c r="X77" s="992"/>
      <c r="Y77" s="992"/>
      <c r="Z77" s="993"/>
      <c r="AA77" s="994" t="s">
        <v>551</v>
      </c>
      <c r="AB77" s="992"/>
      <c r="AC77" s="992"/>
      <c r="AD77" s="992"/>
      <c r="AE77" s="993"/>
      <c r="AF77" s="994" t="s">
        <v>551</v>
      </c>
      <c r="AG77" s="992"/>
      <c r="AH77" s="992"/>
      <c r="AI77" s="992"/>
      <c r="AJ77" s="993"/>
      <c r="AK77" s="994" t="s">
        <v>551</v>
      </c>
      <c r="AL77" s="992"/>
      <c r="AM77" s="992"/>
      <c r="AN77" s="992"/>
      <c r="AO77" s="993"/>
      <c r="AP77" s="994" t="s">
        <v>551</v>
      </c>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571</v>
      </c>
      <c r="C78" s="988"/>
      <c r="D78" s="988"/>
      <c r="E78" s="988"/>
      <c r="F78" s="988"/>
      <c r="G78" s="988"/>
      <c r="H78" s="988"/>
      <c r="I78" s="988"/>
      <c r="J78" s="988"/>
      <c r="K78" s="988"/>
      <c r="L78" s="988"/>
      <c r="M78" s="988"/>
      <c r="N78" s="988"/>
      <c r="O78" s="988"/>
      <c r="P78" s="989"/>
      <c r="Q78" s="990">
        <v>313</v>
      </c>
      <c r="R78" s="984"/>
      <c r="S78" s="984"/>
      <c r="T78" s="984"/>
      <c r="U78" s="984"/>
      <c r="V78" s="984">
        <v>308</v>
      </c>
      <c r="W78" s="984"/>
      <c r="X78" s="984"/>
      <c r="Y78" s="984"/>
      <c r="Z78" s="984"/>
      <c r="AA78" s="984">
        <v>5</v>
      </c>
      <c r="AB78" s="984"/>
      <c r="AC78" s="984"/>
      <c r="AD78" s="984"/>
      <c r="AE78" s="984"/>
      <c r="AF78" s="984">
        <v>5</v>
      </c>
      <c r="AG78" s="984"/>
      <c r="AH78" s="984"/>
      <c r="AI78" s="984"/>
      <c r="AJ78" s="984"/>
      <c r="AK78" s="984" t="s">
        <v>551</v>
      </c>
      <c r="AL78" s="984"/>
      <c r="AM78" s="984"/>
      <c r="AN78" s="984"/>
      <c r="AO78" s="984"/>
      <c r="AP78" s="984" t="s">
        <v>551</v>
      </c>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572</v>
      </c>
      <c r="C79" s="988"/>
      <c r="D79" s="988"/>
      <c r="E79" s="988"/>
      <c r="F79" s="988"/>
      <c r="G79" s="988"/>
      <c r="H79" s="988"/>
      <c r="I79" s="988"/>
      <c r="J79" s="988"/>
      <c r="K79" s="988"/>
      <c r="L79" s="988"/>
      <c r="M79" s="988"/>
      <c r="N79" s="988"/>
      <c r="O79" s="988"/>
      <c r="P79" s="989"/>
      <c r="Q79" s="990">
        <v>2838</v>
      </c>
      <c r="R79" s="984"/>
      <c r="S79" s="984"/>
      <c r="T79" s="984"/>
      <c r="U79" s="984"/>
      <c r="V79" s="984">
        <v>2688</v>
      </c>
      <c r="W79" s="984"/>
      <c r="X79" s="984"/>
      <c r="Y79" s="984"/>
      <c r="Z79" s="984"/>
      <c r="AA79" s="984">
        <v>150</v>
      </c>
      <c r="AB79" s="984"/>
      <c r="AC79" s="984"/>
      <c r="AD79" s="984"/>
      <c r="AE79" s="984"/>
      <c r="AF79" s="984">
        <v>150</v>
      </c>
      <c r="AG79" s="984"/>
      <c r="AH79" s="984"/>
      <c r="AI79" s="984"/>
      <c r="AJ79" s="984"/>
      <c r="AK79" s="984">
        <v>72</v>
      </c>
      <c r="AL79" s="984"/>
      <c r="AM79" s="984"/>
      <c r="AN79" s="984"/>
      <c r="AO79" s="984"/>
      <c r="AP79" s="984">
        <v>7048</v>
      </c>
      <c r="AQ79" s="984"/>
      <c r="AR79" s="984"/>
      <c r="AS79" s="984"/>
      <c r="AT79" s="984"/>
      <c r="AU79" s="984">
        <v>1114</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573</v>
      </c>
      <c r="C80" s="988"/>
      <c r="D80" s="988"/>
      <c r="E80" s="988"/>
      <c r="F80" s="988"/>
      <c r="G80" s="988"/>
      <c r="H80" s="988"/>
      <c r="I80" s="988"/>
      <c r="J80" s="988"/>
      <c r="K80" s="988"/>
      <c r="L80" s="988"/>
      <c r="M80" s="988"/>
      <c r="N80" s="988"/>
      <c r="O80" s="988"/>
      <c r="P80" s="989"/>
      <c r="Q80" s="990">
        <v>295</v>
      </c>
      <c r="R80" s="984"/>
      <c r="S80" s="984"/>
      <c r="T80" s="984"/>
      <c r="U80" s="984"/>
      <c r="V80" s="984">
        <v>258</v>
      </c>
      <c r="W80" s="984"/>
      <c r="X80" s="984"/>
      <c r="Y80" s="984"/>
      <c r="Z80" s="984"/>
      <c r="AA80" s="984">
        <v>37</v>
      </c>
      <c r="AB80" s="984"/>
      <c r="AC80" s="984"/>
      <c r="AD80" s="984"/>
      <c r="AE80" s="984"/>
      <c r="AF80" s="984">
        <v>37</v>
      </c>
      <c r="AG80" s="984"/>
      <c r="AH80" s="984"/>
      <c r="AI80" s="984"/>
      <c r="AJ80" s="984"/>
      <c r="AK80" s="984" t="s">
        <v>551</v>
      </c>
      <c r="AL80" s="984"/>
      <c r="AM80" s="984"/>
      <c r="AN80" s="984"/>
      <c r="AO80" s="984"/>
      <c r="AP80" s="984" t="s">
        <v>551</v>
      </c>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t="s">
        <v>574</v>
      </c>
      <c r="C81" s="988"/>
      <c r="D81" s="988"/>
      <c r="E81" s="988"/>
      <c r="F81" s="988"/>
      <c r="G81" s="988"/>
      <c r="H81" s="988"/>
      <c r="I81" s="988"/>
      <c r="J81" s="988"/>
      <c r="K81" s="988"/>
      <c r="L81" s="988"/>
      <c r="M81" s="988"/>
      <c r="N81" s="988"/>
      <c r="O81" s="988"/>
      <c r="P81" s="989"/>
      <c r="Q81" s="990">
        <v>881857</v>
      </c>
      <c r="R81" s="984"/>
      <c r="S81" s="984"/>
      <c r="T81" s="984"/>
      <c r="U81" s="984"/>
      <c r="V81" s="984">
        <v>868577</v>
      </c>
      <c r="W81" s="984"/>
      <c r="X81" s="984"/>
      <c r="Y81" s="984"/>
      <c r="Z81" s="984"/>
      <c r="AA81" s="984">
        <v>13281</v>
      </c>
      <c r="AB81" s="984"/>
      <c r="AC81" s="984"/>
      <c r="AD81" s="984"/>
      <c r="AE81" s="984"/>
      <c r="AF81" s="984">
        <v>13281</v>
      </c>
      <c r="AG81" s="984"/>
      <c r="AH81" s="984"/>
      <c r="AI81" s="984"/>
      <c r="AJ81" s="984"/>
      <c r="AK81" s="984" t="s">
        <v>551</v>
      </c>
      <c r="AL81" s="984"/>
      <c r="AM81" s="984"/>
      <c r="AN81" s="984"/>
      <c r="AO81" s="984"/>
      <c r="AP81" s="984" t="s">
        <v>551</v>
      </c>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t="s">
        <v>575</v>
      </c>
      <c r="C82" s="988"/>
      <c r="D82" s="988"/>
      <c r="E82" s="988"/>
      <c r="F82" s="988"/>
      <c r="G82" s="988"/>
      <c r="H82" s="988"/>
      <c r="I82" s="988"/>
      <c r="J82" s="988"/>
      <c r="K82" s="988"/>
      <c r="L82" s="988"/>
      <c r="M82" s="988"/>
      <c r="N82" s="988"/>
      <c r="O82" s="988"/>
      <c r="P82" s="989"/>
      <c r="Q82" s="990">
        <v>254</v>
      </c>
      <c r="R82" s="984"/>
      <c r="S82" s="984"/>
      <c r="T82" s="984"/>
      <c r="U82" s="984"/>
      <c r="V82" s="984">
        <v>223</v>
      </c>
      <c r="W82" s="984"/>
      <c r="X82" s="984"/>
      <c r="Y82" s="984"/>
      <c r="Z82" s="984"/>
      <c r="AA82" s="984">
        <v>32</v>
      </c>
      <c r="AB82" s="984"/>
      <c r="AC82" s="984"/>
      <c r="AD82" s="984"/>
      <c r="AE82" s="984"/>
      <c r="AF82" s="984">
        <v>32</v>
      </c>
      <c r="AG82" s="984"/>
      <c r="AH82" s="984"/>
      <c r="AI82" s="984"/>
      <c r="AJ82" s="984"/>
      <c r="AK82" s="984" t="s">
        <v>551</v>
      </c>
      <c r="AL82" s="984"/>
      <c r="AM82" s="984"/>
      <c r="AN82" s="984"/>
      <c r="AO82" s="984"/>
      <c r="AP82" s="984" t="s">
        <v>551</v>
      </c>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t="s">
        <v>576</v>
      </c>
      <c r="C83" s="988"/>
      <c r="D83" s="988"/>
      <c r="E83" s="988"/>
      <c r="F83" s="988"/>
      <c r="G83" s="988"/>
      <c r="H83" s="988"/>
      <c r="I83" s="988"/>
      <c r="J83" s="988"/>
      <c r="K83" s="988"/>
      <c r="L83" s="988"/>
      <c r="M83" s="988"/>
      <c r="N83" s="988"/>
      <c r="O83" s="988"/>
      <c r="P83" s="989"/>
      <c r="Q83" s="990">
        <v>29</v>
      </c>
      <c r="R83" s="984"/>
      <c r="S83" s="984"/>
      <c r="T83" s="984"/>
      <c r="U83" s="984"/>
      <c r="V83" s="984">
        <v>29</v>
      </c>
      <c r="W83" s="984"/>
      <c r="X83" s="984"/>
      <c r="Y83" s="984"/>
      <c r="Z83" s="984"/>
      <c r="AA83" s="984" t="s">
        <v>551</v>
      </c>
      <c r="AB83" s="984"/>
      <c r="AC83" s="984"/>
      <c r="AD83" s="984"/>
      <c r="AE83" s="984"/>
      <c r="AF83" s="984" t="s">
        <v>551</v>
      </c>
      <c r="AG83" s="984"/>
      <c r="AH83" s="984"/>
      <c r="AI83" s="984"/>
      <c r="AJ83" s="984"/>
      <c r="AK83" s="984">
        <v>29</v>
      </c>
      <c r="AL83" s="984"/>
      <c r="AM83" s="984"/>
      <c r="AN83" s="984"/>
      <c r="AO83" s="984"/>
      <c r="AP83" s="984" t="s">
        <v>551</v>
      </c>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t="s">
        <v>577</v>
      </c>
      <c r="C84" s="988"/>
      <c r="D84" s="988"/>
      <c r="E84" s="988"/>
      <c r="F84" s="988"/>
      <c r="G84" s="988"/>
      <c r="H84" s="988"/>
      <c r="I84" s="988"/>
      <c r="J84" s="988"/>
      <c r="K84" s="988"/>
      <c r="L84" s="988"/>
      <c r="M84" s="988"/>
      <c r="N84" s="988"/>
      <c r="O84" s="988"/>
      <c r="P84" s="989"/>
      <c r="Q84" s="990">
        <v>5867</v>
      </c>
      <c r="R84" s="984"/>
      <c r="S84" s="984"/>
      <c r="T84" s="984"/>
      <c r="U84" s="984"/>
      <c r="V84" s="984">
        <v>5795</v>
      </c>
      <c r="W84" s="984"/>
      <c r="X84" s="984"/>
      <c r="Y84" s="984"/>
      <c r="Z84" s="984"/>
      <c r="AA84" s="984">
        <v>72</v>
      </c>
      <c r="AB84" s="984"/>
      <c r="AC84" s="984"/>
      <c r="AD84" s="984"/>
      <c r="AE84" s="984"/>
      <c r="AF84" s="984">
        <v>72</v>
      </c>
      <c r="AG84" s="984"/>
      <c r="AH84" s="984"/>
      <c r="AI84" s="984"/>
      <c r="AJ84" s="984"/>
      <c r="AK84" s="984" t="s">
        <v>551</v>
      </c>
      <c r="AL84" s="984"/>
      <c r="AM84" s="984"/>
      <c r="AN84" s="984"/>
      <c r="AO84" s="984"/>
      <c r="AP84" s="984" t="s">
        <v>551</v>
      </c>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t="s">
        <v>578</v>
      </c>
      <c r="C85" s="988"/>
      <c r="D85" s="988"/>
      <c r="E85" s="988"/>
      <c r="F85" s="988"/>
      <c r="G85" s="988"/>
      <c r="H85" s="988"/>
      <c r="I85" s="988"/>
      <c r="J85" s="988"/>
      <c r="K85" s="988"/>
      <c r="L85" s="988"/>
      <c r="M85" s="988"/>
      <c r="N85" s="988"/>
      <c r="O85" s="988"/>
      <c r="P85" s="989"/>
      <c r="Q85" s="990">
        <v>528</v>
      </c>
      <c r="R85" s="984"/>
      <c r="S85" s="984"/>
      <c r="T85" s="984"/>
      <c r="U85" s="984"/>
      <c r="V85" s="984">
        <v>496</v>
      </c>
      <c r="W85" s="984"/>
      <c r="X85" s="984"/>
      <c r="Y85" s="984"/>
      <c r="Z85" s="984"/>
      <c r="AA85" s="984">
        <v>32</v>
      </c>
      <c r="AB85" s="984"/>
      <c r="AC85" s="984"/>
      <c r="AD85" s="984"/>
      <c r="AE85" s="984"/>
      <c r="AF85" s="984">
        <v>1864</v>
      </c>
      <c r="AG85" s="984"/>
      <c r="AH85" s="984"/>
      <c r="AI85" s="984"/>
      <c r="AJ85" s="984"/>
      <c r="AK85" s="984" t="s">
        <v>551</v>
      </c>
      <c r="AL85" s="984"/>
      <c r="AM85" s="984"/>
      <c r="AN85" s="984"/>
      <c r="AO85" s="984"/>
      <c r="AP85" s="984">
        <v>1635</v>
      </c>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t="s">
        <v>579</v>
      </c>
      <c r="C86" s="988"/>
      <c r="D86" s="988"/>
      <c r="E86" s="988"/>
      <c r="F86" s="988"/>
      <c r="G86" s="988"/>
      <c r="H86" s="988"/>
      <c r="I86" s="988"/>
      <c r="J86" s="988"/>
      <c r="K86" s="988"/>
      <c r="L86" s="988"/>
      <c r="M86" s="988"/>
      <c r="N86" s="988"/>
      <c r="O86" s="988"/>
      <c r="P86" s="989"/>
      <c r="Q86" s="990">
        <v>11533</v>
      </c>
      <c r="R86" s="984"/>
      <c r="S86" s="984"/>
      <c r="T86" s="984"/>
      <c r="U86" s="984"/>
      <c r="V86" s="984">
        <v>10798</v>
      </c>
      <c r="W86" s="984"/>
      <c r="X86" s="984"/>
      <c r="Y86" s="984"/>
      <c r="Z86" s="984"/>
      <c r="AA86" s="984">
        <v>735</v>
      </c>
      <c r="AB86" s="984"/>
      <c r="AC86" s="984"/>
      <c r="AD86" s="984"/>
      <c r="AE86" s="984"/>
      <c r="AF86" s="984">
        <v>7740</v>
      </c>
      <c r="AG86" s="984"/>
      <c r="AH86" s="984"/>
      <c r="AI86" s="984"/>
      <c r="AJ86" s="984"/>
      <c r="AK86" s="984">
        <v>1117</v>
      </c>
      <c r="AL86" s="984"/>
      <c r="AM86" s="984"/>
      <c r="AN86" s="984"/>
      <c r="AO86" s="984"/>
      <c r="AP86" s="984">
        <v>7338</v>
      </c>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379</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SUM(AF68:AJ87)</f>
        <v>23335</v>
      </c>
      <c r="AG88" s="972"/>
      <c r="AH88" s="972"/>
      <c r="AI88" s="972"/>
      <c r="AJ88" s="972"/>
      <c r="AK88" s="976"/>
      <c r="AL88" s="976"/>
      <c r="AM88" s="976"/>
      <c r="AN88" s="976"/>
      <c r="AO88" s="976"/>
      <c r="AP88" s="972">
        <f t="shared" ref="AP88" si="0">SUM(AP68:AT87)</f>
        <v>17667</v>
      </c>
      <c r="AQ88" s="972"/>
      <c r="AR88" s="972"/>
      <c r="AS88" s="972"/>
      <c r="AT88" s="972"/>
      <c r="AU88" s="972">
        <f t="shared" ref="AU88" si="1">SUM(AU68:AY87)</f>
        <v>1809</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115</v>
      </c>
      <c r="CS102" s="966"/>
      <c r="CT102" s="966"/>
      <c r="CU102" s="966"/>
      <c r="CV102" s="967"/>
      <c r="CW102" s="965">
        <v>35</v>
      </c>
      <c r="CX102" s="966"/>
      <c r="CY102" s="966"/>
      <c r="CZ102" s="966"/>
      <c r="DA102" s="967"/>
      <c r="DB102" s="965" t="s">
        <v>556</v>
      </c>
      <c r="DC102" s="966"/>
      <c r="DD102" s="966"/>
      <c r="DE102" s="966"/>
      <c r="DF102" s="967"/>
      <c r="DG102" s="965" t="s">
        <v>556</v>
      </c>
      <c r="DH102" s="966"/>
      <c r="DI102" s="966"/>
      <c r="DJ102" s="966"/>
      <c r="DK102" s="967"/>
      <c r="DL102" s="965" t="s">
        <v>556</v>
      </c>
      <c r="DM102" s="966"/>
      <c r="DN102" s="966"/>
      <c r="DO102" s="966"/>
      <c r="DP102" s="967"/>
      <c r="DQ102" s="965" t="s">
        <v>556</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295</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295</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295</v>
      </c>
      <c r="DR109" s="909"/>
      <c r="DS109" s="909"/>
      <c r="DT109" s="909"/>
      <c r="DU109" s="910"/>
      <c r="DV109" s="911" t="s">
        <v>414</v>
      </c>
      <c r="DW109" s="909"/>
      <c r="DX109" s="909"/>
      <c r="DY109" s="909"/>
      <c r="DZ109" s="942"/>
    </row>
    <row r="110" spans="1:131" s="212" customFormat="1" ht="26.25" customHeight="1" x14ac:dyDescent="0.15">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2550150</v>
      </c>
      <c r="AB110" s="902"/>
      <c r="AC110" s="902"/>
      <c r="AD110" s="902"/>
      <c r="AE110" s="903"/>
      <c r="AF110" s="904">
        <v>2480995</v>
      </c>
      <c r="AG110" s="902"/>
      <c r="AH110" s="902"/>
      <c r="AI110" s="902"/>
      <c r="AJ110" s="903"/>
      <c r="AK110" s="904">
        <v>2355347</v>
      </c>
      <c r="AL110" s="902"/>
      <c r="AM110" s="902"/>
      <c r="AN110" s="902"/>
      <c r="AO110" s="903"/>
      <c r="AP110" s="905">
        <v>17</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19510307</v>
      </c>
      <c r="BR110" s="855"/>
      <c r="BS110" s="855"/>
      <c r="BT110" s="855"/>
      <c r="BU110" s="855"/>
      <c r="BV110" s="855">
        <v>18730050</v>
      </c>
      <c r="BW110" s="855"/>
      <c r="BX110" s="855"/>
      <c r="BY110" s="855"/>
      <c r="BZ110" s="855"/>
      <c r="CA110" s="855">
        <v>17505373</v>
      </c>
      <c r="CB110" s="855"/>
      <c r="CC110" s="855"/>
      <c r="CD110" s="855"/>
      <c r="CE110" s="855"/>
      <c r="CF110" s="879">
        <v>126.6</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2102644</v>
      </c>
      <c r="BR112" s="830"/>
      <c r="BS112" s="830"/>
      <c r="BT112" s="830"/>
      <c r="BU112" s="830"/>
      <c r="BV112" s="830">
        <v>1875004</v>
      </c>
      <c r="BW112" s="830"/>
      <c r="BX112" s="830"/>
      <c r="BY112" s="830"/>
      <c r="BZ112" s="830"/>
      <c r="CA112" s="830">
        <v>1699920</v>
      </c>
      <c r="CB112" s="830"/>
      <c r="CC112" s="830"/>
      <c r="CD112" s="830"/>
      <c r="CE112" s="830"/>
      <c r="CF112" s="888">
        <v>12.3</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308520</v>
      </c>
      <c r="AB113" s="932"/>
      <c r="AC113" s="932"/>
      <c r="AD113" s="932"/>
      <c r="AE113" s="933"/>
      <c r="AF113" s="934">
        <v>252050</v>
      </c>
      <c r="AG113" s="932"/>
      <c r="AH113" s="932"/>
      <c r="AI113" s="932"/>
      <c r="AJ113" s="933"/>
      <c r="AK113" s="934">
        <v>232730</v>
      </c>
      <c r="AL113" s="932"/>
      <c r="AM113" s="932"/>
      <c r="AN113" s="932"/>
      <c r="AO113" s="933"/>
      <c r="AP113" s="935">
        <v>1.7</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2174817</v>
      </c>
      <c r="BR113" s="830"/>
      <c r="BS113" s="830"/>
      <c r="BT113" s="830"/>
      <c r="BU113" s="830"/>
      <c r="BV113" s="830">
        <v>2048056</v>
      </c>
      <c r="BW113" s="830"/>
      <c r="BX113" s="830"/>
      <c r="BY113" s="830"/>
      <c r="BZ113" s="830"/>
      <c r="CA113" s="830">
        <v>1808822</v>
      </c>
      <c r="CB113" s="830"/>
      <c r="CC113" s="830"/>
      <c r="CD113" s="830"/>
      <c r="CE113" s="830"/>
      <c r="CF113" s="888">
        <v>13.1</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396</v>
      </c>
      <c r="AB114" s="793"/>
      <c r="AC114" s="793"/>
      <c r="AD114" s="793"/>
      <c r="AE114" s="794"/>
      <c r="AF114" s="795">
        <v>2728</v>
      </c>
      <c r="AG114" s="793"/>
      <c r="AH114" s="793"/>
      <c r="AI114" s="793"/>
      <c r="AJ114" s="794"/>
      <c r="AK114" s="795">
        <v>2085</v>
      </c>
      <c r="AL114" s="793"/>
      <c r="AM114" s="793"/>
      <c r="AN114" s="793"/>
      <c r="AO114" s="794"/>
      <c r="AP114" s="837">
        <v>0</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t="s">
        <v>121</v>
      </c>
      <c r="BR114" s="830"/>
      <c r="BS114" s="830"/>
      <c r="BT114" s="830"/>
      <c r="BU114" s="830"/>
      <c r="BV114" s="830" t="s">
        <v>121</v>
      </c>
      <c r="BW114" s="830"/>
      <c r="BX114" s="830"/>
      <c r="BY114" s="830"/>
      <c r="BZ114" s="830"/>
      <c r="CA114" s="830" t="s">
        <v>121</v>
      </c>
      <c r="CB114" s="830"/>
      <c r="CC114" s="830"/>
      <c r="CD114" s="830"/>
      <c r="CE114" s="830"/>
      <c r="CF114" s="888" t="s">
        <v>121</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246806</v>
      </c>
      <c r="AB115" s="932"/>
      <c r="AC115" s="932"/>
      <c r="AD115" s="932"/>
      <c r="AE115" s="933"/>
      <c r="AF115" s="934">
        <v>229972</v>
      </c>
      <c r="AG115" s="932"/>
      <c r="AH115" s="932"/>
      <c r="AI115" s="932"/>
      <c r="AJ115" s="933"/>
      <c r="AK115" s="934">
        <v>207098</v>
      </c>
      <c r="AL115" s="932"/>
      <c r="AM115" s="932"/>
      <c r="AN115" s="932"/>
      <c r="AO115" s="933"/>
      <c r="AP115" s="935">
        <v>1.5</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3105872</v>
      </c>
      <c r="AB117" s="916"/>
      <c r="AC117" s="916"/>
      <c r="AD117" s="916"/>
      <c r="AE117" s="917"/>
      <c r="AF117" s="918">
        <v>2965745</v>
      </c>
      <c r="AG117" s="916"/>
      <c r="AH117" s="916"/>
      <c r="AI117" s="916"/>
      <c r="AJ117" s="917"/>
      <c r="AK117" s="918">
        <v>2797260</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295</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444</v>
      </c>
      <c r="BP119" s="891"/>
      <c r="BQ119" s="892">
        <v>23787768</v>
      </c>
      <c r="BR119" s="858"/>
      <c r="BS119" s="858"/>
      <c r="BT119" s="858"/>
      <c r="BU119" s="858"/>
      <c r="BV119" s="858">
        <v>22653110</v>
      </c>
      <c r="BW119" s="858"/>
      <c r="BX119" s="858"/>
      <c r="BY119" s="858"/>
      <c r="BZ119" s="858"/>
      <c r="CA119" s="858">
        <v>21014115</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v>246806</v>
      </c>
      <c r="AB120" s="793"/>
      <c r="AC120" s="793"/>
      <c r="AD120" s="793"/>
      <c r="AE120" s="794"/>
      <c r="AF120" s="795">
        <v>229972</v>
      </c>
      <c r="AG120" s="793"/>
      <c r="AH120" s="793"/>
      <c r="AI120" s="793"/>
      <c r="AJ120" s="794"/>
      <c r="AK120" s="795">
        <v>207098</v>
      </c>
      <c r="AL120" s="793"/>
      <c r="AM120" s="793"/>
      <c r="AN120" s="793"/>
      <c r="AO120" s="794"/>
      <c r="AP120" s="837">
        <v>1.5</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7136749</v>
      </c>
      <c r="BR120" s="855"/>
      <c r="BS120" s="855"/>
      <c r="BT120" s="855"/>
      <c r="BU120" s="855"/>
      <c r="BV120" s="855">
        <v>7751599</v>
      </c>
      <c r="BW120" s="855"/>
      <c r="BX120" s="855"/>
      <c r="BY120" s="855"/>
      <c r="BZ120" s="855"/>
      <c r="CA120" s="855">
        <v>7988093</v>
      </c>
      <c r="CB120" s="855"/>
      <c r="CC120" s="855"/>
      <c r="CD120" s="855"/>
      <c r="CE120" s="855"/>
      <c r="CF120" s="879">
        <v>57.8</v>
      </c>
      <c r="CG120" s="880"/>
      <c r="CH120" s="880"/>
      <c r="CI120" s="880"/>
      <c r="CJ120" s="880"/>
      <c r="CK120" s="881" t="s">
        <v>448</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2102644</v>
      </c>
      <c r="DH120" s="855"/>
      <c r="DI120" s="855"/>
      <c r="DJ120" s="855"/>
      <c r="DK120" s="855"/>
      <c r="DL120" s="855">
        <v>1875004</v>
      </c>
      <c r="DM120" s="855"/>
      <c r="DN120" s="855"/>
      <c r="DO120" s="855"/>
      <c r="DP120" s="855"/>
      <c r="DQ120" s="855">
        <v>1699920</v>
      </c>
      <c r="DR120" s="855"/>
      <c r="DS120" s="855"/>
      <c r="DT120" s="855"/>
      <c r="DU120" s="855"/>
      <c r="DV120" s="856">
        <v>12.3</v>
      </c>
      <c r="DW120" s="856"/>
      <c r="DX120" s="856"/>
      <c r="DY120" s="856"/>
      <c r="DZ120" s="857"/>
    </row>
    <row r="121" spans="1:130" s="212" customFormat="1" ht="26.25" customHeight="1" x14ac:dyDescent="0.15">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4293664</v>
      </c>
      <c r="BR121" s="830"/>
      <c r="BS121" s="830"/>
      <c r="BT121" s="830"/>
      <c r="BU121" s="830"/>
      <c r="BV121" s="830">
        <v>4774653</v>
      </c>
      <c r="BW121" s="830"/>
      <c r="BX121" s="830"/>
      <c r="BY121" s="830"/>
      <c r="BZ121" s="830"/>
      <c r="CA121" s="830">
        <v>4541763</v>
      </c>
      <c r="CB121" s="830"/>
      <c r="CC121" s="830"/>
      <c r="CD121" s="830"/>
      <c r="CE121" s="830"/>
      <c r="CF121" s="888">
        <v>32.799999999999997</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15">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18710812</v>
      </c>
      <c r="BR122" s="858"/>
      <c r="BS122" s="858"/>
      <c r="BT122" s="858"/>
      <c r="BU122" s="858"/>
      <c r="BV122" s="858">
        <v>17928176</v>
      </c>
      <c r="BW122" s="858"/>
      <c r="BX122" s="858"/>
      <c r="BY122" s="858"/>
      <c r="BZ122" s="858"/>
      <c r="CA122" s="858">
        <v>16740826</v>
      </c>
      <c r="CB122" s="858"/>
      <c r="CC122" s="858"/>
      <c r="CD122" s="858"/>
      <c r="CE122" s="858"/>
      <c r="CF122" s="859">
        <v>121.1</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452</v>
      </c>
      <c r="BP123" s="891"/>
      <c r="BQ123" s="845">
        <v>30141225</v>
      </c>
      <c r="BR123" s="846"/>
      <c r="BS123" s="846"/>
      <c r="BT123" s="846"/>
      <c r="BU123" s="846"/>
      <c r="BV123" s="846">
        <v>30454428</v>
      </c>
      <c r="BW123" s="846"/>
      <c r="BX123" s="846"/>
      <c r="BY123" s="846"/>
      <c r="BZ123" s="846"/>
      <c r="CA123" s="846">
        <v>29270682</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15">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1022502</v>
      </c>
      <c r="AB128" s="814"/>
      <c r="AC128" s="814"/>
      <c r="AD128" s="814"/>
      <c r="AE128" s="815"/>
      <c r="AF128" s="816">
        <v>966411</v>
      </c>
      <c r="AG128" s="814"/>
      <c r="AH128" s="814"/>
      <c r="AI128" s="814"/>
      <c r="AJ128" s="815"/>
      <c r="AK128" s="816">
        <v>917736</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121</v>
      </c>
      <c r="BG128" s="800"/>
      <c r="BH128" s="800"/>
      <c r="BI128" s="800"/>
      <c r="BJ128" s="800"/>
      <c r="BK128" s="800"/>
      <c r="BL128" s="823"/>
      <c r="BM128" s="799">
        <v>12.74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14661805</v>
      </c>
      <c r="AB129" s="793"/>
      <c r="AC129" s="793"/>
      <c r="AD129" s="793"/>
      <c r="AE129" s="794"/>
      <c r="AF129" s="795">
        <v>14954218</v>
      </c>
      <c r="AG129" s="793"/>
      <c r="AH129" s="793"/>
      <c r="AI129" s="793"/>
      <c r="AJ129" s="794"/>
      <c r="AK129" s="795">
        <v>15493217</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121</v>
      </c>
      <c r="BG129" s="784"/>
      <c r="BH129" s="784"/>
      <c r="BI129" s="784"/>
      <c r="BJ129" s="784"/>
      <c r="BK129" s="784"/>
      <c r="BL129" s="785"/>
      <c r="BM129" s="783">
        <v>17.739999999999998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1717407</v>
      </c>
      <c r="AB130" s="793"/>
      <c r="AC130" s="793"/>
      <c r="AD130" s="793"/>
      <c r="AE130" s="794"/>
      <c r="AF130" s="795">
        <v>1711634</v>
      </c>
      <c r="AG130" s="793"/>
      <c r="AH130" s="793"/>
      <c r="AI130" s="793"/>
      <c r="AJ130" s="794"/>
      <c r="AK130" s="795">
        <v>1664745</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2.1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12944398</v>
      </c>
      <c r="AB131" s="777"/>
      <c r="AC131" s="777"/>
      <c r="AD131" s="777"/>
      <c r="AE131" s="778"/>
      <c r="AF131" s="779">
        <v>13242584</v>
      </c>
      <c r="AG131" s="777"/>
      <c r="AH131" s="777"/>
      <c r="AI131" s="777"/>
      <c r="AJ131" s="778"/>
      <c r="AK131" s="779">
        <v>13828472</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2.8271921180000001</v>
      </c>
      <c r="AB132" s="758"/>
      <c r="AC132" s="758"/>
      <c r="AD132" s="758"/>
      <c r="AE132" s="759"/>
      <c r="AF132" s="760">
        <v>2.172536719</v>
      </c>
      <c r="AG132" s="758"/>
      <c r="AH132" s="758"/>
      <c r="AI132" s="758"/>
      <c r="AJ132" s="759"/>
      <c r="AK132" s="760">
        <v>1.5531650930000001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3</v>
      </c>
      <c r="AB133" s="737"/>
      <c r="AC133" s="737"/>
      <c r="AD133" s="737"/>
      <c r="AE133" s="738"/>
      <c r="AF133" s="736">
        <v>2.7</v>
      </c>
      <c r="AG133" s="737"/>
      <c r="AH133" s="737"/>
      <c r="AI133" s="737"/>
      <c r="AJ133" s="738"/>
      <c r="AK133" s="736">
        <v>2.1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Fk1ljCSJtkxkqTKaBptImhPVOKSMuLoof1bQQxsvj5fn6MuMrbt3IJZ/d7bVzn8sMuiElrJvS4PxGG4KP0G7w==" saltValue="7586RLcZYlRORwOILZt2s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iyrVBoR4NHvLVRL60L7qMUrpxT4ySdu8IsjapX3qVlQYMhizZrRH+aLl/AnYO4scKjGhc2KYiwhBf7CUzkC1Xg==" saltValue="DELjIBuiBjTclLg9kVohD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5uwZ5K5QlIeb1a3INWKU9jalLnTjoYwWIYEFr5bNDO8KEwVdu5bNw5AozGrL/AVa759NeWLnTWwQXDAK1gV4g==" saltValue="JBjnFVpBWVf+Hq/1Q5rFf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31" t="s">
        <v>481</v>
      </c>
      <c r="AP7" s="253"/>
      <c r="AQ7" s="254" t="s">
        <v>482</v>
      </c>
      <c r="AR7" s="255"/>
    </row>
    <row r="8" spans="1:46" x14ac:dyDescent="0.15">
      <c r="A8" s="247"/>
      <c r="AK8" s="256"/>
      <c r="AL8" s="257"/>
      <c r="AM8" s="257"/>
      <c r="AN8" s="258"/>
      <c r="AO8" s="1132"/>
      <c r="AP8" s="259" t="s">
        <v>483</v>
      </c>
      <c r="AQ8" s="260" t="s">
        <v>484</v>
      </c>
      <c r="AR8" s="261" t="s">
        <v>485</v>
      </c>
    </row>
    <row r="9" spans="1:46" x14ac:dyDescent="0.15">
      <c r="A9" s="247"/>
      <c r="AK9" s="1143" t="s">
        <v>486</v>
      </c>
      <c r="AL9" s="1144"/>
      <c r="AM9" s="1144"/>
      <c r="AN9" s="1145"/>
      <c r="AO9" s="262">
        <v>3889145</v>
      </c>
      <c r="AP9" s="262">
        <v>54343</v>
      </c>
      <c r="AQ9" s="263">
        <v>72348</v>
      </c>
      <c r="AR9" s="264">
        <v>-24.9</v>
      </c>
    </row>
    <row r="10" spans="1:46" ht="13.5" customHeight="1" x14ac:dyDescent="0.15">
      <c r="A10" s="247"/>
      <c r="AK10" s="1143" t="s">
        <v>487</v>
      </c>
      <c r="AL10" s="1144"/>
      <c r="AM10" s="1144"/>
      <c r="AN10" s="1145"/>
      <c r="AO10" s="265">
        <v>633136</v>
      </c>
      <c r="AP10" s="265">
        <v>8847</v>
      </c>
      <c r="AQ10" s="266">
        <v>6364</v>
      </c>
      <c r="AR10" s="267">
        <v>39</v>
      </c>
    </row>
    <row r="11" spans="1:46" ht="13.5" customHeight="1" x14ac:dyDescent="0.15">
      <c r="A11" s="247"/>
      <c r="AK11" s="1143" t="s">
        <v>488</v>
      </c>
      <c r="AL11" s="1144"/>
      <c r="AM11" s="1144"/>
      <c r="AN11" s="1145"/>
      <c r="AO11" s="265">
        <v>8283</v>
      </c>
      <c r="AP11" s="265">
        <v>116</v>
      </c>
      <c r="AQ11" s="266">
        <v>1262</v>
      </c>
      <c r="AR11" s="267">
        <v>-90.8</v>
      </c>
    </row>
    <row r="12" spans="1:46" ht="13.5" customHeight="1" x14ac:dyDescent="0.15">
      <c r="A12" s="247"/>
      <c r="AK12" s="1143" t="s">
        <v>489</v>
      </c>
      <c r="AL12" s="1144"/>
      <c r="AM12" s="1144"/>
      <c r="AN12" s="1145"/>
      <c r="AO12" s="265" t="s">
        <v>490</v>
      </c>
      <c r="AP12" s="265" t="s">
        <v>490</v>
      </c>
      <c r="AQ12" s="266">
        <v>10</v>
      </c>
      <c r="AR12" s="267" t="s">
        <v>490</v>
      </c>
    </row>
    <row r="13" spans="1:46" ht="13.5" customHeight="1" x14ac:dyDescent="0.15">
      <c r="A13" s="247"/>
      <c r="AK13" s="1143" t="s">
        <v>491</v>
      </c>
      <c r="AL13" s="1144"/>
      <c r="AM13" s="1144"/>
      <c r="AN13" s="1145"/>
      <c r="AO13" s="265">
        <v>287817</v>
      </c>
      <c r="AP13" s="265">
        <v>4022</v>
      </c>
      <c r="AQ13" s="266">
        <v>3257</v>
      </c>
      <c r="AR13" s="267">
        <v>23.5</v>
      </c>
    </row>
    <row r="14" spans="1:46" ht="13.5" customHeight="1" x14ac:dyDescent="0.15">
      <c r="A14" s="247"/>
      <c r="AK14" s="1143" t="s">
        <v>492</v>
      </c>
      <c r="AL14" s="1144"/>
      <c r="AM14" s="1144"/>
      <c r="AN14" s="1145"/>
      <c r="AO14" s="265">
        <v>66469</v>
      </c>
      <c r="AP14" s="265">
        <v>929</v>
      </c>
      <c r="AQ14" s="266">
        <v>1617</v>
      </c>
      <c r="AR14" s="267">
        <v>-42.5</v>
      </c>
    </row>
    <row r="15" spans="1:46" ht="13.5" customHeight="1" x14ac:dyDescent="0.15">
      <c r="A15" s="247"/>
      <c r="AK15" s="1146" t="s">
        <v>493</v>
      </c>
      <c r="AL15" s="1147"/>
      <c r="AM15" s="1147"/>
      <c r="AN15" s="1148"/>
      <c r="AO15" s="265">
        <v>-203686</v>
      </c>
      <c r="AP15" s="265">
        <v>-2846</v>
      </c>
      <c r="AQ15" s="266">
        <v>-3947</v>
      </c>
      <c r="AR15" s="267">
        <v>-27.9</v>
      </c>
    </row>
    <row r="16" spans="1:46" x14ac:dyDescent="0.15">
      <c r="A16" s="247"/>
      <c r="AK16" s="1146" t="s">
        <v>178</v>
      </c>
      <c r="AL16" s="1147"/>
      <c r="AM16" s="1147"/>
      <c r="AN16" s="1148"/>
      <c r="AO16" s="265">
        <v>4681164</v>
      </c>
      <c r="AP16" s="265">
        <v>65410</v>
      </c>
      <c r="AQ16" s="266">
        <v>80912</v>
      </c>
      <c r="AR16" s="267">
        <v>-19.2</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49" t="s">
        <v>498</v>
      </c>
      <c r="AL21" s="1150"/>
      <c r="AM21" s="1150"/>
      <c r="AN21" s="1151"/>
      <c r="AO21" s="277">
        <v>4.8899999999999997</v>
      </c>
      <c r="AP21" s="278">
        <v>6.71</v>
      </c>
      <c r="AQ21" s="279">
        <v>-1.82</v>
      </c>
      <c r="AS21" s="280"/>
      <c r="AT21" s="276"/>
    </row>
    <row r="22" spans="1:46" s="248" customFormat="1" x14ac:dyDescent="0.15">
      <c r="A22" s="276"/>
      <c r="AK22" s="1149" t="s">
        <v>499</v>
      </c>
      <c r="AL22" s="1150"/>
      <c r="AM22" s="1150"/>
      <c r="AN22" s="1151"/>
      <c r="AO22" s="281">
        <v>100.3</v>
      </c>
      <c r="AP22" s="282">
        <v>98.3</v>
      </c>
      <c r="AQ22" s="283">
        <v>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31" t="s">
        <v>481</v>
      </c>
      <c r="AP30" s="253"/>
      <c r="AQ30" s="254" t="s">
        <v>482</v>
      </c>
      <c r="AR30" s="255"/>
    </row>
    <row r="31" spans="1:46" x14ac:dyDescent="0.15">
      <c r="A31" s="247"/>
      <c r="AK31" s="256"/>
      <c r="AL31" s="257"/>
      <c r="AM31" s="257"/>
      <c r="AN31" s="258"/>
      <c r="AO31" s="1132"/>
      <c r="AP31" s="259" t="s">
        <v>483</v>
      </c>
      <c r="AQ31" s="260" t="s">
        <v>484</v>
      </c>
      <c r="AR31" s="261" t="s">
        <v>485</v>
      </c>
    </row>
    <row r="32" spans="1:46" ht="27" customHeight="1" x14ac:dyDescent="0.15">
      <c r="A32" s="247"/>
      <c r="AK32" s="1133" t="s">
        <v>503</v>
      </c>
      <c r="AL32" s="1134"/>
      <c r="AM32" s="1134"/>
      <c r="AN32" s="1135"/>
      <c r="AO32" s="291">
        <v>2355347</v>
      </c>
      <c r="AP32" s="291">
        <v>32912</v>
      </c>
      <c r="AQ32" s="292">
        <v>34344</v>
      </c>
      <c r="AR32" s="293">
        <v>-4.2</v>
      </c>
    </row>
    <row r="33" spans="1:46" ht="13.5" customHeight="1" x14ac:dyDescent="0.15">
      <c r="A33" s="247"/>
      <c r="AK33" s="1133" t="s">
        <v>504</v>
      </c>
      <c r="AL33" s="1134"/>
      <c r="AM33" s="1134"/>
      <c r="AN33" s="1135"/>
      <c r="AO33" s="291" t="s">
        <v>490</v>
      </c>
      <c r="AP33" s="291" t="s">
        <v>490</v>
      </c>
      <c r="AQ33" s="292" t="s">
        <v>490</v>
      </c>
      <c r="AR33" s="293" t="s">
        <v>490</v>
      </c>
    </row>
    <row r="34" spans="1:46" ht="27" customHeight="1" x14ac:dyDescent="0.15">
      <c r="A34" s="247"/>
      <c r="AK34" s="1133" t="s">
        <v>505</v>
      </c>
      <c r="AL34" s="1134"/>
      <c r="AM34" s="1134"/>
      <c r="AN34" s="1135"/>
      <c r="AO34" s="291" t="s">
        <v>490</v>
      </c>
      <c r="AP34" s="291" t="s">
        <v>490</v>
      </c>
      <c r="AQ34" s="292">
        <v>3</v>
      </c>
      <c r="AR34" s="293" t="s">
        <v>490</v>
      </c>
    </row>
    <row r="35" spans="1:46" ht="27" customHeight="1" x14ac:dyDescent="0.15">
      <c r="A35" s="247"/>
      <c r="AK35" s="1133" t="s">
        <v>506</v>
      </c>
      <c r="AL35" s="1134"/>
      <c r="AM35" s="1134"/>
      <c r="AN35" s="1135"/>
      <c r="AO35" s="291">
        <v>232730</v>
      </c>
      <c r="AP35" s="291">
        <v>3252</v>
      </c>
      <c r="AQ35" s="292">
        <v>7806</v>
      </c>
      <c r="AR35" s="293">
        <v>-58.3</v>
      </c>
    </row>
    <row r="36" spans="1:46" ht="27" customHeight="1" x14ac:dyDescent="0.15">
      <c r="A36" s="247"/>
      <c r="AK36" s="1133" t="s">
        <v>507</v>
      </c>
      <c r="AL36" s="1134"/>
      <c r="AM36" s="1134"/>
      <c r="AN36" s="1135"/>
      <c r="AO36" s="291">
        <v>2085</v>
      </c>
      <c r="AP36" s="291">
        <v>29</v>
      </c>
      <c r="AQ36" s="292">
        <v>1690</v>
      </c>
      <c r="AR36" s="293">
        <v>-98.3</v>
      </c>
    </row>
    <row r="37" spans="1:46" ht="13.5" customHeight="1" x14ac:dyDescent="0.15">
      <c r="A37" s="247"/>
      <c r="AK37" s="1133" t="s">
        <v>508</v>
      </c>
      <c r="AL37" s="1134"/>
      <c r="AM37" s="1134"/>
      <c r="AN37" s="1135"/>
      <c r="AO37" s="291">
        <v>207098</v>
      </c>
      <c r="AP37" s="291">
        <v>2894</v>
      </c>
      <c r="AQ37" s="292">
        <v>666</v>
      </c>
      <c r="AR37" s="293">
        <v>334.5</v>
      </c>
    </row>
    <row r="38" spans="1:46" ht="27" customHeight="1" x14ac:dyDescent="0.15">
      <c r="A38" s="247"/>
      <c r="AK38" s="1136" t="s">
        <v>509</v>
      </c>
      <c r="AL38" s="1137"/>
      <c r="AM38" s="1137"/>
      <c r="AN38" s="1138"/>
      <c r="AO38" s="294" t="s">
        <v>490</v>
      </c>
      <c r="AP38" s="294" t="s">
        <v>490</v>
      </c>
      <c r="AQ38" s="295">
        <v>3</v>
      </c>
      <c r="AR38" s="283" t="s">
        <v>490</v>
      </c>
      <c r="AS38" s="290"/>
    </row>
    <row r="39" spans="1:46" x14ac:dyDescent="0.15">
      <c r="A39" s="247"/>
      <c r="AK39" s="1136" t="s">
        <v>510</v>
      </c>
      <c r="AL39" s="1137"/>
      <c r="AM39" s="1137"/>
      <c r="AN39" s="1138"/>
      <c r="AO39" s="291">
        <v>-917736</v>
      </c>
      <c r="AP39" s="291">
        <v>-12824</v>
      </c>
      <c r="AQ39" s="292">
        <v>-5822</v>
      </c>
      <c r="AR39" s="293">
        <v>120.3</v>
      </c>
      <c r="AS39" s="290"/>
    </row>
    <row r="40" spans="1:46" ht="27" customHeight="1" x14ac:dyDescent="0.15">
      <c r="A40" s="247"/>
      <c r="AK40" s="1133" t="s">
        <v>511</v>
      </c>
      <c r="AL40" s="1134"/>
      <c r="AM40" s="1134"/>
      <c r="AN40" s="1135"/>
      <c r="AO40" s="291">
        <v>-1664745</v>
      </c>
      <c r="AP40" s="291">
        <v>-23262</v>
      </c>
      <c r="AQ40" s="292">
        <v>-26710</v>
      </c>
      <c r="AR40" s="293">
        <v>-12.9</v>
      </c>
      <c r="AS40" s="290"/>
    </row>
    <row r="41" spans="1:46" x14ac:dyDescent="0.15">
      <c r="A41" s="247"/>
      <c r="AK41" s="1139" t="s">
        <v>288</v>
      </c>
      <c r="AL41" s="1140"/>
      <c r="AM41" s="1140"/>
      <c r="AN41" s="1141"/>
      <c r="AO41" s="291">
        <v>214779</v>
      </c>
      <c r="AP41" s="291">
        <v>3001</v>
      </c>
      <c r="AQ41" s="292">
        <v>11979</v>
      </c>
      <c r="AR41" s="293">
        <v>-74.900000000000006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26" t="s">
        <v>481</v>
      </c>
      <c r="AN49" s="1128" t="s">
        <v>514</v>
      </c>
      <c r="AO49" s="1129"/>
      <c r="AP49" s="1129"/>
      <c r="AQ49" s="1129"/>
      <c r="AR49" s="1130"/>
    </row>
    <row r="50" spans="1:44" x14ac:dyDescent="0.15">
      <c r="A50" s="247"/>
      <c r="AK50" s="305"/>
      <c r="AL50" s="306"/>
      <c r="AM50" s="1127"/>
      <c r="AN50" s="307" t="s">
        <v>515</v>
      </c>
      <c r="AO50" s="308" t="s">
        <v>516</v>
      </c>
      <c r="AP50" s="309" t="s">
        <v>517</v>
      </c>
      <c r="AQ50" s="310" t="s">
        <v>518</v>
      </c>
      <c r="AR50" s="311" t="s">
        <v>519</v>
      </c>
    </row>
    <row r="51" spans="1:44" x14ac:dyDescent="0.15">
      <c r="A51" s="247"/>
      <c r="AK51" s="303" t="s">
        <v>520</v>
      </c>
      <c r="AL51" s="304"/>
      <c r="AM51" s="312">
        <v>2011013</v>
      </c>
      <c r="AN51" s="313">
        <v>27961</v>
      </c>
      <c r="AO51" s="314">
        <v>-26.3</v>
      </c>
      <c r="AP51" s="315">
        <v>45483</v>
      </c>
      <c r="AQ51" s="316">
        <v>-0.2</v>
      </c>
      <c r="AR51" s="317">
        <v>-26.1</v>
      </c>
    </row>
    <row r="52" spans="1:44" x14ac:dyDescent="0.15">
      <c r="A52" s="247"/>
      <c r="AK52" s="318"/>
      <c r="AL52" s="319" t="s">
        <v>521</v>
      </c>
      <c r="AM52" s="320">
        <v>1040191</v>
      </c>
      <c r="AN52" s="321">
        <v>14463</v>
      </c>
      <c r="AO52" s="322">
        <v>-21.4</v>
      </c>
      <c r="AP52" s="323">
        <v>24241</v>
      </c>
      <c r="AQ52" s="324">
        <v>0.4</v>
      </c>
      <c r="AR52" s="325">
        <v>-21.8</v>
      </c>
    </row>
    <row r="53" spans="1:44" x14ac:dyDescent="0.15">
      <c r="A53" s="247"/>
      <c r="AK53" s="303" t="s">
        <v>522</v>
      </c>
      <c r="AL53" s="304"/>
      <c r="AM53" s="312">
        <v>1329775</v>
      </c>
      <c r="AN53" s="313">
        <v>18512</v>
      </c>
      <c r="AO53" s="314">
        <v>-33.799999999999997</v>
      </c>
      <c r="AP53" s="315">
        <v>45945</v>
      </c>
      <c r="AQ53" s="316">
        <v>1</v>
      </c>
      <c r="AR53" s="317">
        <v>-34.799999999999997</v>
      </c>
    </row>
    <row r="54" spans="1:44" x14ac:dyDescent="0.15">
      <c r="A54" s="247"/>
      <c r="AK54" s="318"/>
      <c r="AL54" s="319" t="s">
        <v>521</v>
      </c>
      <c r="AM54" s="320">
        <v>1007700</v>
      </c>
      <c r="AN54" s="321">
        <v>14028</v>
      </c>
      <c r="AO54" s="322">
        <v>-3</v>
      </c>
      <c r="AP54" s="323">
        <v>25180</v>
      </c>
      <c r="AQ54" s="324">
        <v>3.9</v>
      </c>
      <c r="AR54" s="325">
        <v>-6.9</v>
      </c>
    </row>
    <row r="55" spans="1:44" x14ac:dyDescent="0.15">
      <c r="A55" s="247"/>
      <c r="AK55" s="303" t="s">
        <v>523</v>
      </c>
      <c r="AL55" s="304"/>
      <c r="AM55" s="312">
        <v>2267158</v>
      </c>
      <c r="AN55" s="313">
        <v>31690</v>
      </c>
      <c r="AO55" s="314">
        <v>71.2</v>
      </c>
      <c r="AP55" s="315">
        <v>44475</v>
      </c>
      <c r="AQ55" s="316">
        <v>-3.2</v>
      </c>
      <c r="AR55" s="317">
        <v>74.400000000000006</v>
      </c>
    </row>
    <row r="56" spans="1:44" x14ac:dyDescent="0.15">
      <c r="A56" s="247"/>
      <c r="AK56" s="318"/>
      <c r="AL56" s="319" t="s">
        <v>521</v>
      </c>
      <c r="AM56" s="320">
        <v>1441645</v>
      </c>
      <c r="AN56" s="321">
        <v>20151</v>
      </c>
      <c r="AO56" s="322">
        <v>43.6</v>
      </c>
      <c r="AP56" s="323">
        <v>24780</v>
      </c>
      <c r="AQ56" s="324">
        <v>-1.6</v>
      </c>
      <c r="AR56" s="325">
        <v>45.2</v>
      </c>
    </row>
    <row r="57" spans="1:44" x14ac:dyDescent="0.15">
      <c r="A57" s="247"/>
      <c r="AK57" s="303" t="s">
        <v>524</v>
      </c>
      <c r="AL57" s="304"/>
      <c r="AM57" s="312">
        <v>3669446</v>
      </c>
      <c r="AN57" s="313">
        <v>51280</v>
      </c>
      <c r="AO57" s="314">
        <v>61.8</v>
      </c>
      <c r="AP57" s="315">
        <v>45982</v>
      </c>
      <c r="AQ57" s="316">
        <v>3.4</v>
      </c>
      <c r="AR57" s="317">
        <v>58.4</v>
      </c>
    </row>
    <row r="58" spans="1:44" x14ac:dyDescent="0.15">
      <c r="A58" s="247"/>
      <c r="AK58" s="318"/>
      <c r="AL58" s="319" t="s">
        <v>521</v>
      </c>
      <c r="AM58" s="320">
        <v>1646031</v>
      </c>
      <c r="AN58" s="321">
        <v>23003</v>
      </c>
      <c r="AO58" s="322">
        <v>14.2</v>
      </c>
      <c r="AP58" s="323">
        <v>25583</v>
      </c>
      <c r="AQ58" s="324">
        <v>3.2</v>
      </c>
      <c r="AR58" s="325">
        <v>11</v>
      </c>
    </row>
    <row r="59" spans="1:44" x14ac:dyDescent="0.15">
      <c r="A59" s="247"/>
      <c r="AK59" s="303" t="s">
        <v>525</v>
      </c>
      <c r="AL59" s="304"/>
      <c r="AM59" s="312">
        <v>2468005</v>
      </c>
      <c r="AN59" s="313">
        <v>34486</v>
      </c>
      <c r="AO59" s="314">
        <v>-32.700000000000003</v>
      </c>
      <c r="AP59" s="315">
        <v>50538</v>
      </c>
      <c r="AQ59" s="316">
        <v>9.9</v>
      </c>
      <c r="AR59" s="317">
        <v>-42.6</v>
      </c>
    </row>
    <row r="60" spans="1:44" x14ac:dyDescent="0.15">
      <c r="A60" s="247"/>
      <c r="AK60" s="318"/>
      <c r="AL60" s="319" t="s">
        <v>521</v>
      </c>
      <c r="AM60" s="320">
        <v>1611432</v>
      </c>
      <c r="AN60" s="321">
        <v>22517</v>
      </c>
      <c r="AO60" s="322">
        <v>-2.1</v>
      </c>
      <c r="AP60" s="323">
        <v>29053</v>
      </c>
      <c r="AQ60" s="324">
        <v>13.6</v>
      </c>
      <c r="AR60" s="325">
        <v>-15.7</v>
      </c>
    </row>
    <row r="61" spans="1:44" x14ac:dyDescent="0.15">
      <c r="A61" s="247"/>
      <c r="AK61" s="303" t="s">
        <v>526</v>
      </c>
      <c r="AL61" s="326"/>
      <c r="AM61" s="312">
        <v>2349079</v>
      </c>
      <c r="AN61" s="313">
        <v>32786</v>
      </c>
      <c r="AO61" s="314">
        <v>8</v>
      </c>
      <c r="AP61" s="315">
        <v>46485</v>
      </c>
      <c r="AQ61" s="327">
        <v>2.2000000000000002</v>
      </c>
      <c r="AR61" s="317">
        <v>5.8</v>
      </c>
    </row>
    <row r="62" spans="1:44" x14ac:dyDescent="0.15">
      <c r="A62" s="247"/>
      <c r="AK62" s="318"/>
      <c r="AL62" s="319" t="s">
        <v>521</v>
      </c>
      <c r="AM62" s="320">
        <v>1349400</v>
      </c>
      <c r="AN62" s="321">
        <v>18832</v>
      </c>
      <c r="AO62" s="322">
        <v>6.3</v>
      </c>
      <c r="AP62" s="323">
        <v>25767</v>
      </c>
      <c r="AQ62" s="324">
        <v>3.9</v>
      </c>
      <c r="AR62" s="325">
        <v>2.4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cT+r0/hfoWVVZAi2uaeCNpZqyC7sz60D1j8QPwzkpevrnXaxwb6LpyFYleN3USs13n0aVuzB6vaJoHMnOPiPA==" saltValue="qeLLr6kQzLdBCMjDRP9JC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CqLWe85qQrTE05Wp4/PQPFwBBl8CpSwiuTPLymx2AnWb5WDuCJuntdw0FiLX5qQzFbFeKblGXJCmAL3d3zrltw==" saltValue="jIx/2Cl38ZGxYxKUm6SVX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VO+yp4zThIN3eam88KgnCWMjpLp19yczWORzDgFGeLEGFpFmrrzKdd/kPBWbVZf4x65CFN/OEPCqW4oDb6A2dQ==" saltValue="KoMQ+p/Ou3VvzHa/oMfkY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22</v>
      </c>
      <c r="G47" s="12">
        <v>20.7</v>
      </c>
      <c r="H47" s="12">
        <v>20.37</v>
      </c>
      <c r="I47" s="12">
        <v>20.34</v>
      </c>
      <c r="J47" s="13">
        <v>19.29</v>
      </c>
    </row>
    <row r="48" spans="2:10" ht="57.75" customHeight="1" x14ac:dyDescent="0.15">
      <c r="B48" s="14"/>
      <c r="C48" s="1154" t="s">
        <v>4</v>
      </c>
      <c r="D48" s="1154"/>
      <c r="E48" s="1155"/>
      <c r="F48" s="15">
        <v>9.26</v>
      </c>
      <c r="G48" s="16">
        <v>14.28</v>
      </c>
      <c r="H48" s="16">
        <v>12.56</v>
      </c>
      <c r="I48" s="16">
        <v>10.97</v>
      </c>
      <c r="J48" s="17">
        <v>10.38</v>
      </c>
    </row>
    <row r="49" spans="2:10" ht="57.75" customHeight="1" thickBot="1" x14ac:dyDescent="0.2">
      <c r="B49" s="18"/>
      <c r="C49" s="1156" t="s">
        <v>5</v>
      </c>
      <c r="D49" s="1156"/>
      <c r="E49" s="1157"/>
      <c r="F49" s="19">
        <v>3.68</v>
      </c>
      <c r="G49" s="20">
        <v>5.85</v>
      </c>
      <c r="H49" s="20" t="s">
        <v>533</v>
      </c>
      <c r="I49" s="20" t="s">
        <v>534</v>
      </c>
      <c r="J49" s="21" t="s">
        <v>535</v>
      </c>
    </row>
    <row r="50" spans="2:10" x14ac:dyDescent="0.15"/>
  </sheetData>
  <sheetProtection algorithmName="SHA-512" hashValue="CkxbzLPxqJZb5QtClxg6vwa4Z3W8WBGOF4XZGmtDbIGiyhRYbhPaqxJ3y+f08k2M2Daf4eJum3RWrj2/uRg/HQ==" saltValue="a7zsHUGcyByqFBX6HFMB3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536</v>
      </c>
      <c r="D34" s="1162"/>
      <c r="E34" s="1163"/>
      <c r="F34" s="32">
        <v>8.74</v>
      </c>
      <c r="G34" s="33">
        <v>9.9600000000000009</v>
      </c>
      <c r="H34" s="33">
        <v>11.66</v>
      </c>
      <c r="I34" s="33">
        <v>12.62</v>
      </c>
      <c r="J34" s="34">
        <v>12.34</v>
      </c>
      <c r="K34" s="22"/>
      <c r="L34" s="22"/>
      <c r="M34" s="22"/>
      <c r="N34" s="22"/>
      <c r="O34" s="22"/>
      <c r="P34" s="22"/>
    </row>
    <row r="35" spans="1:16" ht="39" customHeight="1" x14ac:dyDescent="0.15">
      <c r="A35" s="22"/>
      <c r="B35" s="35"/>
      <c r="C35" s="1158" t="s">
        <v>537</v>
      </c>
      <c r="D35" s="1158"/>
      <c r="E35" s="1159"/>
      <c r="F35" s="36">
        <v>9.24</v>
      </c>
      <c r="G35" s="37">
        <v>14.26</v>
      </c>
      <c r="H35" s="37">
        <v>12.54</v>
      </c>
      <c r="I35" s="37">
        <v>10.96</v>
      </c>
      <c r="J35" s="38">
        <v>10.38</v>
      </c>
      <c r="K35" s="22"/>
      <c r="L35" s="22"/>
      <c r="M35" s="22"/>
      <c r="N35" s="22"/>
      <c r="O35" s="22"/>
      <c r="P35" s="22"/>
    </row>
    <row r="36" spans="1:16" ht="39" customHeight="1" x14ac:dyDescent="0.15">
      <c r="A36" s="22"/>
      <c r="B36" s="35"/>
      <c r="C36" s="1158" t="s">
        <v>538</v>
      </c>
      <c r="D36" s="1158"/>
      <c r="E36" s="1159"/>
      <c r="F36" s="36">
        <v>13.24</v>
      </c>
      <c r="G36" s="37">
        <v>13.24</v>
      </c>
      <c r="H36" s="37">
        <v>10.5</v>
      </c>
      <c r="I36" s="37">
        <v>10.19</v>
      </c>
      <c r="J36" s="38">
        <v>10.1</v>
      </c>
      <c r="K36" s="22"/>
      <c r="L36" s="22"/>
      <c r="M36" s="22"/>
      <c r="N36" s="22"/>
      <c r="O36" s="22"/>
      <c r="P36" s="22"/>
    </row>
    <row r="37" spans="1:16" ht="39" customHeight="1" x14ac:dyDescent="0.15">
      <c r="A37" s="22"/>
      <c r="B37" s="35"/>
      <c r="C37" s="1158" t="s">
        <v>539</v>
      </c>
      <c r="D37" s="1158"/>
      <c r="E37" s="1159"/>
      <c r="F37" s="36">
        <v>0.62</v>
      </c>
      <c r="G37" s="37">
        <v>0.8</v>
      </c>
      <c r="H37" s="37">
        <v>0.68</v>
      </c>
      <c r="I37" s="37">
        <v>0.41</v>
      </c>
      <c r="J37" s="38">
        <v>0.47</v>
      </c>
      <c r="K37" s="22"/>
      <c r="L37" s="22"/>
      <c r="M37" s="22"/>
      <c r="N37" s="22"/>
      <c r="O37" s="22"/>
      <c r="P37" s="22"/>
    </row>
    <row r="38" spans="1:16" ht="39" customHeight="1" x14ac:dyDescent="0.15">
      <c r="A38" s="22"/>
      <c r="B38" s="35"/>
      <c r="C38" s="1158" t="s">
        <v>540</v>
      </c>
      <c r="D38" s="1158"/>
      <c r="E38" s="1159"/>
      <c r="F38" s="36">
        <v>0.38</v>
      </c>
      <c r="G38" s="37">
        <v>0.28999999999999998</v>
      </c>
      <c r="H38" s="37">
        <v>0.31</v>
      </c>
      <c r="I38" s="37">
        <v>0.31</v>
      </c>
      <c r="J38" s="38">
        <v>0.26</v>
      </c>
      <c r="K38" s="22"/>
      <c r="L38" s="22"/>
      <c r="M38" s="22"/>
      <c r="N38" s="22"/>
      <c r="O38" s="22"/>
      <c r="P38" s="22"/>
    </row>
    <row r="39" spans="1:16" ht="39" customHeight="1" x14ac:dyDescent="0.15">
      <c r="A39" s="22"/>
      <c r="B39" s="35"/>
      <c r="C39" s="1158" t="s">
        <v>541</v>
      </c>
      <c r="D39" s="1158"/>
      <c r="E39" s="1159"/>
      <c r="F39" s="36">
        <v>0.2</v>
      </c>
      <c r="G39" s="37">
        <v>0.72</v>
      </c>
      <c r="H39" s="37">
        <v>0.45</v>
      </c>
      <c r="I39" s="37">
        <v>0.41</v>
      </c>
      <c r="J39" s="38">
        <v>0.26</v>
      </c>
      <c r="K39" s="22"/>
      <c r="L39" s="22"/>
      <c r="M39" s="22"/>
      <c r="N39" s="22"/>
      <c r="O39" s="22"/>
      <c r="P39" s="22"/>
    </row>
    <row r="40" spans="1:16" ht="39" customHeight="1" x14ac:dyDescent="0.15">
      <c r="A40" s="22"/>
      <c r="B40" s="35"/>
      <c r="C40" s="1158" t="s">
        <v>542</v>
      </c>
      <c r="D40" s="1158"/>
      <c r="E40" s="1159"/>
      <c r="F40" s="36">
        <v>0.02</v>
      </c>
      <c r="G40" s="37">
        <v>0.01</v>
      </c>
      <c r="H40" s="37">
        <v>0.01</v>
      </c>
      <c r="I40" s="37">
        <v>0</v>
      </c>
      <c r="J40" s="38">
        <v>0</v>
      </c>
      <c r="K40" s="22"/>
      <c r="L40" s="22"/>
      <c r="M40" s="22"/>
      <c r="N40" s="22"/>
      <c r="O40" s="22"/>
      <c r="P40" s="22"/>
    </row>
    <row r="41" spans="1:16" ht="39" customHeight="1" x14ac:dyDescent="0.15">
      <c r="A41" s="22"/>
      <c r="B41" s="35"/>
      <c r="C41" s="1158" t="s">
        <v>543</v>
      </c>
      <c r="D41" s="1158"/>
      <c r="E41" s="1159"/>
      <c r="F41" s="36" t="s">
        <v>490</v>
      </c>
      <c r="G41" s="37" t="s">
        <v>490</v>
      </c>
      <c r="H41" s="37" t="s">
        <v>490</v>
      </c>
      <c r="I41" s="37" t="s">
        <v>490</v>
      </c>
      <c r="J41" s="38">
        <v>0</v>
      </c>
      <c r="K41" s="22"/>
      <c r="L41" s="22"/>
      <c r="M41" s="22"/>
      <c r="N41" s="22"/>
      <c r="O41" s="22"/>
      <c r="P41" s="22"/>
    </row>
    <row r="42" spans="1:16" ht="39" customHeight="1" x14ac:dyDescent="0.15">
      <c r="A42" s="22"/>
      <c r="B42" s="39"/>
      <c r="C42" s="1158" t="s">
        <v>544</v>
      </c>
      <c r="D42" s="1158"/>
      <c r="E42" s="1159"/>
      <c r="F42" s="36" t="s">
        <v>490</v>
      </c>
      <c r="G42" s="37" t="s">
        <v>490</v>
      </c>
      <c r="H42" s="37" t="s">
        <v>490</v>
      </c>
      <c r="I42" s="37" t="s">
        <v>490</v>
      </c>
      <c r="J42" s="38" t="s">
        <v>490</v>
      </c>
      <c r="K42" s="22"/>
      <c r="L42" s="22"/>
      <c r="M42" s="22"/>
      <c r="N42" s="22"/>
      <c r="O42" s="22"/>
      <c r="P42" s="22"/>
    </row>
    <row r="43" spans="1:16" ht="39" customHeight="1" thickBot="1" x14ac:dyDescent="0.2">
      <c r="A43" s="22"/>
      <c r="B43" s="40"/>
      <c r="C43" s="1160" t="s">
        <v>545</v>
      </c>
      <c r="D43" s="1160"/>
      <c r="E43" s="1161"/>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3Eu9iqU/NA4Qd5fQfesCtSgaBIw8VRqXKgGbnpvHwHuV4eBUYhyG1oz1s8kynyG3rRP/CNUOE3U1KJQDcqTvQ==" saltValue="GS3xyEn8VQ0RIeIRdupR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2564</v>
      </c>
      <c r="L45" s="58">
        <v>2604</v>
      </c>
      <c r="M45" s="58">
        <v>2550</v>
      </c>
      <c r="N45" s="58">
        <v>2481</v>
      </c>
      <c r="O45" s="59">
        <v>2355</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15">
      <c r="A48" s="46"/>
      <c r="B48" s="1189"/>
      <c r="C48" s="1190"/>
      <c r="D48" s="60"/>
      <c r="E48" s="1166" t="s">
        <v>13</v>
      </c>
      <c r="F48" s="1166"/>
      <c r="G48" s="1166"/>
      <c r="H48" s="1166"/>
      <c r="I48" s="1166"/>
      <c r="J48" s="1167"/>
      <c r="K48" s="61">
        <v>328</v>
      </c>
      <c r="L48" s="62">
        <v>303</v>
      </c>
      <c r="M48" s="62">
        <v>309</v>
      </c>
      <c r="N48" s="62">
        <v>252</v>
      </c>
      <c r="O48" s="63">
        <v>233</v>
      </c>
      <c r="P48" s="46"/>
      <c r="Q48" s="46"/>
      <c r="R48" s="46"/>
      <c r="S48" s="46"/>
      <c r="T48" s="46"/>
      <c r="U48" s="46"/>
    </row>
    <row r="49" spans="1:21" ht="30.75" customHeight="1" x14ac:dyDescent="0.15">
      <c r="A49" s="46"/>
      <c r="B49" s="1189"/>
      <c r="C49" s="1190"/>
      <c r="D49" s="60"/>
      <c r="E49" s="1166" t="s">
        <v>14</v>
      </c>
      <c r="F49" s="1166"/>
      <c r="G49" s="1166"/>
      <c r="H49" s="1166"/>
      <c r="I49" s="1166"/>
      <c r="J49" s="1167"/>
      <c r="K49" s="61">
        <v>1</v>
      </c>
      <c r="L49" s="62">
        <v>1</v>
      </c>
      <c r="M49" s="62">
        <v>0</v>
      </c>
      <c r="N49" s="62">
        <v>3</v>
      </c>
      <c r="O49" s="63">
        <v>2</v>
      </c>
      <c r="P49" s="46"/>
      <c r="Q49" s="46"/>
      <c r="R49" s="46"/>
      <c r="S49" s="46"/>
      <c r="T49" s="46"/>
      <c r="U49" s="46"/>
    </row>
    <row r="50" spans="1:21" ht="30.75" customHeight="1" x14ac:dyDescent="0.15">
      <c r="A50" s="46"/>
      <c r="B50" s="1189"/>
      <c r="C50" s="1190"/>
      <c r="D50" s="60"/>
      <c r="E50" s="1166" t="s">
        <v>15</v>
      </c>
      <c r="F50" s="1166"/>
      <c r="G50" s="1166"/>
      <c r="H50" s="1166"/>
      <c r="I50" s="1166"/>
      <c r="J50" s="1167"/>
      <c r="K50" s="61">
        <v>285</v>
      </c>
      <c r="L50" s="62">
        <v>269</v>
      </c>
      <c r="M50" s="62">
        <v>247</v>
      </c>
      <c r="N50" s="62">
        <v>230</v>
      </c>
      <c r="O50" s="63">
        <v>207</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490</v>
      </c>
      <c r="L51" s="62" t="s">
        <v>490</v>
      </c>
      <c r="M51" s="62" t="s">
        <v>490</v>
      </c>
      <c r="N51" s="62" t="s">
        <v>490</v>
      </c>
      <c r="O51" s="63" t="s">
        <v>490</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2798</v>
      </c>
      <c r="L52" s="62">
        <v>2761</v>
      </c>
      <c r="M52" s="62">
        <v>2740</v>
      </c>
      <c r="N52" s="62">
        <v>2678</v>
      </c>
      <c r="O52" s="63">
        <v>2583</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380</v>
      </c>
      <c r="L53" s="67">
        <v>416</v>
      </c>
      <c r="M53" s="67">
        <v>366</v>
      </c>
      <c r="N53" s="67">
        <v>288</v>
      </c>
      <c r="O53" s="68">
        <v>214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HWKwHSJCX4Q5CZod06Z1NwQ94p/ESj/hd2UD8mK6tUDn5WzaQLzv7FS/O96XYRgmn46+C8O5ezOpjJzeHnAsg==" saltValue="+CtPDEaqKgVIUk8Aq3FGr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07" t="s">
        <v>30</v>
      </c>
      <c r="C41" s="1208"/>
      <c r="D41" s="103"/>
      <c r="E41" s="1209" t="s">
        <v>31</v>
      </c>
      <c r="F41" s="1209"/>
      <c r="G41" s="1209"/>
      <c r="H41" s="1210"/>
      <c r="I41" s="330">
        <v>21854</v>
      </c>
      <c r="J41" s="331">
        <v>20694</v>
      </c>
      <c r="K41" s="331">
        <v>19510</v>
      </c>
      <c r="L41" s="331">
        <v>18730</v>
      </c>
      <c r="M41" s="332">
        <v>17505</v>
      </c>
    </row>
    <row r="42" spans="2:13" ht="27.75" customHeight="1" x14ac:dyDescent="0.15">
      <c r="B42" s="1197"/>
      <c r="C42" s="1198"/>
      <c r="D42" s="104"/>
      <c r="E42" s="1201" t="s">
        <v>32</v>
      </c>
      <c r="F42" s="1201"/>
      <c r="G42" s="1201"/>
      <c r="H42" s="1202"/>
      <c r="I42" s="333" t="s">
        <v>490</v>
      </c>
      <c r="J42" s="334" t="s">
        <v>490</v>
      </c>
      <c r="K42" s="334" t="s">
        <v>490</v>
      </c>
      <c r="L42" s="334" t="s">
        <v>490</v>
      </c>
      <c r="M42" s="335" t="s">
        <v>490</v>
      </c>
    </row>
    <row r="43" spans="2:13" ht="27.75" customHeight="1" x14ac:dyDescent="0.15">
      <c r="B43" s="1197"/>
      <c r="C43" s="1198"/>
      <c r="D43" s="104"/>
      <c r="E43" s="1201" t="s">
        <v>33</v>
      </c>
      <c r="F43" s="1201"/>
      <c r="G43" s="1201"/>
      <c r="H43" s="1202"/>
      <c r="I43" s="333">
        <v>2479</v>
      </c>
      <c r="J43" s="334">
        <v>2290</v>
      </c>
      <c r="K43" s="334">
        <v>2103</v>
      </c>
      <c r="L43" s="334">
        <v>1875</v>
      </c>
      <c r="M43" s="335">
        <v>1700</v>
      </c>
    </row>
    <row r="44" spans="2:13" ht="27.75" customHeight="1" x14ac:dyDescent="0.15">
      <c r="B44" s="1197"/>
      <c r="C44" s="1198"/>
      <c r="D44" s="104"/>
      <c r="E44" s="1201" t="s">
        <v>34</v>
      </c>
      <c r="F44" s="1201"/>
      <c r="G44" s="1201"/>
      <c r="H44" s="1202"/>
      <c r="I44" s="333">
        <v>2832</v>
      </c>
      <c r="J44" s="334">
        <v>2501</v>
      </c>
      <c r="K44" s="334">
        <v>2175</v>
      </c>
      <c r="L44" s="334">
        <v>2048</v>
      </c>
      <c r="M44" s="335">
        <v>1809</v>
      </c>
    </row>
    <row r="45" spans="2:13" ht="27.75" customHeight="1" x14ac:dyDescent="0.15">
      <c r="B45" s="1197"/>
      <c r="C45" s="1198"/>
      <c r="D45" s="104"/>
      <c r="E45" s="1201" t="s">
        <v>35</v>
      </c>
      <c r="F45" s="1201"/>
      <c r="G45" s="1201"/>
      <c r="H45" s="1202"/>
      <c r="I45" s="333" t="s">
        <v>490</v>
      </c>
      <c r="J45" s="334" t="s">
        <v>490</v>
      </c>
      <c r="K45" s="334" t="s">
        <v>490</v>
      </c>
      <c r="L45" s="334" t="s">
        <v>490</v>
      </c>
      <c r="M45" s="335" t="s">
        <v>490</v>
      </c>
    </row>
    <row r="46" spans="2:13" ht="27.75" customHeight="1" x14ac:dyDescent="0.15">
      <c r="B46" s="1197"/>
      <c r="C46" s="1198"/>
      <c r="D46" s="105"/>
      <c r="E46" s="1201" t="s">
        <v>36</v>
      </c>
      <c r="F46" s="1201"/>
      <c r="G46" s="1201"/>
      <c r="H46" s="1202"/>
      <c r="I46" s="333" t="s">
        <v>490</v>
      </c>
      <c r="J46" s="334" t="s">
        <v>490</v>
      </c>
      <c r="K46" s="334" t="s">
        <v>490</v>
      </c>
      <c r="L46" s="334" t="s">
        <v>490</v>
      </c>
      <c r="M46" s="335" t="s">
        <v>490</v>
      </c>
    </row>
    <row r="47" spans="2:13" ht="27.75" customHeight="1" x14ac:dyDescent="0.15">
      <c r="B47" s="1197"/>
      <c r="C47" s="1198"/>
      <c r="D47" s="106"/>
      <c r="E47" s="1211" t="s">
        <v>37</v>
      </c>
      <c r="F47" s="1212"/>
      <c r="G47" s="1212"/>
      <c r="H47" s="1213"/>
      <c r="I47" s="333" t="s">
        <v>490</v>
      </c>
      <c r="J47" s="334" t="s">
        <v>490</v>
      </c>
      <c r="K47" s="334" t="s">
        <v>490</v>
      </c>
      <c r="L47" s="334" t="s">
        <v>490</v>
      </c>
      <c r="M47" s="335" t="s">
        <v>490</v>
      </c>
    </row>
    <row r="48" spans="2:13" ht="27.75" customHeight="1" x14ac:dyDescent="0.15">
      <c r="B48" s="1197"/>
      <c r="C48" s="1198"/>
      <c r="D48" s="104"/>
      <c r="E48" s="1201" t="s">
        <v>38</v>
      </c>
      <c r="F48" s="1201"/>
      <c r="G48" s="1201"/>
      <c r="H48" s="1202"/>
      <c r="I48" s="333" t="s">
        <v>490</v>
      </c>
      <c r="J48" s="334" t="s">
        <v>490</v>
      </c>
      <c r="K48" s="334" t="s">
        <v>490</v>
      </c>
      <c r="L48" s="334" t="s">
        <v>490</v>
      </c>
      <c r="M48" s="335" t="s">
        <v>490</v>
      </c>
    </row>
    <row r="49" spans="2:13" ht="27.75" customHeight="1" x14ac:dyDescent="0.15">
      <c r="B49" s="1199"/>
      <c r="C49" s="1200"/>
      <c r="D49" s="104"/>
      <c r="E49" s="1201" t="s">
        <v>39</v>
      </c>
      <c r="F49" s="1201"/>
      <c r="G49" s="1201"/>
      <c r="H49" s="1202"/>
      <c r="I49" s="333" t="s">
        <v>490</v>
      </c>
      <c r="J49" s="334" t="s">
        <v>490</v>
      </c>
      <c r="K49" s="334" t="s">
        <v>490</v>
      </c>
      <c r="L49" s="334" t="s">
        <v>490</v>
      </c>
      <c r="M49" s="335" t="s">
        <v>490</v>
      </c>
    </row>
    <row r="50" spans="2:13" ht="27.75" customHeight="1" x14ac:dyDescent="0.15">
      <c r="B50" s="1195" t="s">
        <v>40</v>
      </c>
      <c r="C50" s="1196"/>
      <c r="D50" s="107"/>
      <c r="E50" s="1201" t="s">
        <v>41</v>
      </c>
      <c r="F50" s="1201"/>
      <c r="G50" s="1201"/>
      <c r="H50" s="1202"/>
      <c r="I50" s="333">
        <v>5416</v>
      </c>
      <c r="J50" s="334">
        <v>6244</v>
      </c>
      <c r="K50" s="334">
        <v>7137</v>
      </c>
      <c r="L50" s="334">
        <v>7752</v>
      </c>
      <c r="M50" s="335">
        <v>7988</v>
      </c>
    </row>
    <row r="51" spans="2:13" ht="27.75" customHeight="1" x14ac:dyDescent="0.15">
      <c r="B51" s="1197"/>
      <c r="C51" s="1198"/>
      <c r="D51" s="104"/>
      <c r="E51" s="1201" t="s">
        <v>42</v>
      </c>
      <c r="F51" s="1201"/>
      <c r="G51" s="1201"/>
      <c r="H51" s="1202"/>
      <c r="I51" s="333">
        <v>5484</v>
      </c>
      <c r="J51" s="334">
        <v>5016</v>
      </c>
      <c r="K51" s="334">
        <v>4294</v>
      </c>
      <c r="L51" s="334">
        <v>4775</v>
      </c>
      <c r="M51" s="335">
        <v>4542</v>
      </c>
    </row>
    <row r="52" spans="2:13" ht="27.75" customHeight="1" x14ac:dyDescent="0.15">
      <c r="B52" s="1199"/>
      <c r="C52" s="1200"/>
      <c r="D52" s="104"/>
      <c r="E52" s="1201" t="s">
        <v>43</v>
      </c>
      <c r="F52" s="1201"/>
      <c r="G52" s="1201"/>
      <c r="H52" s="1202"/>
      <c r="I52" s="333">
        <v>20197</v>
      </c>
      <c r="J52" s="334">
        <v>19691</v>
      </c>
      <c r="K52" s="334">
        <v>18711</v>
      </c>
      <c r="L52" s="334">
        <v>17928</v>
      </c>
      <c r="M52" s="335">
        <v>16741</v>
      </c>
    </row>
    <row r="53" spans="2:13" ht="27.75" customHeight="1" thickBot="1" x14ac:dyDescent="0.2">
      <c r="B53" s="1203" t="s">
        <v>19</v>
      </c>
      <c r="C53" s="1204"/>
      <c r="D53" s="108"/>
      <c r="E53" s="1205" t="s">
        <v>44</v>
      </c>
      <c r="F53" s="1205"/>
      <c r="G53" s="1205"/>
      <c r="H53" s="1206"/>
      <c r="I53" s="336">
        <v>-3931</v>
      </c>
      <c r="J53" s="337">
        <v>-5465</v>
      </c>
      <c r="K53" s="337">
        <v>-6353</v>
      </c>
      <c r="L53" s="337">
        <v>-7801</v>
      </c>
      <c r="M53" s="338">
        <v>-8257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oebDL9+LK0hSzM11y9i5XBQbr+F50PHxVjN1Id9A01Rnsect6NsYNRaHepZAXeTqxIhxKysxc/ylG3luPTYWw==" saltValue="yGhBv9Ekog3brIUZZGxk1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view="pageBreakPreview" zoomScale="55" zoomScaleNormal="60" zoomScaleSheetLayoutView="55"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339">
        <v>2987</v>
      </c>
      <c r="G55" s="339">
        <v>3042</v>
      </c>
      <c r="H55" s="340">
        <v>2989</v>
      </c>
    </row>
    <row r="56" spans="2:8" ht="52.5" customHeight="1" x14ac:dyDescent="0.15">
      <c r="B56" s="120"/>
      <c r="C56" s="1224" t="s">
        <v>47</v>
      </c>
      <c r="D56" s="1224"/>
      <c r="E56" s="1225"/>
      <c r="F56" s="341">
        <v>13</v>
      </c>
      <c r="G56" s="341">
        <v>13</v>
      </c>
      <c r="H56" s="342">
        <v>42</v>
      </c>
    </row>
    <row r="57" spans="2:8" ht="53.25" customHeight="1" x14ac:dyDescent="0.15">
      <c r="B57" s="120"/>
      <c r="C57" s="1226" t="s">
        <v>48</v>
      </c>
      <c r="D57" s="1226"/>
      <c r="E57" s="1227"/>
      <c r="F57" s="343">
        <v>3541</v>
      </c>
      <c r="G57" s="343">
        <v>3999</v>
      </c>
      <c r="H57" s="344">
        <v>4238</v>
      </c>
    </row>
    <row r="58" spans="2:8" ht="45.75" customHeight="1" x14ac:dyDescent="0.15">
      <c r="B58" s="121"/>
      <c r="C58" s="1214" t="s">
        <v>557</v>
      </c>
      <c r="D58" s="1215"/>
      <c r="E58" s="1216"/>
      <c r="F58" s="345">
        <v>2434</v>
      </c>
      <c r="G58" s="345">
        <v>2532</v>
      </c>
      <c r="H58" s="346">
        <v>2677</v>
      </c>
    </row>
    <row r="59" spans="2:8" ht="45.75" customHeight="1" x14ac:dyDescent="0.15">
      <c r="B59" s="121"/>
      <c r="C59" s="1214" t="s">
        <v>558</v>
      </c>
      <c r="D59" s="1215"/>
      <c r="E59" s="1216"/>
      <c r="F59" s="345">
        <v>100</v>
      </c>
      <c r="G59" s="345">
        <v>500</v>
      </c>
      <c r="H59" s="346">
        <v>600</v>
      </c>
    </row>
    <row r="60" spans="2:8" ht="45.75" customHeight="1" x14ac:dyDescent="0.15">
      <c r="B60" s="121"/>
      <c r="C60" s="1214" t="s">
        <v>559</v>
      </c>
      <c r="D60" s="1215"/>
      <c r="E60" s="1216"/>
      <c r="F60" s="345">
        <v>502</v>
      </c>
      <c r="G60" s="345">
        <v>452</v>
      </c>
      <c r="H60" s="346">
        <v>452</v>
      </c>
    </row>
    <row r="61" spans="2:8" ht="45.75" customHeight="1" x14ac:dyDescent="0.15">
      <c r="B61" s="121"/>
      <c r="C61" s="1214" t="s">
        <v>560</v>
      </c>
      <c r="D61" s="1215"/>
      <c r="E61" s="1216"/>
      <c r="F61" s="345">
        <v>190</v>
      </c>
      <c r="G61" s="345">
        <v>190</v>
      </c>
      <c r="H61" s="346">
        <v>190</v>
      </c>
    </row>
    <row r="62" spans="2:8" ht="45.75" customHeight="1" thickBot="1" x14ac:dyDescent="0.2">
      <c r="B62" s="122"/>
      <c r="C62" s="1217" t="s">
        <v>580</v>
      </c>
      <c r="D62" s="1218"/>
      <c r="E62" s="1219"/>
      <c r="F62" s="347">
        <v>115</v>
      </c>
      <c r="G62" s="347">
        <v>123</v>
      </c>
      <c r="H62" s="348">
        <v>128</v>
      </c>
    </row>
    <row r="63" spans="2:8" ht="52.5" customHeight="1" thickBot="1" x14ac:dyDescent="0.2">
      <c r="B63" s="123"/>
      <c r="C63" s="1220" t="s">
        <v>49</v>
      </c>
      <c r="D63" s="1220"/>
      <c r="E63" s="1221"/>
      <c r="F63" s="349">
        <v>6541</v>
      </c>
      <c r="G63" s="349">
        <v>7055</v>
      </c>
      <c r="H63" s="350">
        <v>7268</v>
      </c>
    </row>
    <row r="64" spans="2:8" x14ac:dyDescent="0.15"/>
  </sheetData>
  <sheetProtection algorithmName="SHA-512" hashValue="yvaYs4KcKoiD+/+C5PgyLyUPJ8OAZGPZrhrbpllKLE7XgTi3LHWH7zkfo70UrXSrw0miZskTVzywxKAfHLtvxg==" saltValue="3Dyp2CAuiUIYsS++TxrdH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30" orientation="portrait"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590</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583</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584</v>
      </c>
      <c r="AO51" s="1233"/>
      <c r="AP51" s="1233"/>
      <c r="AQ51" s="1233"/>
      <c r="AR51" s="1233"/>
      <c r="AS51" s="1233"/>
      <c r="AT51" s="1233"/>
      <c r="AU51" s="1233"/>
      <c r="AV51" s="1233"/>
      <c r="AW51" s="1233"/>
      <c r="AX51" s="1233"/>
      <c r="AY51" s="1233"/>
      <c r="AZ51" s="1233"/>
      <c r="BA51" s="1233"/>
      <c r="BB51" s="1233" t="s">
        <v>585</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586</v>
      </c>
      <c r="BC53" s="1233"/>
      <c r="BD53" s="1233"/>
      <c r="BE53" s="1233"/>
      <c r="BF53" s="1233"/>
      <c r="BG53" s="1233"/>
      <c r="BH53" s="1233"/>
      <c r="BI53" s="1233"/>
      <c r="BJ53" s="1233"/>
      <c r="BK53" s="1233"/>
      <c r="BL53" s="1233"/>
      <c r="BM53" s="1233"/>
      <c r="BN53" s="1233"/>
      <c r="BO53" s="1233"/>
      <c r="BP53" s="1230">
        <v>56.4</v>
      </c>
      <c r="BQ53" s="1230"/>
      <c r="BR53" s="1230"/>
      <c r="BS53" s="1230"/>
      <c r="BT53" s="1230"/>
      <c r="BU53" s="1230"/>
      <c r="BV53" s="1230"/>
      <c r="BW53" s="1230"/>
      <c r="BX53" s="1230">
        <v>57.9</v>
      </c>
      <c r="BY53" s="1230"/>
      <c r="BZ53" s="1230"/>
      <c r="CA53" s="1230"/>
      <c r="CB53" s="1230"/>
      <c r="CC53" s="1230"/>
      <c r="CD53" s="1230"/>
      <c r="CE53" s="1230"/>
      <c r="CF53" s="1230">
        <v>59.1</v>
      </c>
      <c r="CG53" s="1230"/>
      <c r="CH53" s="1230"/>
      <c r="CI53" s="1230"/>
      <c r="CJ53" s="1230"/>
      <c r="CK53" s="1230"/>
      <c r="CL53" s="1230"/>
      <c r="CM53" s="1230"/>
      <c r="CN53" s="1230">
        <v>58.9</v>
      </c>
      <c r="CO53" s="1230"/>
      <c r="CP53" s="1230"/>
      <c r="CQ53" s="1230"/>
      <c r="CR53" s="1230"/>
      <c r="CS53" s="1230"/>
      <c r="CT53" s="1230"/>
      <c r="CU53" s="1230"/>
      <c r="CV53" s="1230">
        <v>59.6</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587</v>
      </c>
      <c r="AO55" s="1234"/>
      <c r="AP55" s="1234"/>
      <c r="AQ55" s="1234"/>
      <c r="AR55" s="1234"/>
      <c r="AS55" s="1234"/>
      <c r="AT55" s="1234"/>
      <c r="AU55" s="1234"/>
      <c r="AV55" s="1234"/>
      <c r="AW55" s="1234"/>
      <c r="AX55" s="1234"/>
      <c r="AY55" s="1234"/>
      <c r="AZ55" s="1234"/>
      <c r="BA55" s="1234"/>
      <c r="BB55" s="1233" t="s">
        <v>585</v>
      </c>
      <c r="BC55" s="1233"/>
      <c r="BD55" s="1233"/>
      <c r="BE55" s="1233"/>
      <c r="BF55" s="1233"/>
      <c r="BG55" s="1233"/>
      <c r="BH55" s="1233"/>
      <c r="BI55" s="1233"/>
      <c r="BJ55" s="1233"/>
      <c r="BK55" s="1233"/>
      <c r="BL55" s="1233"/>
      <c r="BM55" s="1233"/>
      <c r="BN55" s="1233"/>
      <c r="BO55" s="1233"/>
      <c r="BP55" s="1230">
        <v>20.399999999999999</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586</v>
      </c>
      <c r="BC57" s="1233"/>
      <c r="BD57" s="1233"/>
      <c r="BE57" s="1233"/>
      <c r="BF57" s="1233"/>
      <c r="BG57" s="1233"/>
      <c r="BH57" s="1233"/>
      <c r="BI57" s="1233"/>
      <c r="BJ57" s="1233"/>
      <c r="BK57" s="1233"/>
      <c r="BL57" s="1233"/>
      <c r="BM57" s="1233"/>
      <c r="BN57" s="1233"/>
      <c r="BO57" s="1233"/>
      <c r="BP57" s="1230">
        <v>63</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588</v>
      </c>
    </row>
    <row r="64" spans="1:109" x14ac:dyDescent="0.15">
      <c r="B64" s="247"/>
      <c r="G64" s="357"/>
      <c r="I64" s="369"/>
      <c r="J64" s="369"/>
      <c r="K64" s="369"/>
      <c r="L64" s="369"/>
      <c r="M64" s="369"/>
      <c r="N64" s="370"/>
      <c r="AM64" s="357"/>
      <c r="AN64" s="357" t="s">
        <v>582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591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583</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584</v>
      </c>
      <c r="AO73" s="1233"/>
      <c r="AP73" s="1233"/>
      <c r="AQ73" s="1233"/>
      <c r="AR73" s="1233"/>
      <c r="AS73" s="1233"/>
      <c r="AT73" s="1233"/>
      <c r="AU73" s="1233"/>
      <c r="AV73" s="1233"/>
      <c r="AW73" s="1233"/>
      <c r="AX73" s="1233"/>
      <c r="AY73" s="1233"/>
      <c r="AZ73" s="1233"/>
      <c r="BA73" s="1233"/>
      <c r="BB73" s="1233" t="s">
        <v>585</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589</v>
      </c>
      <c r="BC75" s="1233"/>
      <c r="BD75" s="1233"/>
      <c r="BE75" s="1233"/>
      <c r="BF75" s="1233"/>
      <c r="BG75" s="1233"/>
      <c r="BH75" s="1233"/>
      <c r="BI75" s="1233"/>
      <c r="BJ75" s="1233"/>
      <c r="BK75" s="1233"/>
      <c r="BL75" s="1233"/>
      <c r="BM75" s="1233"/>
      <c r="BN75" s="1233"/>
      <c r="BO75" s="1233"/>
      <c r="BP75" s="1230">
        <v>2.2000000000000002</v>
      </c>
      <c r="BQ75" s="1230"/>
      <c r="BR75" s="1230"/>
      <c r="BS75" s="1230"/>
      <c r="BT75" s="1230"/>
      <c r="BU75" s="1230"/>
      <c r="BV75" s="1230"/>
      <c r="BW75" s="1230"/>
      <c r="BX75" s="1230">
        <v>2.9</v>
      </c>
      <c r="BY75" s="1230"/>
      <c r="BZ75" s="1230"/>
      <c r="CA75" s="1230"/>
      <c r="CB75" s="1230"/>
      <c r="CC75" s="1230"/>
      <c r="CD75" s="1230"/>
      <c r="CE75" s="1230"/>
      <c r="CF75" s="1230">
        <v>3</v>
      </c>
      <c r="CG75" s="1230"/>
      <c r="CH75" s="1230"/>
      <c r="CI75" s="1230"/>
      <c r="CJ75" s="1230"/>
      <c r="CK75" s="1230"/>
      <c r="CL75" s="1230"/>
      <c r="CM75" s="1230"/>
      <c r="CN75" s="1230">
        <v>2.7</v>
      </c>
      <c r="CO75" s="1230"/>
      <c r="CP75" s="1230"/>
      <c r="CQ75" s="1230"/>
      <c r="CR75" s="1230"/>
      <c r="CS75" s="1230"/>
      <c r="CT75" s="1230"/>
      <c r="CU75" s="1230"/>
      <c r="CV75" s="1230">
        <v>2.1</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587</v>
      </c>
      <c r="AO77" s="1234"/>
      <c r="AP77" s="1234"/>
      <c r="AQ77" s="1234"/>
      <c r="AR77" s="1234"/>
      <c r="AS77" s="1234"/>
      <c r="AT77" s="1234"/>
      <c r="AU77" s="1234"/>
      <c r="AV77" s="1234"/>
      <c r="AW77" s="1234"/>
      <c r="AX77" s="1234"/>
      <c r="AY77" s="1234"/>
      <c r="AZ77" s="1234"/>
      <c r="BA77" s="1234"/>
      <c r="BB77" s="1233" t="s">
        <v>585</v>
      </c>
      <c r="BC77" s="1233"/>
      <c r="BD77" s="1233"/>
      <c r="BE77" s="1233"/>
      <c r="BF77" s="1233"/>
      <c r="BG77" s="1233"/>
      <c r="BH77" s="1233"/>
      <c r="BI77" s="1233"/>
      <c r="BJ77" s="1233"/>
      <c r="BK77" s="1233"/>
      <c r="BL77" s="1233"/>
      <c r="BM77" s="1233"/>
      <c r="BN77" s="1233"/>
      <c r="BO77" s="1233"/>
      <c r="BP77" s="1230">
        <v>20.399999999999999</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589</v>
      </c>
      <c r="BC79" s="1233"/>
      <c r="BD79" s="1233"/>
      <c r="BE79" s="1233"/>
      <c r="BF79" s="1233"/>
      <c r="BG79" s="1233"/>
      <c r="BH79" s="1233"/>
      <c r="BI79" s="1233"/>
      <c r="BJ79" s="1233"/>
      <c r="BK79" s="1233"/>
      <c r="BL79" s="1233"/>
      <c r="BM79" s="1233"/>
      <c r="BN79" s="1233"/>
      <c r="BO79" s="1233"/>
      <c r="BP79" s="1230">
        <v>6.2</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FO3aK+Nkdx7pYulV7h7lOHciPG8wUO2xAE24u+lJGImsmJR4I/WmaTyGA2M0JevbphU8k5hFxmemSYvzxJH6A==" saltValue="7GNnArXr1EsntRhVEOa4v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90" zoomScaleNormal="9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qnjEN39wWQ88dkivl6E24iEFk/N2DGJLYnA3tb/nhljLHlVRLTve+fcpsUlTWf21WEwVpSjX1S5LeRGpK0TUCQ==" saltValue="7DL9y8NcgWph+5dLc44uo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cIalH947x0SP5GlAkmtChn+M/X4AsT6omCeUzWGPCeQcJtl6plZd/WxPR7Bca6aizxvrfEPiOnGniWdmu/+8RA==" saltValue="ovpR7NaiOFZLYUkav0dol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27961</v>
      </c>
      <c r="E3" s="142"/>
      <c r="F3" s="143">
        <v>45483</v>
      </c>
      <c r="G3" s="144"/>
      <c r="H3" s="145"/>
    </row>
    <row r="4" spans="1:8" x14ac:dyDescent="0.15">
      <c r="A4" s="146"/>
      <c r="B4" s="147"/>
      <c r="C4" s="148"/>
      <c r="D4" s="149">
        <v>14463</v>
      </c>
      <c r="E4" s="150"/>
      <c r="F4" s="151">
        <v>24241</v>
      </c>
      <c r="G4" s="152"/>
      <c r="H4" s="153"/>
    </row>
    <row r="5" spans="1:8" x14ac:dyDescent="0.15">
      <c r="A5" s="134" t="s">
        <v>522</v>
      </c>
      <c r="B5" s="139"/>
      <c r="C5" s="140"/>
      <c r="D5" s="141">
        <v>18512</v>
      </c>
      <c r="E5" s="142"/>
      <c r="F5" s="143">
        <v>45945</v>
      </c>
      <c r="G5" s="144"/>
      <c r="H5" s="145"/>
    </row>
    <row r="6" spans="1:8" x14ac:dyDescent="0.15">
      <c r="A6" s="146"/>
      <c r="B6" s="147"/>
      <c r="C6" s="148"/>
      <c r="D6" s="149">
        <v>14028</v>
      </c>
      <c r="E6" s="150"/>
      <c r="F6" s="151">
        <v>25180</v>
      </c>
      <c r="G6" s="152"/>
      <c r="H6" s="153"/>
    </row>
    <row r="7" spans="1:8" x14ac:dyDescent="0.15">
      <c r="A7" s="134" t="s">
        <v>523</v>
      </c>
      <c r="B7" s="139"/>
      <c r="C7" s="140"/>
      <c r="D7" s="141">
        <v>31690</v>
      </c>
      <c r="E7" s="142"/>
      <c r="F7" s="143">
        <v>44475</v>
      </c>
      <c r="G7" s="144"/>
      <c r="H7" s="145"/>
    </row>
    <row r="8" spans="1:8" x14ac:dyDescent="0.15">
      <c r="A8" s="146"/>
      <c r="B8" s="147"/>
      <c r="C8" s="148"/>
      <c r="D8" s="149">
        <v>20151</v>
      </c>
      <c r="E8" s="150"/>
      <c r="F8" s="151">
        <v>24780</v>
      </c>
      <c r="G8" s="152"/>
      <c r="H8" s="153"/>
    </row>
    <row r="9" spans="1:8" x14ac:dyDescent="0.15">
      <c r="A9" s="134" t="s">
        <v>524</v>
      </c>
      <c r="B9" s="139"/>
      <c r="C9" s="140"/>
      <c r="D9" s="141">
        <v>51280</v>
      </c>
      <c r="E9" s="142"/>
      <c r="F9" s="143">
        <v>45982</v>
      </c>
      <c r="G9" s="144"/>
      <c r="H9" s="145"/>
    </row>
    <row r="10" spans="1:8" x14ac:dyDescent="0.15">
      <c r="A10" s="146"/>
      <c r="B10" s="147"/>
      <c r="C10" s="148"/>
      <c r="D10" s="149">
        <v>23003</v>
      </c>
      <c r="E10" s="150"/>
      <c r="F10" s="151">
        <v>25583</v>
      </c>
      <c r="G10" s="152"/>
      <c r="H10" s="153"/>
    </row>
    <row r="11" spans="1:8" x14ac:dyDescent="0.15">
      <c r="A11" s="134" t="s">
        <v>525</v>
      </c>
      <c r="B11" s="139"/>
      <c r="C11" s="140"/>
      <c r="D11" s="141">
        <v>34486</v>
      </c>
      <c r="E11" s="142"/>
      <c r="F11" s="143">
        <v>50538</v>
      </c>
      <c r="G11" s="144"/>
      <c r="H11" s="145"/>
    </row>
    <row r="12" spans="1:8" x14ac:dyDescent="0.15">
      <c r="A12" s="146"/>
      <c r="B12" s="147"/>
      <c r="C12" s="154"/>
      <c r="D12" s="149">
        <v>22517</v>
      </c>
      <c r="E12" s="150"/>
      <c r="F12" s="151">
        <v>29053</v>
      </c>
      <c r="G12" s="152"/>
      <c r="H12" s="153"/>
    </row>
    <row r="13" spans="1:8" x14ac:dyDescent="0.15">
      <c r="A13" s="134"/>
      <c r="B13" s="139"/>
      <c r="C13" s="140"/>
      <c r="D13" s="141">
        <v>32786</v>
      </c>
      <c r="E13" s="142"/>
      <c r="F13" s="143">
        <v>46485</v>
      </c>
      <c r="G13" s="155"/>
      <c r="H13" s="145"/>
    </row>
    <row r="14" spans="1:8" x14ac:dyDescent="0.15">
      <c r="A14" s="146"/>
      <c r="B14" s="147"/>
      <c r="C14" s="148"/>
      <c r="D14" s="149">
        <v>18832</v>
      </c>
      <c r="E14" s="150"/>
      <c r="F14" s="151">
        <v>25767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9.26</v>
      </c>
      <c r="C19" s="156">
        <f>ROUND(VALUE(SUBSTITUTE(実質収支比率等に係る経年分析!G$48,"▲","-")),2)</f>
        <v>14.28</v>
      </c>
      <c r="D19" s="156">
        <f>ROUND(VALUE(SUBSTITUTE(実質収支比率等に係る経年分析!H$48,"▲","-")),2)</f>
        <v>12.56</v>
      </c>
      <c r="E19" s="156">
        <f>ROUND(VALUE(SUBSTITUTE(実質収支比率等に係る経年分析!I$48,"▲","-")),2)</f>
        <v>10.97</v>
      </c>
      <c r="F19" s="156">
        <f>ROUND(VALUE(SUBSTITUTE(実質収支比率等に係る経年分析!J$48,"▲","-")),2)</f>
        <v>10.38</v>
      </c>
    </row>
    <row r="20" spans="1:11" x14ac:dyDescent="0.15">
      <c r="A20" s="156" t="s">
        <v>53</v>
      </c>
      <c r="B20" s="156">
        <f>ROUND(VALUE(SUBSTITUTE(実質収支比率等に係る経年分析!F$47,"▲","-")),2)</f>
        <v>22</v>
      </c>
      <c r="C20" s="156">
        <f>ROUND(VALUE(SUBSTITUTE(実質収支比率等に係る経年分析!G$47,"▲","-")),2)</f>
        <v>20.7</v>
      </c>
      <c r="D20" s="156">
        <f>ROUND(VALUE(SUBSTITUTE(実質収支比率等に係る経年分析!H$47,"▲","-")),2)</f>
        <v>20.37</v>
      </c>
      <c r="E20" s="156">
        <f>ROUND(VALUE(SUBSTITUTE(実質収支比率等に係る経年分析!I$47,"▲","-")),2)</f>
        <v>20.34</v>
      </c>
      <c r="F20" s="156">
        <f>ROUND(VALUE(SUBSTITUTE(実質収支比率等に係る経年分析!J$47,"▲","-")),2)</f>
        <v>19.29</v>
      </c>
    </row>
    <row r="21" spans="1:11" x14ac:dyDescent="0.15">
      <c r="A21" s="156" t="s">
        <v>54</v>
      </c>
      <c r="B21" s="156">
        <f>IF(ISNUMBER(VALUE(SUBSTITUTE(実質収支比率等に係る経年分析!F$49,"▲","-"))),ROUND(VALUE(SUBSTITUTE(実質収支比率等に係る経年分析!F$49,"▲","-")),2),NA())</f>
        <v>3.68</v>
      </c>
      <c r="C21" s="156">
        <f>IF(ISNUMBER(VALUE(SUBSTITUTE(実質収支比率等に係る経年分析!G$49,"▲","-"))),ROUND(VALUE(SUBSTITUTE(実質収支比率等に係る経年分析!G$49,"▲","-")),2),NA())</f>
        <v>5.85</v>
      </c>
      <c r="D21" s="156">
        <f>IF(ISNUMBER(VALUE(SUBSTITUTE(実質収支比率等に係る経年分析!H$49,"▲","-"))),ROUND(VALUE(SUBSTITUTE(実質収支比率等に係る経年分析!H$49,"▲","-")),2),NA())</f>
        <v>-2.76</v>
      </c>
      <c r="E21" s="156">
        <f>IF(ISNUMBER(VALUE(SUBSTITUTE(実質収支比率等に係る経年分析!I$49,"▲","-"))),ROUND(VALUE(SUBSTITUTE(実質収支比率等に係る経年分析!I$49,"▲","-")),2),NA())</f>
        <v>-0.97</v>
      </c>
      <c r="F21" s="156">
        <f>IF(ISNUMBER(VALUE(SUBSTITUTE(実質収支比率等に係る経年分析!J$49,"▲","-"))),ROUND(VALUE(SUBSTITUTE(実質収支比率等に係る経年分析!J$49,"▲","-")),2),NA())</f>
        <v>-0.55000000000000004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筑紫地区障害支援区分等審査会事業特別会計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住宅新築資金等貸付事業特別会計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介護保険事業特別会計（保険事業勘定）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0.28999999999999998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0.47</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13.24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13.24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10.1</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14.26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10.38</v>
      </c>
    </row>
    <row r="36" spans="1:16" x14ac:dyDescent="0.15">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8.74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9.9600000000000009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11.66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12.62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12.34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2798</v>
      </c>
      <c r="E42" s="158"/>
      <c r="F42" s="158"/>
      <c r="G42" s="158">
        <f>'実質公債費比率（分子）の構造'!L$52</f>
        <v>2761</v>
      </c>
      <c r="H42" s="158"/>
      <c r="I42" s="158"/>
      <c r="J42" s="158">
        <f>'実質公債費比率（分子）の構造'!M$52</f>
        <v>2740</v>
      </c>
      <c r="K42" s="158"/>
      <c r="L42" s="158"/>
      <c r="M42" s="158">
        <f>'実質公債費比率（分子）の構造'!N$52</f>
        <v>2678</v>
      </c>
      <c r="N42" s="158"/>
      <c r="O42" s="158"/>
      <c r="P42" s="158">
        <f>'実質公債費比率（分子）の構造'!O$52</f>
        <v>2583</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285</v>
      </c>
      <c r="C44" s="158"/>
      <c r="D44" s="158"/>
      <c r="E44" s="158">
        <f>'実質公債費比率（分子）の構造'!L$50</f>
        <v>269</v>
      </c>
      <c r="F44" s="158"/>
      <c r="G44" s="158"/>
      <c r="H44" s="158">
        <f>'実質公債費比率（分子）の構造'!M$50</f>
        <v>247</v>
      </c>
      <c r="I44" s="158"/>
      <c r="J44" s="158"/>
      <c r="K44" s="158">
        <f>'実質公債費比率（分子）の構造'!N$50</f>
        <v>230</v>
      </c>
      <c r="L44" s="158"/>
      <c r="M44" s="158"/>
      <c r="N44" s="158">
        <f>'実質公債費比率（分子）の構造'!O$50</f>
        <v>207</v>
      </c>
      <c r="O44" s="158"/>
      <c r="P44" s="158"/>
    </row>
    <row r="45" spans="1:16" x14ac:dyDescent="0.15">
      <c r="A45" s="158" t="s">
        <v>63</v>
      </c>
      <c r="B45" s="158">
        <f>'実質公債費比率（分子）の構造'!K$49</f>
        <v>1</v>
      </c>
      <c r="C45" s="158"/>
      <c r="D45" s="158"/>
      <c r="E45" s="158">
        <f>'実質公債費比率（分子）の構造'!L$49</f>
        <v>1</v>
      </c>
      <c r="F45" s="158"/>
      <c r="G45" s="158"/>
      <c r="H45" s="158">
        <f>'実質公債費比率（分子）の構造'!M$49</f>
        <v>0</v>
      </c>
      <c r="I45" s="158"/>
      <c r="J45" s="158"/>
      <c r="K45" s="158">
        <f>'実質公債費比率（分子）の構造'!N$49</f>
        <v>3</v>
      </c>
      <c r="L45" s="158"/>
      <c r="M45" s="158"/>
      <c r="N45" s="158">
        <f>'実質公債費比率（分子）の構造'!O$49</f>
        <v>2</v>
      </c>
      <c r="O45" s="158"/>
      <c r="P45" s="158"/>
    </row>
    <row r="46" spans="1:16" x14ac:dyDescent="0.15">
      <c r="A46" s="158" t="s">
        <v>64</v>
      </c>
      <c r="B46" s="158">
        <f>'実質公債費比率（分子）の構造'!K$48</f>
        <v>328</v>
      </c>
      <c r="C46" s="158"/>
      <c r="D46" s="158"/>
      <c r="E46" s="158">
        <f>'実質公債費比率（分子）の構造'!L$48</f>
        <v>303</v>
      </c>
      <c r="F46" s="158"/>
      <c r="G46" s="158"/>
      <c r="H46" s="158">
        <f>'実質公債費比率（分子）の構造'!M$48</f>
        <v>309</v>
      </c>
      <c r="I46" s="158"/>
      <c r="J46" s="158"/>
      <c r="K46" s="158">
        <f>'実質公債費比率（分子）の構造'!N$48</f>
        <v>252</v>
      </c>
      <c r="L46" s="158"/>
      <c r="M46" s="158"/>
      <c r="N46" s="158">
        <f>'実質公債費比率（分子）の構造'!O$48</f>
        <v>233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2564</v>
      </c>
      <c r="C49" s="158"/>
      <c r="D49" s="158"/>
      <c r="E49" s="158">
        <f>'実質公債費比率（分子）の構造'!L$45</f>
        <v>2604</v>
      </c>
      <c r="F49" s="158"/>
      <c r="G49" s="158"/>
      <c r="H49" s="158">
        <f>'実質公債費比率（分子）の構造'!M$45</f>
        <v>2550</v>
      </c>
      <c r="I49" s="158"/>
      <c r="J49" s="158"/>
      <c r="K49" s="158">
        <f>'実質公債費比率（分子）の構造'!N$45</f>
        <v>2481</v>
      </c>
      <c r="L49" s="158"/>
      <c r="M49" s="158"/>
      <c r="N49" s="158">
        <f>'実質公債費比率（分子）の構造'!O$45</f>
        <v>2355</v>
      </c>
      <c r="O49" s="158"/>
      <c r="P49" s="158"/>
    </row>
    <row r="50" spans="1:16" x14ac:dyDescent="0.15">
      <c r="A50" s="158" t="s">
        <v>67</v>
      </c>
      <c r="B50" s="158" t="e">
        <f>NA()</f>
        <v>#N/A</v>
      </c>
      <c r="C50" s="158">
        <f>IF(ISNUMBER('実質公債費比率（分子）の構造'!K$53),'実質公債費比率（分子）の構造'!K$53,NA())</f>
        <v>380</v>
      </c>
      <c r="D50" s="158" t="e">
        <f>NA()</f>
        <v>#N/A</v>
      </c>
      <c r="E50" s="158" t="e">
        <f>NA()</f>
        <v>#N/A</v>
      </c>
      <c r="F50" s="158">
        <f>IF(ISNUMBER('実質公債費比率（分子）の構造'!L$53),'実質公債費比率（分子）の構造'!L$53,NA())</f>
        <v>416</v>
      </c>
      <c r="G50" s="158" t="e">
        <f>NA()</f>
        <v>#N/A</v>
      </c>
      <c r="H50" s="158" t="e">
        <f>NA()</f>
        <v>#N/A</v>
      </c>
      <c r="I50" s="158">
        <f>IF(ISNUMBER('実質公債費比率（分子）の構造'!M$53),'実質公債費比率（分子）の構造'!M$53,NA())</f>
        <v>366</v>
      </c>
      <c r="J50" s="158" t="e">
        <f>NA()</f>
        <v>#N/A</v>
      </c>
      <c r="K50" s="158" t="e">
        <f>NA()</f>
        <v>#N/A</v>
      </c>
      <c r="L50" s="158">
        <f>IF(ISNUMBER('実質公債費比率（分子）の構造'!N$53),'実質公債費比率（分子）の構造'!N$53,NA())</f>
        <v>288</v>
      </c>
      <c r="M50" s="158" t="e">
        <f>NA()</f>
        <v>#N/A</v>
      </c>
      <c r="N50" s="158" t="e">
        <f>NA()</f>
        <v>#N/A</v>
      </c>
      <c r="O50" s="158">
        <f>IF(ISNUMBER('実質公債費比率（分子）の構造'!O$53),'実質公債費比率（分子）の構造'!O$53,NA())</f>
        <v>214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20197</v>
      </c>
      <c r="E56" s="157"/>
      <c r="F56" s="157"/>
      <c r="G56" s="157">
        <f>'将来負担比率（分子）の構造'!J$52</f>
        <v>19691</v>
      </c>
      <c r="H56" s="157"/>
      <c r="I56" s="157"/>
      <c r="J56" s="157">
        <f>'将来負担比率（分子）の構造'!K$52</f>
        <v>18711</v>
      </c>
      <c r="K56" s="157"/>
      <c r="L56" s="157"/>
      <c r="M56" s="157">
        <f>'将来負担比率（分子）の構造'!L$52</f>
        <v>17928</v>
      </c>
      <c r="N56" s="157"/>
      <c r="O56" s="157"/>
      <c r="P56" s="157">
        <f>'将来負担比率（分子）の構造'!M$52</f>
        <v>16741</v>
      </c>
    </row>
    <row r="57" spans="1:16" x14ac:dyDescent="0.15">
      <c r="A57" s="157" t="s">
        <v>42</v>
      </c>
      <c r="B57" s="157"/>
      <c r="C57" s="157"/>
      <c r="D57" s="157">
        <f>'将来負担比率（分子）の構造'!I$51</f>
        <v>5484</v>
      </c>
      <c r="E57" s="157"/>
      <c r="F57" s="157"/>
      <c r="G57" s="157">
        <f>'将来負担比率（分子）の構造'!J$51</f>
        <v>5016</v>
      </c>
      <c r="H57" s="157"/>
      <c r="I57" s="157"/>
      <c r="J57" s="157">
        <f>'将来負担比率（分子）の構造'!K$51</f>
        <v>4294</v>
      </c>
      <c r="K57" s="157"/>
      <c r="L57" s="157"/>
      <c r="M57" s="157">
        <f>'将来負担比率（分子）の構造'!L$51</f>
        <v>4775</v>
      </c>
      <c r="N57" s="157"/>
      <c r="O57" s="157"/>
      <c r="P57" s="157">
        <f>'将来負担比率（分子）の構造'!M$51</f>
        <v>4542</v>
      </c>
    </row>
    <row r="58" spans="1:16" x14ac:dyDescent="0.15">
      <c r="A58" s="157" t="s">
        <v>41</v>
      </c>
      <c r="B58" s="157"/>
      <c r="C58" s="157"/>
      <c r="D58" s="157">
        <f>'将来負担比率（分子）の構造'!I$50</f>
        <v>5416</v>
      </c>
      <c r="E58" s="157"/>
      <c r="F58" s="157"/>
      <c r="G58" s="157">
        <f>'将来負担比率（分子）の構造'!J$50</f>
        <v>6244</v>
      </c>
      <c r="H58" s="157"/>
      <c r="I58" s="157"/>
      <c r="J58" s="157">
        <f>'将来負担比率（分子）の構造'!K$50</f>
        <v>7137</v>
      </c>
      <c r="K58" s="157"/>
      <c r="L58" s="157"/>
      <c r="M58" s="157">
        <f>'将来負担比率（分子）の構造'!L$50</f>
        <v>7752</v>
      </c>
      <c r="N58" s="157"/>
      <c r="O58" s="157"/>
      <c r="P58" s="157">
        <f>'将来負担比率（分子）の構造'!M$50</f>
        <v>7988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15">
      <c r="A63" s="157" t="s">
        <v>34</v>
      </c>
      <c r="B63" s="157">
        <f>'将来負担比率（分子）の構造'!I$44</f>
        <v>2832</v>
      </c>
      <c r="C63" s="157"/>
      <c r="D63" s="157"/>
      <c r="E63" s="157">
        <f>'将来負担比率（分子）の構造'!J$44</f>
        <v>2501</v>
      </c>
      <c r="F63" s="157"/>
      <c r="G63" s="157"/>
      <c r="H63" s="157">
        <f>'将来負担比率（分子）の構造'!K$44</f>
        <v>2175</v>
      </c>
      <c r="I63" s="157"/>
      <c r="J63" s="157"/>
      <c r="K63" s="157">
        <f>'将来負担比率（分子）の構造'!L$44</f>
        <v>2048</v>
      </c>
      <c r="L63" s="157"/>
      <c r="M63" s="157"/>
      <c r="N63" s="157">
        <f>'将来負担比率（分子）の構造'!M$44</f>
        <v>1809</v>
      </c>
      <c r="O63" s="157"/>
      <c r="P63" s="157"/>
    </row>
    <row r="64" spans="1:16" x14ac:dyDescent="0.15">
      <c r="A64" s="157" t="s">
        <v>33</v>
      </c>
      <c r="B64" s="157">
        <f>'将来負担比率（分子）の構造'!I$43</f>
        <v>2479</v>
      </c>
      <c r="C64" s="157"/>
      <c r="D64" s="157"/>
      <c r="E64" s="157">
        <f>'将来負担比率（分子）の構造'!J$43</f>
        <v>2290</v>
      </c>
      <c r="F64" s="157"/>
      <c r="G64" s="157"/>
      <c r="H64" s="157">
        <f>'将来負担比率（分子）の構造'!K$43</f>
        <v>2103</v>
      </c>
      <c r="I64" s="157"/>
      <c r="J64" s="157"/>
      <c r="K64" s="157">
        <f>'将来負担比率（分子）の構造'!L$43</f>
        <v>1875</v>
      </c>
      <c r="L64" s="157"/>
      <c r="M64" s="157"/>
      <c r="N64" s="157">
        <f>'将来負担比率（分子）の構造'!M$43</f>
        <v>1700</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21854</v>
      </c>
      <c r="C66" s="157"/>
      <c r="D66" s="157"/>
      <c r="E66" s="157">
        <f>'将来負担比率（分子）の構造'!J$41</f>
        <v>20694</v>
      </c>
      <c r="F66" s="157"/>
      <c r="G66" s="157"/>
      <c r="H66" s="157">
        <f>'将来負担比率（分子）の構造'!K$41</f>
        <v>19510</v>
      </c>
      <c r="I66" s="157"/>
      <c r="J66" s="157"/>
      <c r="K66" s="157">
        <f>'将来負担比率（分子）の構造'!L$41</f>
        <v>18730</v>
      </c>
      <c r="L66" s="157"/>
      <c r="M66" s="157"/>
      <c r="N66" s="157">
        <f>'将来負担比率（分子）の構造'!M$41</f>
        <v>17505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2987</v>
      </c>
      <c r="C72" s="161">
        <f>基金残高に係る経年分析!G55</f>
        <v>3042</v>
      </c>
      <c r="D72" s="161">
        <f>基金残高に係る経年分析!H55</f>
        <v>2989</v>
      </c>
    </row>
    <row r="73" spans="1:16" x14ac:dyDescent="0.15">
      <c r="A73" s="160" t="s">
        <v>74</v>
      </c>
      <c r="B73" s="161">
        <f>基金残高に係る経年分析!F56</f>
        <v>13</v>
      </c>
      <c r="C73" s="161">
        <f>基金残高に係る経年分析!G56</f>
        <v>13</v>
      </c>
      <c r="D73" s="161">
        <f>基金残高に係る経年分析!H56</f>
        <v>42</v>
      </c>
    </row>
    <row r="74" spans="1:16" x14ac:dyDescent="0.15">
      <c r="A74" s="160" t="s">
        <v>75</v>
      </c>
      <c r="B74" s="161">
        <f>基金残高に係る経年分析!F57</f>
        <v>3541</v>
      </c>
      <c r="C74" s="161">
        <f>基金残高に係る経年分析!G57</f>
        <v>3999</v>
      </c>
      <c r="D74" s="161">
        <f>基金残高に係る経年分析!H57</f>
        <v>4238</v>
      </c>
    </row>
  </sheetData>
  <sheetProtection algorithmName="SHA-512" hashValue="TeDcV1X9IUStgtT2d1GbhZRg1kyWPEKmtzRiwtGbgUeOM4G3OC26lNcyIm3b6+xnt7xsGovYQ53o9Sd47lVLnw==" saltValue="DtCLp2cNLtbCK/awCc8qV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2026-09-08T07:59:42Z</cp:lastPrinted>
  <dcterms:created xsi:type="dcterms:W3CDTF">2026-02-23T09:07:20Z</dcterms:created>
  <dcterms:modified xsi:type="dcterms:W3CDTF">2026-09-25T07:47:19Z</dcterms:modified>
  <cp:category/>
</cp:coreProperties>
</file>