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AF42B037-76C8-4B4D-99F2-955D42E98C4F}"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23" i="12" l="1"/>
  <c r="BG37" i="10" l="1"/>
  <c r="BG36" i="10"/>
  <c r="BG35" i="10"/>
  <c r="BG34"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E43" i="10" l="1"/>
  <c r="AM43" i="10"/>
  <c r="U43" i="10"/>
  <c r="C43" i="10"/>
  <c r="BE42" i="10"/>
  <c r="AM42" i="10"/>
  <c r="U42" i="10"/>
  <c r="C42" i="10"/>
  <c r="BE41" i="10"/>
  <c r="AM41" i="10"/>
  <c r="U41" i="10"/>
  <c r="C41" i="10"/>
  <c r="BE40" i="10"/>
  <c r="AM40" i="10"/>
  <c r="U40" i="10"/>
  <c r="C40" i="10"/>
  <c r="BE39" i="10"/>
  <c r="AM39" i="10"/>
  <c r="U39" i="10"/>
  <c r="C39" i="10"/>
  <c r="BE38" i="10"/>
  <c r="AM38" i="10"/>
  <c r="C38" i="10"/>
  <c r="AM37" i="10"/>
  <c r="C37" i="10"/>
  <c r="AM36" i="10"/>
  <c r="C36" i="10"/>
  <c r="C34" i="10"/>
  <c r="C35" i="10" s="1"/>
  <c r="U34" i="10" l="1"/>
  <c r="U35" i="10" s="1"/>
  <c r="U36" i="10" s="1"/>
  <c r="U37" i="10" s="1"/>
  <c r="U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l="1"/>
  <c r="BE35" i="10" s="1"/>
  <c r="BE36" i="10" s="1"/>
  <c r="BE37" i="10" s="1"/>
  <c r="BW34" i="10"/>
  <c r="BW35" i="10" l="1"/>
  <c r="BW36" i="10" s="1"/>
  <c r="BW37" i="10" s="1"/>
  <c r="BW38" i="10" s="1"/>
  <c r="BW39" i="10" s="1"/>
  <c r="BW40" i="10" s="1"/>
  <c r="BW41" i="10" s="1"/>
  <c r="BW42" i="10" s="1"/>
  <c r="BW43" i="10" s="1"/>
  <c r="CO34" i="10" l="1"/>
  <c r="CO35" i="10" s="1"/>
  <c r="CO36" i="10" s="1"/>
  <c r="CO37" i="10" s="1"/>
  <c r="CO38" i="10" s="1"/>
  <c r="CO39" i="10" s="1"/>
  <c r="CO40" i="10" s="1"/>
  <c r="CO41" i="10" s="1"/>
  <c r="CO42" i="10" s="1"/>
  <c r="CO43" i="10" s="1"/>
</calcChain>
</file>

<file path=xl/sharedStrings.xml><?xml version="1.0" encoding="utf-8"?>
<sst xmlns="http://schemas.openxmlformats.org/spreadsheetml/2006/main" count="1124" uniqueCount="598">
  <si>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</si>
  <si>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</si>
  <si>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</si>
  <si>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</si>
  <si>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</si>
  <si>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</si>
  <si>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</si>
  <si>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</si>
  <si>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</si>
  <si>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</si>
  <si>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</si>
  <si>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</si>
  <si>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</si>
  <si>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</si>
  <si>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</si>
  <si>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</si>
  <si>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</si>
  <si>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</si>
  <si>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</si>
  <si>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</si>
  <si>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</si>
  <si>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</si>
  <si>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</si>
  <si>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</si>
  <si>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</si>
  <si>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</si>
  <si>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</si>
  <si>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</si>
  <si>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</si>
  <si>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</si>
  <si>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</si>
  <si>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</si>
  <si>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</si>
  <si>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</si>
  <si>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</si>
  <si>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</si>
  <si>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</si>
  <si>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</si>
  <si>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</si>
  <si>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</si>
  <si>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</si>
  <si>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</si>
  <si>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</si>
  <si>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</si>
  <si>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</si>
  <si>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</si>
  <si>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</si>
  <si>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</si>
  <si>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</si>
  <si>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</si>
  <si>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</si>
  <si>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</si>
  <si>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</si>
  <si>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</si>
  <si>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</si>
  <si>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</si>
  <si>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</si>
  <si>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</si>
  <si>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</si>
  <si>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</si>
  <si>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</si>
  <si>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</si>
  <si>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</si>
  <si>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</si>
  <si>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</si>
  <si>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</si>
  <si>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</si>
  <si>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</si>
  <si>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</si>
  <si>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</si>
  <si>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</si>
  <si>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</si>
  <si>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</si>
  <si>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</si>
  <si>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</si>
  <si>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</si>
  <si>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</si>
  <si>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</si>
  <si>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</si>
  <si>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</si>
  <si>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</si>
  <si>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</si>
  <si>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</si>
  <si>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</si>
  <si>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</si>
  <si>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</si>
  <si>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</si>
  <si>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</si>
  <si>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</si>
  <si>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</si>
  <si>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</si>
  <si>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</si>
  <si>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</si>
  <si>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</si>
  <si>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久留米市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</si>
  <si>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</si>
  <si>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</si>
  <si>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</si>
  <si>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</si>
  <si>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</si>
  <si>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</si>
  <si>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</si>
  <si>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</si>
  <si>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</si>
  <si>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</si>
  <si>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</si>
  <si>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</si>
  <si>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</si>
  <si>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</si>
  <si>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</si>
  <si>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</si>
  <si>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</si>
  <si>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</si>
  <si>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</si>
  <si>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</si>
  <si>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</si>
  <si>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</si>
  <si>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</si>
  <si>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</si>
  <si>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</si>
  <si>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</si>
  <si>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</si>
  <si>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</si>
  <si>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</si>
  <si>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</si>
  <si>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</si>
  <si>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</si>
  <si>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</si>
  <si>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</si>
  <si>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</si>
  <si>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</si>
  <si>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</si>
  <si>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</si>
  <si>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</si>
  <si>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</si>
  <si>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</si>
  <si>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</si>
  <si>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</si>
  <si>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</si>
  <si>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</si>
  <si>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</si>
  <si>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</si>
  <si>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</si>
  <si>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</si>
  <si>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</si>
  <si>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</si>
  <si>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</si>
  <si>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</si>
  <si>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</si>
  <si>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</si>
  <si>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</si>
  <si>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</si>
  <si>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</si>
  <si>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</si>
  <si>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</si>
  <si>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</si>
  <si>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</si>
  <si>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</si>
  <si>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</si>
  <si>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</si>
  <si>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</si>
  <si>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</si>
  <si>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</si>
  <si>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</si>
  <si>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</si>
  <si>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</si>
  <si>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</si>
  <si>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</si>
  <si>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</si>
  <si>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</si>
  <si>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</si>
  <si>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</si>
  <si>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</si>
  <si>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</si>
  <si>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</si>
  <si>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</si>
  <si>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</si>
  <si>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</si>
  <si>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</si>
  <si>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</si>
  <si>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</si>
  <si>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</si>
  <si>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</si>
  <si>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</si>
  <si>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</si>
  <si>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</si>
  <si>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</si>
  <si>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</si>
  <si>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</si>
  <si>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</si>
  <si>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</si>
  <si>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</si>
  <si>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</si>
  <si>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</si>
  <si>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</si>
  <si>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</si>
  <si>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</si>
  <si>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</si>
  <si>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</si>
  <si>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</si>
  <si>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</si>
  <si>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</si>
  <si>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</si>
  <si>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福岡県久留米市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</si>
  <si>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</si>
  <si>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</si>
  <si>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</si>
  <si>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</si>
  <si>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</si>
  <si>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</si>
  <si>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</si>
  <si>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</si>
  <si>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</si>
  <si>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</si>
  <si>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</si>
  <si>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</si>
  <si>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</si>
  <si>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</si>
  <si>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</si>
  <si>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</si>
  <si>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</si>
  <si>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</si>
  <si>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</si>
  <si>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</si>
  <si>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</si>
  <si>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</si>
  <si>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</si>
  <si>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</si>
  <si>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</si>
  <si>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</si>
  <si>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</si>
  <si>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</si>
  <si>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</si>
  <si>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</si>
  <si>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</si>
  <si>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</si>
  <si>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</si>
  <si>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</si>
  <si>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</si>
  <si>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</si>
  <si>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</si>
  <si>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</si>
  <si>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</si>
  <si>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</si>
  <si>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</si>
  <si>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</si>
  <si>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</si>
  <si>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</si>
  <si>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</si>
  <si>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</si>
  <si>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</si>
  <si>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</si>
  <si>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</si>
  <si>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</si>
  <si>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</si>
  <si>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</si>
  <si>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</si>
  <si>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</si>
  <si>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</si>
  <si>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</si>
  <si>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</si>
  <si>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</si>
  <si>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</si>
  <si>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</si>
  <si>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</si>
  <si>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</si>
  <si>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</si>
  <si>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</si>
  <si>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</si>
  <si>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</si>
  <si>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</si>
  <si>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</si>
  <si>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</si>
  <si>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</si>
  <si>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</si>
  <si>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</si>
  <si>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</si>
  <si>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</si>
  <si>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</si>
  <si>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</si>
  <si>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</si>
  <si>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</si>
  <si>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</si>
  <si>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</si>
  <si>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</si>
  <si>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</si>
  <si>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</si>
  <si>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</si>
  <si>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</si>
  <si>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</si>
  <si>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</si>
  <si>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</si>
  <si>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</si>
  <si>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</si>
  <si>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</si>
  <si>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</si>
  <si>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</si>
  <si>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</si>
  <si>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</si>
  <si>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</si>
  <si>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</si>
  <si>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</si>
  <si>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</si>
  <si>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</si>
  <si>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</si>
  <si>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</si>
  <si>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</si>
  <si>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</si>
  <si>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</si>
  <si>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</si>
  <si>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</si>
  <si>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</si>
  <si>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</si>
  <si>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</si>
  <si>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</si>
  <si>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</si>
  <si>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</si>
  <si>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</si>
  <si>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</si>
  <si>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</si>
  <si>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</si>
  <si>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</si>
  <si>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</si>
  <si>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</si>
  <si>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</si>
  <si>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</si>
  <si>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</si>
  <si>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</si>
  <si>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</si>
  <si>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</si>
  <si>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</si>
  <si>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</si>
  <si>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</si>
  <si>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</si>
  <si>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</si>
  <si>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</si>
  <si>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</si>
  <si>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</si>
  <si>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</si>
  <si>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</si>
  <si>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</si>
  <si>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</si>
  <si>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</si>
  <si>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</si>
  <si>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</si>
  <si>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</si>
  <si>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</si>
  <si>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</si>
  <si>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</si>
  <si>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</si>
  <si>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</si>
  <si>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</si>
  <si>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</si>
  <si>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</si>
  <si>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福岡県久留米市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</si>
  <si>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</si>
  <si>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</si>
  <si>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</si>
  <si>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</si>
  <si>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</si>
  <si>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</si>
  <si>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</si>
  <si>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</si>
  <si>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</si>
  <si>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</si>
  <si>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</si>
  <si>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</si>
  <si>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</si>
  <si>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</si>
  <si>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</si>
  <si>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</si>
  <si>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</si>
  <si>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</si>
  <si>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</si>
  <si>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</si>
  <si>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母子父子寡婦福祉資金貸付事業特別会計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</si>
  <si>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</si>
  <si>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</si>
  <si>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</si>
  <si>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</si>
  <si>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</si>
  <si>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</si>
  <si>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</si>
  <si>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</si>
  <si>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</si>
  <si>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</si>
  <si>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</si>
  <si>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</si>
  <si>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</si>
  <si>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</si>
  <si>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</si>
  <si>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</si>
  <si>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市営駐車場事業特別会計</t>
    <phoneticPr fontId="5"/>
  </si>
  <si>
    <t>競輪事業特別会計</t>
    <phoneticPr fontId="5"/>
  </si>
  <si>
    <t>水道事業会計</t>
    <phoneticPr fontId="5"/>
  </si>
  <si>
    <t>法適用企業</t>
    <phoneticPr fontId="5"/>
  </si>
  <si>
    <t>下水道事業会計</t>
    <phoneticPr fontId="5"/>
  </si>
  <si>
    <t>農業集落排水事業特別会計</t>
    <phoneticPr fontId="5"/>
  </si>
  <si>
    <t>法非適用企業</t>
    <phoneticPr fontId="5"/>
  </si>
  <si>
    <t>特定地域生活排水処理事業特別会計</t>
    <phoneticPr fontId="5"/>
  </si>
  <si>
    <t>卸売市場事業特別会計</t>
    <phoneticPr fontId="5"/>
  </si>
  <si>
    <t>産業団地整備事業特別会計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</si>
  <si>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</si>
  <si>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</si>
  <si>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</si>
  <si>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</si>
  <si>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</si>
  <si>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</si>
  <si>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</si>
  <si>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</si>
  <si>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</si>
  <si>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</si>
  <si>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</si>
  <si>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</si>
  <si>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</si>
  <si>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</si>
  <si>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</si>
  <si>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</si>
  <si>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</si>
  <si>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</si>
  <si>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</si>
  <si>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</si>
  <si>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</si>
  <si>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</si>
  <si>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</si>
  <si>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</si>
  <si>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</si>
  <si>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</si>
  <si>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</si>
  <si>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</si>
  <si>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</si>
  <si>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</si>
  <si>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</si>
  <si>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</si>
  <si>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</si>
  <si>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</si>
  <si>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</si>
  <si>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</si>
  <si>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</si>
  <si>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</si>
  <si>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</si>
  <si>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</si>
  <si>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</si>
  <si>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</si>
  <si>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</si>
  <si>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</si>
  <si>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</si>
  <si>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</si>
  <si>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</si>
  <si>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</si>
  <si>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</si>
  <si>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</si>
  <si>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</si>
  <si>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</si>
  <si>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</si>
  <si>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</si>
  <si>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</si>
  <si>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</si>
  <si>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</si>
  <si>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</si>
  <si>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</si>
  <si>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</si>
  <si>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</si>
  <si>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</si>
  <si>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</si>
  <si>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</si>
  <si>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</si>
  <si>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</si>
  <si>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</si>
  <si>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</si>
  <si>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</si>
  <si>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</si>
  <si>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</si>
  <si>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</si>
  <si>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</si>
  <si>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</si>
  <si>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</si>
  <si>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</si>
  <si>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</si>
  <si>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</si>
  <si>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</si>
  <si>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</si>
  <si>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</si>
  <si>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</si>
  <si>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</si>
  <si>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</si>
  <si>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</si>
  <si>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</si>
  <si>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</si>
  <si>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</si>
  <si>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</si>
  <si>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</si>
  <si>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</si>
  <si>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</si>
  <si>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</si>
  <si>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</si>
  <si>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</si>
  <si>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</si>
  <si>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</si>
  <si>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</si>
  <si>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</si>
  <si>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</si>
  <si>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</si>
  <si>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</si>
  <si>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</si>
  <si>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</si>
  <si>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</si>
  <si>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</si>
  <si>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</si>
  <si>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</si>
  <si>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</si>
  <si>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</si>
  <si>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</si>
  <si>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</si>
  <si>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</si>
  <si>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</si>
  <si>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</si>
  <si>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</si>
  <si>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</si>
  <si>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</si>
  <si>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</si>
  <si>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</si>
  <si>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</si>
  <si>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</si>
  <si>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</si>
  <si>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</si>
  <si>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</si>
  <si>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</si>
  <si>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</si>
  <si>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</si>
  <si>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</si>
  <si>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</si>
  <si>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</si>
  <si>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</si>
  <si>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</si>
  <si>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</si>
  <si>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</si>
  <si>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1.54</t>
  </si>
  <si>
    <t>水道事業会計</t>
  </si>
  <si>
    <t>下水道事業会計</t>
  </si>
  <si>
    <t>一般会計</t>
  </si>
  <si>
    <t>競輪事業特別会計</t>
  </si>
  <si>
    <t>国民健康保険事業特別会計</t>
  </si>
  <si>
    <t>後期高齢者医療事業特別会計</t>
  </si>
  <si>
    <t>介護保険事業特別会計</t>
  </si>
  <si>
    <t>母子父子寡婦福祉資金貸付事業特別会計</t>
  </si>
  <si>
    <t>その他会計（赤字）</t>
  </si>
  <si>
    <t>その他会計（黒字）</t>
  </si>
  <si>
    <t>R02</t>
    <phoneticPr fontId="5"/>
  </si>
  <si>
    <t>R03</t>
    <phoneticPr fontId="5"/>
  </si>
  <si>
    <t>R04</t>
    <phoneticPr fontId="5"/>
  </si>
  <si>
    <t>R05</t>
    <phoneticPr fontId="5"/>
  </si>
  <si>
    <t>R06</t>
    <phoneticPr fontId="5"/>
  </si>
  <si>
    <t>久留米開発公社</t>
    <rPh sb="0" eb="3">
      <t>クルメ</t>
    </rPh>
    <rPh sb="3" eb="5">
      <t>カイハツ</t>
    </rPh>
    <rPh sb="5" eb="7">
      <t>コウシャ</t>
    </rPh>
    <phoneticPr fontId="2"/>
  </si>
  <si>
    <t>久留米市都市公園管理センター</t>
    <rPh sb="0" eb="4">
      <t>クルメシ</t>
    </rPh>
    <rPh sb="4" eb="8">
      <t>トシコウエン</t>
    </rPh>
    <rPh sb="8" eb="10">
      <t>カンリ</t>
    </rPh>
    <phoneticPr fontId="2"/>
  </si>
  <si>
    <t>○</t>
    <phoneticPr fontId="2"/>
  </si>
  <si>
    <t>久留米市みどりの里づくり推進機構</t>
    <rPh sb="0" eb="4">
      <t>クルメシ</t>
    </rPh>
    <rPh sb="8" eb="9">
      <t>サト</t>
    </rPh>
    <rPh sb="12" eb="16">
      <t>スイシンキコウ</t>
    </rPh>
    <phoneticPr fontId="2"/>
  </si>
  <si>
    <t>久留米地域地場産業振興センター</t>
    <rPh sb="0" eb="3">
      <t>クルメ</t>
    </rPh>
    <rPh sb="3" eb="11">
      <t>チイキジバサンギョウシンコウ</t>
    </rPh>
    <phoneticPr fontId="2"/>
  </si>
  <si>
    <t>久留米観光コンベンション国際交流協会</t>
    <rPh sb="0" eb="3">
      <t>クルメ</t>
    </rPh>
    <rPh sb="3" eb="5">
      <t>カンコウ</t>
    </rPh>
    <rPh sb="12" eb="18">
      <t>コクサイコウリュウキョウカイ</t>
    </rPh>
    <phoneticPr fontId="2"/>
  </si>
  <si>
    <t>久留米市生きがい健康づくり財団</t>
    <rPh sb="0" eb="4">
      <t>クルメシ</t>
    </rPh>
    <rPh sb="4" eb="5">
      <t>イ</t>
    </rPh>
    <rPh sb="8" eb="10">
      <t>ケンコウ</t>
    </rPh>
    <rPh sb="13" eb="15">
      <t>ザイダン</t>
    </rPh>
    <phoneticPr fontId="2"/>
  </si>
  <si>
    <t>久留米ビジネスプラザ</t>
    <rPh sb="0" eb="3">
      <t>クルメ</t>
    </rPh>
    <phoneticPr fontId="2"/>
  </si>
  <si>
    <t>久留米リサーチ・パーク</t>
    <rPh sb="0" eb="3">
      <t>クルメ</t>
    </rPh>
    <phoneticPr fontId="2"/>
  </si>
  <si>
    <t>ハイマート久留米</t>
    <rPh sb="5" eb="8">
      <t>クルメ</t>
    </rPh>
    <phoneticPr fontId="2"/>
  </si>
  <si>
    <t>久留米市土地開発公社</t>
    <rPh sb="0" eb="4">
      <t>クルメシ</t>
    </rPh>
    <rPh sb="4" eb="10">
      <t>トチカイハツコウシャ</t>
    </rPh>
    <phoneticPr fontId="2"/>
  </si>
  <si>
    <t>福岡県南広域水道企業団</t>
    <rPh sb="0" eb="3">
      <t>フクオカケン</t>
    </rPh>
    <rPh sb="3" eb="4">
      <t>ミナミ</t>
    </rPh>
    <rPh sb="4" eb="8">
      <t>コウイキスイドウ</t>
    </rPh>
    <rPh sb="8" eb="11">
      <t>キギョウダン</t>
    </rPh>
    <phoneticPr fontId="2"/>
  </si>
  <si>
    <t>三井水道企業団</t>
    <rPh sb="0" eb="4">
      <t>ミイスイドウ</t>
    </rPh>
    <rPh sb="4" eb="7">
      <t>キギョウダン</t>
    </rPh>
    <phoneticPr fontId="2"/>
  </si>
  <si>
    <t>山神水道企業団</t>
    <rPh sb="0" eb="2">
      <t>ヤマガミ</t>
    </rPh>
    <rPh sb="2" eb="4">
      <t>スイドウ</t>
    </rPh>
    <rPh sb="4" eb="6">
      <t>キギョウ</t>
    </rPh>
    <rPh sb="6" eb="7">
      <t>ダン</t>
    </rPh>
    <phoneticPr fontId="2"/>
  </si>
  <si>
    <t>-</t>
    <phoneticPr fontId="2"/>
  </si>
  <si>
    <t>ふるさと・久留米応援基金</t>
    <rPh sb="5" eb="8">
      <t>クルメ</t>
    </rPh>
    <rPh sb="8" eb="10">
      <t>オウエン</t>
    </rPh>
    <rPh sb="10" eb="12">
      <t>キキン</t>
    </rPh>
    <phoneticPr fontId="5"/>
  </si>
  <si>
    <t>地域・生活振興基金</t>
    <rPh sb="0" eb="2">
      <t>チイキ</t>
    </rPh>
    <rPh sb="3" eb="5">
      <t>セイカツ</t>
    </rPh>
    <rPh sb="5" eb="9">
      <t>シンコウキキン</t>
    </rPh>
    <phoneticPr fontId="5"/>
  </si>
  <si>
    <t>公共施設等保全基金</t>
    <rPh sb="0" eb="5">
      <t>コウキョウシセツトウ</t>
    </rPh>
    <rPh sb="5" eb="9">
      <t>ホゼンキキン</t>
    </rPh>
    <phoneticPr fontId="5"/>
  </si>
  <si>
    <t>都市建設基金</t>
    <rPh sb="0" eb="6">
      <t>トシケンセツキキン</t>
    </rPh>
    <phoneticPr fontId="5"/>
  </si>
  <si>
    <t>美術振興基金</t>
    <rPh sb="0" eb="6">
      <t>ビジュツシンコウキキン</t>
    </rPh>
    <phoneticPr fontId="5"/>
  </si>
  <si>
    <t>-</t>
    <phoneticPr fontId="2"/>
  </si>
  <si>
    <t>-</t>
    <phoneticPr fontId="2"/>
  </si>
  <si>
    <t>-</t>
    <phoneticPr fontId="2"/>
  </si>
  <si>
    <t>うきは久留米環境施設組合</t>
  </si>
  <si>
    <t>両筑衛生施設組合</t>
  </si>
  <si>
    <t>久留米市外三市町高等学校組合</t>
  </si>
  <si>
    <t>久留米広域市町村圏事務組合（一般会計）</t>
  </si>
  <si>
    <t>久留米広域市町村圏事務組合（小児救急医療支援事業特別会計）</t>
  </si>
  <si>
    <t>久留米広域市町村圏事務組合（広域消防特別会計）</t>
  </si>
  <si>
    <t>福岡県自治振興組合（一般会計）</t>
  </si>
  <si>
    <t>福岡県自治振興組合（公文書館事業特別会計）</t>
  </si>
  <si>
    <t>福岡県後期高齢者医療広域連合（一般会計）</t>
  </si>
  <si>
    <t>福岡県後期高齢者医療広域連合（後期高齢者医療特別会計）</t>
  </si>
  <si>
    <t>法適用企業</t>
    <rPh sb="0" eb="3">
      <t>ホウテキヨウ</t>
    </rPh>
    <rPh sb="3" eb="5">
      <t>キギョウ</t>
    </rPh>
    <phoneticPr fontId="4"/>
  </si>
  <si>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</si>
  <si>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</si>
  <si>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</si>
  <si>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</si>
  <si>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</si>
  <si>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令和6年度は、実質公債費比率は横ばい、将来負担比率は、普通建設事業費の減少による借入額の減少や地方債の償還が進んだことなどに起因して値なしとなっている。
将来負担比率、実質公債費比率ともに類似団体平均より低い推移で推移しているが、今後も交付税措置のある有利な地方債を活用するなどの取組を継続して、両指標ともに更なる改善を目指す。</t>
    <rPh sb="66" eb="67">
      <t>アタイ</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</si>
  <si>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</si>
  <si>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</si>
  <si>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</si>
  <si>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普通建設事業費の減少に伴う借入額の減少や合併特例債の償還が進んだことなどにより、将来負担比率は着実に減少し、令和6年度には値なし（実質的な将来負担がない状態）となっている。
また、有形固定資産減価償却率は、類似団体平均より低い数値で推移しているものの、設置から年数が経過し上昇傾向にあるため、公共施設等総合管理計画に基づき、施設の統廃合や長寿命化対応をマネジメントしていく必要がある。</t>
    <rPh sb="47" eb="49">
      <t>チャクジツ</t>
    </rPh>
    <rPh sb="50" eb="52">
      <t>ゲンショウ</t>
    </rPh>
    <rPh sb="54" eb="56">
      <t>レイワ</t>
    </rPh>
    <rPh sb="57" eb="59">
      <t>ネンド</t>
    </rPh>
    <rPh sb="61" eb="62">
      <t>アタイ</t>
    </rPh>
    <rPh sb="65" eb="68">
      <t>ジッシツテキ</t>
    </rPh>
    <rPh sb="69" eb="73">
      <t>ショウライフタン</t>
    </rPh>
    <rPh sb="76" eb="78">
      <t>ジョウタイ</t>
    </rPh>
    <rPh sb="126" eb="128">
      <t>セッチ</t>
    </rPh>
    <rPh sb="130" eb="132">
      <t>ネンスウ</t>
    </rPh>
    <rPh sb="133" eb="135">
      <t>ケイカ</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</si>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</sst>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84"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8" fontId="16" fillId="0" borderId="0" xfId="16" applyNumberForma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1257-4E63-84B5-6195BEABE9C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41932</c:v>
                </c:pt>
                <c:pt idx="1">
                  <c:v>32855</c:v>
                </c:pt>
                <c:pt idx="2">
                  <c:v>27409</c:v>
                </c:pt>
                <c:pt idx="3">
                  <c:v>30096</c:v>
                </c:pt>
                <c:pt idx="4">
                  <c:v>35291</c:v>
                </c:pt>
              </c:numCache>
            </c:numRef>
          </c:val>
          <c:smooth val="0"/>
          <c:extLst>
            <c:ext xmlns:c16="http://schemas.microsoft.com/office/drawing/2014/chart" uri="{C3380CC4-5D6E-409C-BE32-E72D297353CC}">
              <c16:uniqueId val="{00000001-1257-4E63-84B5-6195BEABE9C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1.41</c:v>
                </c:pt>
                <c:pt idx="1">
                  <c:v>1.35</c:v>
                </c:pt>
                <c:pt idx="2">
                  <c:v>1.43</c:v>
                </c:pt>
                <c:pt idx="3">
                  <c:v>1.22</c:v>
                </c:pt>
                <c:pt idx="4">
                  <c:v>1.44</c:v>
                </c:pt>
              </c:numCache>
            </c:numRef>
          </c:val>
          <c:extLst>
            <c:ext xmlns:c16="http://schemas.microsoft.com/office/drawing/2014/chart" uri="{C3380CC4-5D6E-409C-BE32-E72D297353CC}">
              <c16:uniqueId val="{00000000-F817-4CFC-BC8E-C7D2A65F299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9.33</c:v>
                </c:pt>
                <c:pt idx="1">
                  <c:v>10.1</c:v>
                </c:pt>
                <c:pt idx="2">
                  <c:v>10.31</c:v>
                </c:pt>
                <c:pt idx="3">
                  <c:v>8.83</c:v>
                </c:pt>
                <c:pt idx="4">
                  <c:v>8.6199999999999992</c:v>
                </c:pt>
              </c:numCache>
            </c:numRef>
          </c:val>
          <c:extLst>
            <c:ext xmlns:c16="http://schemas.microsoft.com/office/drawing/2014/chart" uri="{C3380CC4-5D6E-409C-BE32-E72D297353CC}">
              <c16:uniqueId val="{00000001-F817-4CFC-BC8E-C7D2A65F299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0.28999999999999998</c:v>
                </c:pt>
                <c:pt idx="1">
                  <c:v>1.22</c:v>
                </c:pt>
                <c:pt idx="2">
                  <c:v>0.06</c:v>
                </c:pt>
                <c:pt idx="3">
                  <c:v>-1.54</c:v>
                </c:pt>
                <c:pt idx="4">
                  <c:v>0.24</c:v>
                </c:pt>
              </c:numCache>
            </c:numRef>
          </c:val>
          <c:smooth val="0"/>
          <c:extLst>
            <c:ext xmlns:c16="http://schemas.microsoft.com/office/drawing/2014/chart" uri="{C3380CC4-5D6E-409C-BE32-E72D297353CC}">
              <c16:uniqueId val="{00000002-F817-4CFC-BC8E-C7D2A65F299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0.12</c:v>
                </c:pt>
                <c:pt idx="2">
                  <c:v>#N/A</c:v>
                </c:pt>
                <c:pt idx="3">
                  <c:v>0.1</c:v>
                </c:pt>
                <c:pt idx="4">
                  <c:v>#N/A</c:v>
                </c:pt>
                <c:pt idx="5">
                  <c:v>0.06</c:v>
                </c:pt>
                <c:pt idx="6">
                  <c:v>#N/A</c:v>
                </c:pt>
                <c:pt idx="7">
                  <c:v>0.06</c:v>
                </c:pt>
                <c:pt idx="8">
                  <c:v>#N/A</c:v>
                </c:pt>
                <c:pt idx="9">
                  <c:v>0.05</c:v>
                </c:pt>
              </c:numCache>
            </c:numRef>
          </c:val>
          <c:extLst>
            <c:ext xmlns:c16="http://schemas.microsoft.com/office/drawing/2014/chart" uri="{C3380CC4-5D6E-409C-BE32-E72D297353CC}">
              <c16:uniqueId val="{00000000-8733-425C-AD34-46861F0F8E8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733-425C-AD34-46861F0F8E86}"/>
            </c:ext>
          </c:extLst>
        </c:ser>
        <c:ser>
          <c:idx val="2"/>
          <c:order val="2"/>
          <c:tx>
            <c:strRef>
              <c:f>データシート!$A$29</c:f>
              <c:strCache>
                <c:ptCount val="1"/>
                <c:pt idx="0">
                  <c:v>母子父子寡婦福祉資金貸付事業特別会計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0.23</c:v>
                </c:pt>
                <c:pt idx="2">
                  <c:v>#N/A</c:v>
                </c:pt>
                <c:pt idx="3">
                  <c:v>0.24</c:v>
                </c:pt>
                <c:pt idx="4">
                  <c:v>#N/A</c:v>
                </c:pt>
                <c:pt idx="5">
                  <c:v>0.22</c:v>
                </c:pt>
                <c:pt idx="6">
                  <c:v>#N/A</c:v>
                </c:pt>
                <c:pt idx="7">
                  <c:v>0.17</c:v>
                </c:pt>
                <c:pt idx="8">
                  <c:v>#N/A</c:v>
                </c:pt>
                <c:pt idx="9">
                  <c:v>0.08</c:v>
                </c:pt>
              </c:numCache>
            </c:numRef>
          </c:val>
          <c:extLst>
            <c:ext xmlns:c16="http://schemas.microsoft.com/office/drawing/2014/chart" uri="{C3380CC4-5D6E-409C-BE32-E72D297353CC}">
              <c16:uniqueId val="{00000002-8733-425C-AD34-46861F0F8E86}"/>
            </c:ext>
          </c:extLst>
        </c:ser>
        <c:ser>
          <c:idx val="3"/>
          <c:order val="3"/>
          <c:tx>
            <c:strRef>
              <c:f>データシート!$A$30</c:f>
              <c:strCache>
                <c:ptCount val="1"/>
                <c:pt idx="0">
                  <c:v>介護保険事業特別会計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0.72</c:v>
                </c:pt>
                <c:pt idx="2">
                  <c:v>#N/A</c:v>
                </c:pt>
                <c:pt idx="3">
                  <c:v>0.41</c:v>
                </c:pt>
                <c:pt idx="4">
                  <c:v>#N/A</c:v>
                </c:pt>
                <c:pt idx="5">
                  <c:v>0.51</c:v>
                </c:pt>
                <c:pt idx="6">
                  <c:v>#N/A</c:v>
                </c:pt>
                <c:pt idx="7">
                  <c:v>0.18</c:v>
                </c:pt>
                <c:pt idx="8">
                  <c:v>#N/A</c:v>
                </c:pt>
                <c:pt idx="9">
                  <c:v>0.19</c:v>
                </c:pt>
              </c:numCache>
            </c:numRef>
          </c:val>
          <c:extLst>
            <c:ext xmlns:c16="http://schemas.microsoft.com/office/drawing/2014/chart" uri="{C3380CC4-5D6E-409C-BE32-E72D297353CC}">
              <c16:uniqueId val="{00000003-8733-425C-AD34-46861F0F8E86}"/>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0.13</c:v>
                </c:pt>
                <c:pt idx="2">
                  <c:v>#N/A</c:v>
                </c:pt>
                <c:pt idx="3">
                  <c:v>0.13</c:v>
                </c:pt>
                <c:pt idx="4">
                  <c:v>#N/A</c:v>
                </c:pt>
                <c:pt idx="5">
                  <c:v>0.15</c:v>
                </c:pt>
                <c:pt idx="6">
                  <c:v>#N/A</c:v>
                </c:pt>
                <c:pt idx="7">
                  <c:v>0.2</c:v>
                </c:pt>
                <c:pt idx="8">
                  <c:v>#N/A</c:v>
                </c:pt>
                <c:pt idx="9">
                  <c:v>0.23</c:v>
                </c:pt>
              </c:numCache>
            </c:numRef>
          </c:val>
          <c:extLst>
            <c:ext xmlns:c16="http://schemas.microsoft.com/office/drawing/2014/chart" uri="{C3380CC4-5D6E-409C-BE32-E72D297353CC}">
              <c16:uniqueId val="{00000004-8733-425C-AD34-46861F0F8E86}"/>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1.98</c:v>
                </c:pt>
                <c:pt idx="2">
                  <c:v>#N/A</c:v>
                </c:pt>
                <c:pt idx="3">
                  <c:v>1.88</c:v>
                </c:pt>
                <c:pt idx="4">
                  <c:v>#N/A</c:v>
                </c:pt>
                <c:pt idx="5">
                  <c:v>1.76</c:v>
                </c:pt>
                <c:pt idx="6">
                  <c:v>#N/A</c:v>
                </c:pt>
                <c:pt idx="7">
                  <c:v>1.42</c:v>
                </c:pt>
                <c:pt idx="8">
                  <c:v>#N/A</c:v>
                </c:pt>
                <c:pt idx="9">
                  <c:v>0.52</c:v>
                </c:pt>
              </c:numCache>
            </c:numRef>
          </c:val>
          <c:extLst>
            <c:ext xmlns:c16="http://schemas.microsoft.com/office/drawing/2014/chart" uri="{C3380CC4-5D6E-409C-BE32-E72D297353CC}">
              <c16:uniqueId val="{00000005-8733-425C-AD34-46861F0F8E86}"/>
            </c:ext>
          </c:extLst>
        </c:ser>
        <c:ser>
          <c:idx val="6"/>
          <c:order val="6"/>
          <c:tx>
            <c:strRef>
              <c:f>データシート!$A$33</c:f>
              <c:strCache>
                <c:ptCount val="1"/>
                <c:pt idx="0">
                  <c:v>競輪事業特別会計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0.85</c:v>
                </c:pt>
                <c:pt idx="2">
                  <c:v>#N/A</c:v>
                </c:pt>
                <c:pt idx="3">
                  <c:v>0.88</c:v>
                </c:pt>
                <c:pt idx="4">
                  <c:v>#N/A</c:v>
                </c:pt>
                <c:pt idx="5">
                  <c:v>0.97</c:v>
                </c:pt>
                <c:pt idx="6">
                  <c:v>#N/A</c:v>
                </c:pt>
                <c:pt idx="7">
                  <c:v>0.73</c:v>
                </c:pt>
                <c:pt idx="8">
                  <c:v>#N/A</c:v>
                </c:pt>
                <c:pt idx="9">
                  <c:v>0.83</c:v>
                </c:pt>
              </c:numCache>
            </c:numRef>
          </c:val>
          <c:extLst>
            <c:ext xmlns:c16="http://schemas.microsoft.com/office/drawing/2014/chart" uri="{C3380CC4-5D6E-409C-BE32-E72D297353CC}">
              <c16:uniqueId val="{00000006-8733-425C-AD34-46861F0F8E86}"/>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1.1200000000000001</c:v>
                </c:pt>
                <c:pt idx="2">
                  <c:v>#N/A</c:v>
                </c:pt>
                <c:pt idx="3">
                  <c:v>1.05</c:v>
                </c:pt>
                <c:pt idx="4">
                  <c:v>#N/A</c:v>
                </c:pt>
                <c:pt idx="5">
                  <c:v>1.2</c:v>
                </c:pt>
                <c:pt idx="6">
                  <c:v>#N/A</c:v>
                </c:pt>
                <c:pt idx="7">
                  <c:v>1.05</c:v>
                </c:pt>
                <c:pt idx="8">
                  <c:v>#N/A</c:v>
                </c:pt>
                <c:pt idx="9">
                  <c:v>1.34</c:v>
                </c:pt>
              </c:numCache>
            </c:numRef>
          </c:val>
          <c:extLst>
            <c:ext xmlns:c16="http://schemas.microsoft.com/office/drawing/2014/chart" uri="{C3380CC4-5D6E-409C-BE32-E72D297353CC}">
              <c16:uniqueId val="{00000007-8733-425C-AD34-46861F0F8E86}"/>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7.27</c:v>
                </c:pt>
                <c:pt idx="2">
                  <c:v>#N/A</c:v>
                </c:pt>
                <c:pt idx="3">
                  <c:v>3.88</c:v>
                </c:pt>
                <c:pt idx="4">
                  <c:v>#N/A</c:v>
                </c:pt>
                <c:pt idx="5">
                  <c:v>6.61</c:v>
                </c:pt>
                <c:pt idx="6">
                  <c:v>#N/A</c:v>
                </c:pt>
                <c:pt idx="7">
                  <c:v>4.5</c:v>
                </c:pt>
                <c:pt idx="8">
                  <c:v>#N/A</c:v>
                </c:pt>
                <c:pt idx="9">
                  <c:v>3.58</c:v>
                </c:pt>
              </c:numCache>
            </c:numRef>
          </c:val>
          <c:extLst>
            <c:ext xmlns:c16="http://schemas.microsoft.com/office/drawing/2014/chart" uri="{C3380CC4-5D6E-409C-BE32-E72D297353CC}">
              <c16:uniqueId val="{00000008-8733-425C-AD34-46861F0F8E86}"/>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8.58</c:v>
                </c:pt>
                <c:pt idx="2">
                  <c:v>#N/A</c:v>
                </c:pt>
                <c:pt idx="3">
                  <c:v>6.83</c:v>
                </c:pt>
                <c:pt idx="4">
                  <c:v>#N/A</c:v>
                </c:pt>
                <c:pt idx="5">
                  <c:v>7.38</c:v>
                </c:pt>
                <c:pt idx="6">
                  <c:v>#N/A</c:v>
                </c:pt>
                <c:pt idx="7">
                  <c:v>7.18</c:v>
                </c:pt>
                <c:pt idx="8">
                  <c:v>#N/A</c:v>
                </c:pt>
                <c:pt idx="9">
                  <c:v>7.96</c:v>
                </c:pt>
              </c:numCache>
            </c:numRef>
          </c:val>
          <c:extLst>
            <c:ext xmlns:c16="http://schemas.microsoft.com/office/drawing/2014/chart" uri="{C3380CC4-5D6E-409C-BE32-E72D297353CC}">
              <c16:uniqueId val="{00000009-8733-425C-AD34-46861F0F8E8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13157</c:v>
                </c:pt>
                <c:pt idx="5">
                  <c:v>13542</c:v>
                </c:pt>
                <c:pt idx="8">
                  <c:v>13393</c:v>
                </c:pt>
                <c:pt idx="11">
                  <c:v>12971</c:v>
                </c:pt>
                <c:pt idx="14">
                  <c:v>12759</c:v>
                </c:pt>
              </c:numCache>
            </c:numRef>
          </c:val>
          <c:extLst>
            <c:ext xmlns:c16="http://schemas.microsoft.com/office/drawing/2014/chart" uri="{C3380CC4-5D6E-409C-BE32-E72D297353CC}">
              <c16:uniqueId val="{00000000-0BC4-4B9B-851E-57BECDD27E1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BC4-4B9B-851E-57BECDD27E1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46</c:v>
                </c:pt>
                <c:pt idx="3">
                  <c:v>44</c:v>
                </c:pt>
                <c:pt idx="6">
                  <c:v>37</c:v>
                </c:pt>
                <c:pt idx="9">
                  <c:v>37</c:v>
                </c:pt>
                <c:pt idx="12">
                  <c:v>7</c:v>
                </c:pt>
              </c:numCache>
            </c:numRef>
          </c:val>
          <c:extLst>
            <c:ext xmlns:c16="http://schemas.microsoft.com/office/drawing/2014/chart" uri="{C3380CC4-5D6E-409C-BE32-E72D297353CC}">
              <c16:uniqueId val="{00000002-0BC4-4B9B-851E-57BECDD27E1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377</c:v>
                </c:pt>
                <c:pt idx="3">
                  <c:v>388</c:v>
                </c:pt>
                <c:pt idx="6">
                  <c:v>447</c:v>
                </c:pt>
                <c:pt idx="9">
                  <c:v>403</c:v>
                </c:pt>
                <c:pt idx="12">
                  <c:v>396</c:v>
                </c:pt>
              </c:numCache>
            </c:numRef>
          </c:val>
          <c:extLst>
            <c:ext xmlns:c16="http://schemas.microsoft.com/office/drawing/2014/chart" uri="{C3380CC4-5D6E-409C-BE32-E72D297353CC}">
              <c16:uniqueId val="{00000003-0BC4-4B9B-851E-57BECDD27E1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1651</c:v>
                </c:pt>
                <c:pt idx="3">
                  <c:v>1618</c:v>
                </c:pt>
                <c:pt idx="6">
                  <c:v>1677</c:v>
                </c:pt>
                <c:pt idx="9">
                  <c:v>1733</c:v>
                </c:pt>
                <c:pt idx="12">
                  <c:v>1725</c:v>
                </c:pt>
              </c:numCache>
            </c:numRef>
          </c:val>
          <c:extLst>
            <c:ext xmlns:c16="http://schemas.microsoft.com/office/drawing/2014/chart" uri="{C3380CC4-5D6E-409C-BE32-E72D297353CC}">
              <c16:uniqueId val="{00000004-0BC4-4B9B-851E-57BECDD27E1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67</c:v>
                </c:pt>
                <c:pt idx="3">
                  <c:v>67</c:v>
                </c:pt>
                <c:pt idx="6">
                  <c:v>67</c:v>
                </c:pt>
                <c:pt idx="9">
                  <c:v>67</c:v>
                </c:pt>
                <c:pt idx="12">
                  <c:v>67</c:v>
                </c:pt>
              </c:numCache>
            </c:numRef>
          </c:val>
          <c:extLst>
            <c:ext xmlns:c16="http://schemas.microsoft.com/office/drawing/2014/chart" uri="{C3380CC4-5D6E-409C-BE32-E72D297353CC}">
              <c16:uniqueId val="{00000005-0BC4-4B9B-851E-57BECDD27E1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BC4-4B9B-851E-57BECDD27E1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13244</c:v>
                </c:pt>
                <c:pt idx="3">
                  <c:v>13386</c:v>
                </c:pt>
                <c:pt idx="6">
                  <c:v>13484</c:v>
                </c:pt>
                <c:pt idx="9">
                  <c:v>13058</c:v>
                </c:pt>
                <c:pt idx="12">
                  <c:v>12722</c:v>
                </c:pt>
              </c:numCache>
            </c:numRef>
          </c:val>
          <c:extLst>
            <c:ext xmlns:c16="http://schemas.microsoft.com/office/drawing/2014/chart" uri="{C3380CC4-5D6E-409C-BE32-E72D297353CC}">
              <c16:uniqueId val="{00000007-0BC4-4B9B-851E-57BECDD27E1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2228</c:v>
                </c:pt>
                <c:pt idx="2">
                  <c:v>#N/A</c:v>
                </c:pt>
                <c:pt idx="3">
                  <c:v>#N/A</c:v>
                </c:pt>
                <c:pt idx="4">
                  <c:v>1961</c:v>
                </c:pt>
                <c:pt idx="5">
                  <c:v>#N/A</c:v>
                </c:pt>
                <c:pt idx="6">
                  <c:v>#N/A</c:v>
                </c:pt>
                <c:pt idx="7">
                  <c:v>2319</c:v>
                </c:pt>
                <c:pt idx="8">
                  <c:v>#N/A</c:v>
                </c:pt>
                <c:pt idx="9">
                  <c:v>#N/A</c:v>
                </c:pt>
                <c:pt idx="10">
                  <c:v>2327</c:v>
                </c:pt>
                <c:pt idx="11">
                  <c:v>#N/A</c:v>
                </c:pt>
                <c:pt idx="12">
                  <c:v>#N/A</c:v>
                </c:pt>
                <c:pt idx="13">
                  <c:v>2158</c:v>
                </c:pt>
                <c:pt idx="14">
                  <c:v>#N/A</c:v>
                </c:pt>
              </c:numCache>
            </c:numRef>
          </c:val>
          <c:smooth val="0"/>
          <c:extLst>
            <c:ext xmlns:c16="http://schemas.microsoft.com/office/drawing/2014/chart" uri="{C3380CC4-5D6E-409C-BE32-E72D297353CC}">
              <c16:uniqueId val="{00000008-0BC4-4B9B-851E-57BECDD27E1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124981</c:v>
                </c:pt>
                <c:pt idx="5">
                  <c:v>122721</c:v>
                </c:pt>
                <c:pt idx="8">
                  <c:v>119138</c:v>
                </c:pt>
                <c:pt idx="11">
                  <c:v>115852</c:v>
                </c:pt>
                <c:pt idx="14">
                  <c:v>110643</c:v>
                </c:pt>
              </c:numCache>
            </c:numRef>
          </c:val>
          <c:extLst>
            <c:ext xmlns:c16="http://schemas.microsoft.com/office/drawing/2014/chart" uri="{C3380CC4-5D6E-409C-BE32-E72D297353CC}">
              <c16:uniqueId val="{00000000-6B61-4A0F-9264-ABC2E3707BE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27753</c:v>
                </c:pt>
                <c:pt idx="5">
                  <c:v>27541</c:v>
                </c:pt>
                <c:pt idx="8">
                  <c:v>28974</c:v>
                </c:pt>
                <c:pt idx="11">
                  <c:v>30869</c:v>
                </c:pt>
                <c:pt idx="14">
                  <c:v>32469</c:v>
                </c:pt>
              </c:numCache>
            </c:numRef>
          </c:val>
          <c:extLst>
            <c:ext xmlns:c16="http://schemas.microsoft.com/office/drawing/2014/chart" uri="{C3380CC4-5D6E-409C-BE32-E72D297353CC}">
              <c16:uniqueId val="{00000001-6B61-4A0F-9264-ABC2E3707BE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18820</c:v>
                </c:pt>
                <c:pt idx="5">
                  <c:v>21856</c:v>
                </c:pt>
                <c:pt idx="8">
                  <c:v>23051</c:v>
                </c:pt>
                <c:pt idx="11">
                  <c:v>21863</c:v>
                </c:pt>
                <c:pt idx="14">
                  <c:v>22026</c:v>
                </c:pt>
              </c:numCache>
            </c:numRef>
          </c:val>
          <c:extLst>
            <c:ext xmlns:c16="http://schemas.microsoft.com/office/drawing/2014/chart" uri="{C3380CC4-5D6E-409C-BE32-E72D297353CC}">
              <c16:uniqueId val="{00000002-6B61-4A0F-9264-ABC2E3707BE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B61-4A0F-9264-ABC2E3707BE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B61-4A0F-9264-ABC2E3707BE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170</c:v>
                </c:pt>
                <c:pt idx="3">
                  <c:v>152</c:v>
                </c:pt>
                <c:pt idx="6">
                  <c:v>148</c:v>
                </c:pt>
                <c:pt idx="9">
                  <c:v>152</c:v>
                </c:pt>
                <c:pt idx="12">
                  <c:v>129</c:v>
                </c:pt>
              </c:numCache>
            </c:numRef>
          </c:val>
          <c:extLst>
            <c:ext xmlns:c16="http://schemas.microsoft.com/office/drawing/2014/chart" uri="{C3380CC4-5D6E-409C-BE32-E72D297353CC}">
              <c16:uniqueId val="{00000005-6B61-4A0F-9264-ABC2E3707BE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14523</c:v>
                </c:pt>
                <c:pt idx="3">
                  <c:v>14379</c:v>
                </c:pt>
                <c:pt idx="6">
                  <c:v>14092</c:v>
                </c:pt>
                <c:pt idx="9">
                  <c:v>14331</c:v>
                </c:pt>
                <c:pt idx="12">
                  <c:v>14429</c:v>
                </c:pt>
              </c:numCache>
            </c:numRef>
          </c:val>
          <c:extLst>
            <c:ext xmlns:c16="http://schemas.microsoft.com/office/drawing/2014/chart" uri="{C3380CC4-5D6E-409C-BE32-E72D297353CC}">
              <c16:uniqueId val="{00000006-6B61-4A0F-9264-ABC2E3707BE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2207</c:v>
                </c:pt>
                <c:pt idx="3">
                  <c:v>1950</c:v>
                </c:pt>
                <c:pt idx="6">
                  <c:v>1732</c:v>
                </c:pt>
                <c:pt idx="9">
                  <c:v>1317</c:v>
                </c:pt>
                <c:pt idx="12">
                  <c:v>1129</c:v>
                </c:pt>
              </c:numCache>
            </c:numRef>
          </c:val>
          <c:extLst>
            <c:ext xmlns:c16="http://schemas.microsoft.com/office/drawing/2014/chart" uri="{C3380CC4-5D6E-409C-BE32-E72D297353CC}">
              <c16:uniqueId val="{00000007-6B61-4A0F-9264-ABC2E3707BE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25261</c:v>
                </c:pt>
                <c:pt idx="3">
                  <c:v>25240</c:v>
                </c:pt>
                <c:pt idx="6">
                  <c:v>25078</c:v>
                </c:pt>
                <c:pt idx="9">
                  <c:v>25976</c:v>
                </c:pt>
                <c:pt idx="12">
                  <c:v>27031</c:v>
                </c:pt>
              </c:numCache>
            </c:numRef>
          </c:val>
          <c:extLst>
            <c:ext xmlns:c16="http://schemas.microsoft.com/office/drawing/2014/chart" uri="{C3380CC4-5D6E-409C-BE32-E72D297353CC}">
              <c16:uniqueId val="{00000008-6B61-4A0F-9264-ABC2E3707BE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1744</c:v>
                </c:pt>
                <c:pt idx="3">
                  <c:v>1512</c:v>
                </c:pt>
                <c:pt idx="6">
                  <c:v>1512</c:v>
                </c:pt>
                <c:pt idx="9">
                  <c:v>1454</c:v>
                </c:pt>
                <c:pt idx="12">
                  <c:v>399</c:v>
                </c:pt>
              </c:numCache>
            </c:numRef>
          </c:val>
          <c:extLst>
            <c:ext xmlns:c16="http://schemas.microsoft.com/office/drawing/2014/chart" uri="{C3380CC4-5D6E-409C-BE32-E72D297353CC}">
              <c16:uniqueId val="{00000009-6B61-4A0F-9264-ABC2E3707BE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141907</c:v>
                </c:pt>
                <c:pt idx="3">
                  <c:v>137909</c:v>
                </c:pt>
                <c:pt idx="6">
                  <c:v>131824</c:v>
                </c:pt>
                <c:pt idx="9">
                  <c:v>127765</c:v>
                </c:pt>
                <c:pt idx="12">
                  <c:v>121987</c:v>
                </c:pt>
              </c:numCache>
            </c:numRef>
          </c:val>
          <c:extLst>
            <c:ext xmlns:c16="http://schemas.microsoft.com/office/drawing/2014/chart" uri="{C3380CC4-5D6E-409C-BE32-E72D297353CC}">
              <c16:uniqueId val="{0000000A-6B61-4A0F-9264-ABC2E3707BE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14259</c:v>
                </c:pt>
                <c:pt idx="2">
                  <c:v>#N/A</c:v>
                </c:pt>
                <c:pt idx="3">
                  <c:v>#N/A</c:v>
                </c:pt>
                <c:pt idx="4">
                  <c:v>9026</c:v>
                </c:pt>
                <c:pt idx="5">
                  <c:v>#N/A</c:v>
                </c:pt>
                <c:pt idx="6">
                  <c:v>#N/A</c:v>
                </c:pt>
                <c:pt idx="7">
                  <c:v>3223</c:v>
                </c:pt>
                <c:pt idx="8">
                  <c:v>#N/A</c:v>
                </c:pt>
                <c:pt idx="9">
                  <c:v>#N/A</c:v>
                </c:pt>
                <c:pt idx="10">
                  <c:v>2411</c:v>
                </c:pt>
                <c:pt idx="11">
                  <c:v>#N/A</c:v>
                </c:pt>
                <c:pt idx="12">
                  <c:v>#N/A</c:v>
                </c:pt>
                <c:pt idx="13">
                  <c:v>0</c:v>
                </c:pt>
                <c:pt idx="14">
                  <c:v>#N/A</c:v>
                </c:pt>
              </c:numCache>
            </c:numRef>
          </c:val>
          <c:smooth val="0"/>
          <c:extLst>
            <c:ext xmlns:c16="http://schemas.microsoft.com/office/drawing/2014/chart" uri="{C3380CC4-5D6E-409C-BE32-E72D297353CC}">
              <c16:uniqueId val="{0000000B-6B61-4A0F-9264-ABC2E3707BE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7460</c:v>
                </c:pt>
                <c:pt idx="1">
                  <c:v>6468</c:v>
                </c:pt>
                <c:pt idx="2">
                  <c:v>6469</c:v>
                </c:pt>
              </c:numCache>
            </c:numRef>
          </c:val>
          <c:extLst>
            <c:ext xmlns:c16="http://schemas.microsoft.com/office/drawing/2014/chart" uri="{C3380CC4-5D6E-409C-BE32-E72D297353CC}">
              <c16:uniqueId val="{00000000-98AF-46E8-A290-E98C48ECBEF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3296</c:v>
                </c:pt>
                <c:pt idx="1">
                  <c:v>3300</c:v>
                </c:pt>
                <c:pt idx="2">
                  <c:v>3765</c:v>
                </c:pt>
              </c:numCache>
            </c:numRef>
          </c:val>
          <c:extLst>
            <c:ext xmlns:c16="http://schemas.microsoft.com/office/drawing/2014/chart" uri="{C3380CC4-5D6E-409C-BE32-E72D297353CC}">
              <c16:uniqueId val="{00000001-98AF-46E8-A290-E98C48ECBEF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9993</c:v>
                </c:pt>
                <c:pt idx="1">
                  <c:v>9697</c:v>
                </c:pt>
                <c:pt idx="2">
                  <c:v>9296</c:v>
                </c:pt>
              </c:numCache>
            </c:numRef>
          </c:val>
          <c:extLst>
            <c:ext xmlns:c16="http://schemas.microsoft.com/office/drawing/2014/chart" uri="{C3380CC4-5D6E-409C-BE32-E72D297353CC}">
              <c16:uniqueId val="{00000002-98AF-46E8-A290-E98C48ECBEF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{AB1D34A0-5D3C-4D12-BB35-F6117D48DCD7}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D0C-47BB-8652-591DDDBD0FB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{E8965101-10BD-4CB2-8A14-5ED80A1DD027}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D0C-47BB-8652-591DDDBD0FB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{EBB977CE-6D7F-4353-B7C2-F3994216BE0B}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D0C-47BB-8652-591DDDBD0FB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{6F927E39-9020-4727-B738-7CBEDD3BE9E7}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D0C-47BB-8652-591DDDBD0FB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{15641EA8-A012-489C-92C7-DA97C40A5154}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D0C-47BB-8652-591DDDBD0FB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{3964B962-E676-46BE-BF37-62FABCC0AFF0}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D0C-47BB-8652-591DDDBD0FB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{F2A89296-BD06-45ED-9DAF-07F9C0156172}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D0C-47BB-8652-591DDDBD0FB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{D790F3F8-7446-470F-95D9-1CECC218DC98}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D0C-47BB-8652-591DDDBD0FB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{B414EEBB-9F45-4562-B4A0-869BCBF11CD9}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D0C-47BB-8652-591DDDBD0FB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53.9</c:v>
                </c:pt>
                <c:pt idx="8">
                  <c:v>55.5</c:v>
                </c:pt>
                <c:pt idx="16">
                  <c:v>58.3</c:v>
                </c:pt>
                <c:pt idx="24">
                  <c:v>60.2</c:v>
                </c:pt>
                <c:pt idx="32">
                  <c:v>60.2</c:v>
                </c:pt>
              </c:numCache>
            </c:numRef>
          </c:xVal>
          <c:yVal>
            <c:numRef>
              <c:f>公会計指標分析・財政指標組合せ分析表!$BP$51:$DC$51</c:f>
              <c:numCache>
                <c:formatCode>#,##0.0;"▲ "#,##0.0</c:formatCode>
                <c:ptCount val="40"/>
                <c:pt idx="0">
                  <c:v>23.7</c:v>
                </c:pt>
                <c:pt idx="8">
                  <c:v>14.3</c:v>
                </c:pt>
                <c:pt idx="16">
                  <c:v>5.2</c:v>
                </c:pt>
                <c:pt idx="24">
                  <c:v>3.8</c:v>
                </c:pt>
              </c:numCache>
            </c:numRef>
          </c:yVal>
          <c:smooth val="0"/>
          <c:extLst>
            <c:ext xmlns:c16="http://schemas.microsoft.com/office/drawing/2014/chart" uri="{C3380CC4-5D6E-409C-BE32-E72D297353CC}">
              <c16:uniqueId val="{00000009-9D0C-47BB-8652-591DDDBD0FB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{9119AAB7-0F36-4E41-AA8C-61E5317CEDED}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D0C-47BB-8652-591DDDBD0FB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{695F6A91-B8D4-471A-8630-970EC8281090}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D0C-47BB-8652-591DDDBD0FB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{53298969-20C0-4912-96EF-7EBD06124E04}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D0C-47BB-8652-591DDDBD0FB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{BEE2BED4-799C-4B69-988F-92A62836E2E4}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D0C-47BB-8652-591DDDBD0FB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{1D735853-EAF4-4231-8CC1-69275CB7117F}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D0C-47BB-8652-591DDDBD0FB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{51042764-D975-412D-B6AE-5E4733549F40}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D0C-47BB-8652-591DDDBD0FB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{C1D67FB3-EA34-4842-BAE8-29B999C325C8}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D0C-47BB-8652-591DDDBD0FB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{06066758-41F5-4A2E-9D9C-3CAAFE39B13B}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D0C-47BB-8652-591DDDBD0FB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{E78D183E-7A55-40C1-A2F4-C855470EA2EA}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D0C-47BB-8652-591DDDBD0FB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9D0C-47BB-8652-591DDDBD0FB6}"/>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{88B24550-E4BC-4E5E-9E87-1841B06B5A2C}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2D8-4CAC-99EC-E5644338F5D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{731F61F6-F051-41DA-B6FE-BD08D6373BB8}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2D8-4CAC-99EC-E5644338F5D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{FE43A94A-82FB-4419-A49E-04B8810E4C13}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2D8-4CAC-99EC-E5644338F5D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{EAE0EFE8-1F7A-494D-A0FF-5B93F2DE62DB}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2D8-4CAC-99EC-E5644338F5D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{E2D2F2C7-CC31-43EC-A135-37B42DEBB304}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2D8-4CAC-99EC-E5644338F5D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{FA1B95A7-B3E6-4D55-8621-FC13B2865CDB}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2D8-4CAC-99EC-E5644338F5D4}"/>
                </c:ext>
              </c:extLst>
            </c:dLbl>
            <c:dLbl>
              <c:idx val="16"/>
              <c:layout>
                <c:manualLayout>
                  <c:x val="0"/>
                  <c:y val="8.0126679302174337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{7F3F2661-C60A-4731-A0F1-4C100EA3A757}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2D8-4CAC-99EC-E5644338F5D4}"/>
                </c:ext>
              </c:extLst>
            </c:dLbl>
            <c:dLbl>
              <c:idx val="24"/>
              <c:layout>
                <c:manualLayout>
                  <c:x val="0"/>
                  <c:y val="-8.0126679302175135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{F88AFED1-E3B9-420B-B7C1-12EC774E8F89}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2D8-4CAC-99EC-E5644338F5D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{C34D270C-FB7A-4B86-9E1B-F5CABFED1F42}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2D8-4CAC-99EC-E5644338F5D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3.5</c:v>
                </c:pt>
                <c:pt idx="8">
                  <c:v>3.4</c:v>
                </c:pt>
                <c:pt idx="16">
                  <c:v>3.5</c:v>
                </c:pt>
                <c:pt idx="24">
                  <c:v>3.5</c:v>
                </c:pt>
                <c:pt idx="32">
                  <c:v>3.5</c:v>
                </c:pt>
              </c:numCache>
            </c:numRef>
          </c:xVal>
          <c:yVal>
            <c:numRef>
              <c:f>公会計指標分析・財政指標組合せ分析表!$BP$73:$DC$73</c:f>
              <c:numCache>
                <c:formatCode>#,##0.0;"▲ "#,##0.0</c:formatCode>
                <c:ptCount val="40"/>
                <c:pt idx="0">
                  <c:v>23.7</c:v>
                </c:pt>
                <c:pt idx="8">
                  <c:v>14.3</c:v>
                </c:pt>
                <c:pt idx="16">
                  <c:v>5.2</c:v>
                </c:pt>
                <c:pt idx="24">
                  <c:v>3.8</c:v>
                </c:pt>
              </c:numCache>
            </c:numRef>
          </c:yVal>
          <c:smooth val="0"/>
          <c:extLst>
            <c:ext xmlns:c16="http://schemas.microsoft.com/office/drawing/2014/chart" uri="{C3380CC4-5D6E-409C-BE32-E72D297353CC}">
              <c16:uniqueId val="{00000009-A2D8-4CAC-99EC-E5644338F5D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{FEBC7991-9A49-4CE7-B044-C33339C896B4}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2D8-4CAC-99EC-E5644338F5D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{D9F4B5DD-BCC3-4170-92D1-A9805A8E3109}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2D8-4CAC-99EC-E5644338F5D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{EA50FCCD-55C7-478E-A8B7-C6C3D497F1F1}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2D8-4CAC-99EC-E5644338F5D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{E06ECA39-8AAA-4110-BB2B-3D0F04005EDC}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2D8-4CAC-99EC-E5644338F5D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{F64C3190-EC05-4FA4-A7D8-C9EE7B7303C0}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2D8-4CAC-99EC-E5644338F5D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{2F98CD2B-94E3-46C7-AA91-84A5FA8FE95B}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2D8-4CAC-99EC-E5644338F5D4}"/>
                </c:ext>
              </c:extLst>
            </c:dLbl>
            <c:dLbl>
              <c:idx val="16"/>
              <c:layout>
                <c:manualLayout>
                  <c:x val="0"/>
                  <c:y val="2.362667621978652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{36669917-1EAB-478D-8139-FBC8A7CF8AAA}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2D8-4CAC-99EC-E5644338F5D4}"/>
                </c:ext>
              </c:extLst>
            </c:dLbl>
            <c:dLbl>
              <c:idx val="24"/>
              <c:layout>
                <c:manualLayout>
                  <c:x val="0"/>
                  <c:y val="-3.462926063098539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{766ACBBB-DB14-4DC7-B784-EA4FDB3E82CD}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2D8-4CAC-99EC-E5644338F5D4}"/>
                </c:ext>
              </c:extLst>
            </c:dLbl>
            <c:dLbl>
              <c:idx val="32"/>
              <c:layout>
                <c:manualLayout>
                  <c:x val="0"/>
                  <c:y val="1.100344063012232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{23C4ABE4-FAC4-4D14-B6CD-64E422922290}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2D8-4CAC-99EC-E5644338F5D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A2D8-4CAC-99EC-E5644338F5D4}"/>
            </c:ext>
          </c:extLst>
        </c:ser>
        <c:dLbls>
          <c:showLegendKey val="0"/>
          <c:showVal val="1"/>
          <c:showCatName val="0"/>
          <c:showSerName val="0"/>
          <c:showPercent val="0"/>
          <c:showBubbleSize val="0"/>
        </c:dLbls>
        <c:axId val="84219776"/>
        <c:axId val="84234240"/>
      </c:scatterChart>
      <c:valAx>
        <c:axId val="84219776"/>
        <c:scaling>
          <c:orientation val="maxMin"/>
          <c:max val="6"/>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福岡県久留米市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300,199
294,031
229.96
151,880,932
150,535,258
1,077,507
75,079,508
121,987,045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市税を中心とした歳入確保対策を継続して行っているが、類似団体平均値を下回っており、横ばいである。市町村合併前の</a:t>
          </a:r>
          <a:r>
            <a:rPr kumimoji="1" lang="en-US" altLang="ja-JP" sz="1300">
              <a:latin typeface="ＭＳ Ｐゴシック" panose="020B0600070205080204" pitchFamily="50" charset="-128"/>
              <a:ea typeface="ＭＳ Ｐゴシック" panose="020B0600070205080204" pitchFamily="50" charset="-128"/>
            </a:rPr>
            <a:t>0.72</a:t>
          </a:r>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年度）を念頭に置き、今後も継続して歳入確保対策に取り組む。</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60778</xdr:rowOff>
    </xdr:from>
    <xdr:to>
      <xdr:col>23</xdr:col>
      <xdr:colOff>133350</xdr:colOff>
      <xdr:row>43</xdr:row>
      <xdr:rowOff>60778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4331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162577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60778</xdr:rowOff>
    </xdr:from>
    <xdr:to>
      <xdr:col>19</xdr:col>
      <xdr:colOff>133350</xdr:colOff>
      <xdr:row>43</xdr:row>
      <xdr:rowOff>60778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433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26307</xdr:rowOff>
    </xdr:from>
    <xdr:to>
      <xdr:col>15</xdr:col>
      <xdr:colOff>82550</xdr:colOff>
      <xdr:row>43</xdr:row>
      <xdr:rowOff>60778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3986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9072</xdr:rowOff>
    </xdr:from>
    <xdr:to>
      <xdr:col>11</xdr:col>
      <xdr:colOff>31750</xdr:colOff>
      <xdr:row>43</xdr:row>
      <xdr:rowOff>26307</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38142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17434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9978</xdr:rowOff>
    </xdr:from>
    <xdr:to>
      <xdr:col>23</xdr:col>
      <xdr:colOff>184150</xdr:colOff>
      <xdr:row>43</xdr:row>
      <xdr:rowOff>111578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153505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5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9978</xdr:rowOff>
    </xdr:from>
    <xdr:to>
      <xdr:col>19</xdr:col>
      <xdr:colOff>184150</xdr:colOff>
      <xdr:row>43</xdr:row>
      <xdr:rowOff>111578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96355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46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9978</xdr:rowOff>
    </xdr:from>
    <xdr:to>
      <xdr:col>15</xdr:col>
      <xdr:colOff>133350</xdr:colOff>
      <xdr:row>43</xdr:row>
      <xdr:rowOff>111578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38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96355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146957</xdr:rowOff>
    </xdr:from>
    <xdr:to>
      <xdr:col>11</xdr:col>
      <xdr:colOff>82550</xdr:colOff>
      <xdr:row>43</xdr:row>
      <xdr:rowOff>77107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61884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129722</xdr:rowOff>
    </xdr:from>
    <xdr:to>
      <xdr:col>7</xdr:col>
      <xdr:colOff>31750</xdr:colOff>
      <xdr:row>43</xdr:row>
      <xdr:rowOff>59872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33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44649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416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入面では、地方交付税の増や地方消費税交付金、地方税と定額減税減収補填特例交付金を合わせた実質的な地方税の増加などにより好転している。歳出面では、地方債の償還が進み公債費は減少したものの、定年退職者が発生する年であったことや人事院勧告に伴う人件費の増加、民間賃金や物価の高騰による物件費の増加、児童福祉や障害者福祉関係で扶助費の増加があった。結果的に比率は減少しているが、とりわけ依存財源の増によるところが大きい。扶助費や人件費が上昇傾向にあることを踏まえ、今後も継続して事業見直し等の行政改革に取り組む。</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74506</xdr:rowOff>
    </xdr:from>
    <xdr:to>
      <xdr:col>23</xdr:col>
      <xdr:colOff>133350</xdr:colOff>
      <xdr:row>66</xdr:row>
      <xdr:rowOff>106680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1390206"/>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147337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120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70485</xdr:rowOff>
    </xdr:from>
    <xdr:to>
      <xdr:col>19</xdr:col>
      <xdr:colOff>133350</xdr:colOff>
      <xdr:row>66</xdr:row>
      <xdr:rowOff>106680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38618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63094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035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66</xdr:row>
      <xdr:rowOff>2117</xdr:rowOff>
    </xdr:from>
    <xdr:to>
      <xdr:col>15</xdr:col>
      <xdr:colOff>82550</xdr:colOff>
      <xdr:row>66</xdr:row>
      <xdr:rowOff>70485</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317817"/>
          <a:ext cx="889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22877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9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66</xdr:row>
      <xdr:rowOff>2117</xdr:rowOff>
    </xdr:from>
    <xdr:to>
      <xdr:col>11</xdr:col>
      <xdr:colOff>31750</xdr:colOff>
      <xdr:row>66</xdr:row>
      <xdr:rowOff>142875</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317817"/>
          <a:ext cx="889000" cy="140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61612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86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51029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23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23706</xdr:rowOff>
    </xdr:from>
    <xdr:to>
      <xdr:col>23</xdr:col>
      <xdr:colOff>184150</xdr:colOff>
      <xdr:row>66</xdr:row>
      <xdr:rowOff>125306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33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167233</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311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55880</xdr:rowOff>
    </xdr:from>
    <xdr:to>
      <xdr:col>19</xdr:col>
      <xdr:colOff>184150</xdr:colOff>
      <xdr:row>66</xdr:row>
      <xdr:rowOff>157480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37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142257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457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19685</xdr:rowOff>
    </xdr:from>
    <xdr:to>
      <xdr:col>15</xdr:col>
      <xdr:colOff>133350</xdr:colOff>
      <xdr:row>66</xdr:row>
      <xdr:rowOff>121285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33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106062</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421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122767</xdr:rowOff>
    </xdr:from>
    <xdr:to>
      <xdr:col>11</xdr:col>
      <xdr:colOff>82550</xdr:colOff>
      <xdr:row>66</xdr:row>
      <xdr:rowOff>52917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26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37694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35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92075</xdr:rowOff>
    </xdr:from>
    <xdr:to>
      <xdr:col>7</xdr:col>
      <xdr:colOff>31750</xdr:colOff>
      <xdr:row>67</xdr:row>
      <xdr:rowOff>22225</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40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7002</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494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[127,814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人件費は人事院勧告や退職者の増により前年度と比較して増となっており、物件費は新型コロナウイルス感染症の５類移行に伴い関連経費がほぼ</a:t>
          </a:r>
          <a:r>
            <a:rPr kumimoji="1" lang="en-US" altLang="ja-JP" sz="1300">
              <a:latin typeface="ＭＳ Ｐゴシック" panose="020B0600070205080204" pitchFamily="50" charset="-128"/>
              <a:ea typeface="ＭＳ Ｐゴシック" panose="020B0600070205080204" pitchFamily="50" charset="-128"/>
            </a:rPr>
            <a:t>0</a:t>
          </a:r>
          <a:r>
            <a:rPr kumimoji="1" lang="ja-JP" altLang="en-US" sz="1300">
              <a:latin typeface="ＭＳ Ｐゴシック" panose="020B0600070205080204" pitchFamily="50" charset="-128"/>
              <a:ea typeface="ＭＳ Ｐゴシック" panose="020B0600070205080204" pitchFamily="50" charset="-128"/>
            </a:rPr>
            <a:t>となったため、減少した。全体としては増となり、それに伴って、人口１人当たり人件費・物件費の決算額も増加しているが、類似団体の平均は下回っている。今後も事業見直しや公共施設の再編等をはじめとした行財政改革や、</a:t>
          </a:r>
          <a:r>
            <a:rPr kumimoji="1" lang="en-US" altLang="ja-JP" sz="1300">
              <a:latin typeface="ＭＳ Ｐゴシック" panose="020B0600070205080204" pitchFamily="50" charset="-128"/>
              <a:ea typeface="ＭＳ Ｐゴシック" panose="020B0600070205080204" pitchFamily="50" charset="-128"/>
            </a:rPr>
            <a:t>PFI</a:t>
          </a:r>
          <a:r>
            <a:rPr kumimoji="1" lang="ja-JP" altLang="en-US" sz="1300">
              <a:latin typeface="ＭＳ Ｐゴシック" panose="020B0600070205080204" pitchFamily="50" charset="-128"/>
              <a:ea typeface="ＭＳ Ｐゴシック" panose="020B0600070205080204" pitchFamily="50" charset="-128"/>
            </a:rPr>
            <a:t>制度など民間活力の活用を行うことで、コスト低減に努める。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82657</xdr:rowOff>
    </xdr:from>
    <xdr:to>
      <xdr:col>23</xdr:col>
      <xdr:colOff>133350</xdr:colOff>
      <xdr:row>83</xdr:row>
      <xdr:rowOff>129609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313007"/>
          <a:ext cx="838200" cy="46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31235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33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82657</xdr:rowOff>
    </xdr:from>
    <xdr:to>
      <xdr:col>19</xdr:col>
      <xdr:colOff>133350</xdr:colOff>
      <xdr:row>84</xdr:row>
      <xdr:rowOff>78809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313007"/>
          <a:ext cx="889000" cy="16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01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65337</xdr:rowOff>
    </xdr:from>
    <xdr:to>
      <xdr:col>15</xdr:col>
      <xdr:colOff>82550</xdr:colOff>
      <xdr:row>84</xdr:row>
      <xdr:rowOff>78809</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467137"/>
          <a:ext cx="889000" cy="13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104336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163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51696</xdr:rowOff>
    </xdr:from>
    <xdr:to>
      <xdr:col>11</xdr:col>
      <xdr:colOff>31750</xdr:colOff>
      <xdr:row>84</xdr:row>
      <xdr:rowOff>65337</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10596"/>
          <a:ext cx="889000" cy="356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10551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6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167164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2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78809</xdr:rowOff>
    </xdr:from>
    <xdr:to>
      <xdr:col>23</xdr:col>
      <xdr:colOff>184150</xdr:colOff>
      <xdr:row>84</xdr:row>
      <xdr:rowOff>8959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309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95336</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154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31857</xdr:rowOff>
    </xdr:from>
    <xdr:to>
      <xdr:col>19</xdr:col>
      <xdr:colOff>184150</xdr:colOff>
      <xdr:row>83</xdr:row>
      <xdr:rowOff>133457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262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143634</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0310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28009</xdr:rowOff>
    </xdr:from>
    <xdr:to>
      <xdr:col>15</xdr:col>
      <xdr:colOff>133350</xdr:colOff>
      <xdr:row>84</xdr:row>
      <xdr:rowOff>129609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429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114386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516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14537</xdr:rowOff>
    </xdr:from>
    <xdr:to>
      <xdr:col>11</xdr:col>
      <xdr:colOff>82550</xdr:colOff>
      <xdr:row>84</xdr:row>
      <xdr:rowOff>116137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41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100914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502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896</xdr:rowOff>
    </xdr:from>
    <xdr:to>
      <xdr:col>7</xdr:col>
      <xdr:colOff>31750</xdr:colOff>
      <xdr:row>82</xdr:row>
      <xdr:rowOff>102496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59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112673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28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査定昇給における上位区分の昇給号数が国より低くなっている等の要因により、ラスパイレス指数は</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を下回っている。令和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年度は前年度から変動はない。今後も他団体の状況やラスパイレス指数の数値を注視し、必要に応じて給与制度の見直しを行っていく。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116681</xdr:rowOff>
    </xdr:from>
    <xdr:to>
      <xdr:col>81</xdr:col>
      <xdr:colOff>44450</xdr:colOff>
      <xdr:row>86</xdr:row>
      <xdr:rowOff>116681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86138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116681</xdr:rowOff>
    </xdr:from>
    <xdr:to>
      <xdr:col>77</xdr:col>
      <xdr:colOff>44450</xdr:colOff>
      <xdr:row>86</xdr:row>
      <xdr:rowOff>131763</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861381"/>
          <a:ext cx="889000" cy="1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56356</xdr:rowOff>
    </xdr:from>
    <xdr:to>
      <xdr:col>72</xdr:col>
      <xdr:colOff>203200</xdr:colOff>
      <xdr:row>86</xdr:row>
      <xdr:rowOff>131763</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4801056"/>
          <a:ext cx="889000" cy="75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132415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56356</xdr:rowOff>
    </xdr:from>
    <xdr:to>
      <xdr:col>68</xdr:col>
      <xdr:colOff>152400</xdr:colOff>
      <xdr:row>86</xdr:row>
      <xdr:rowOff>101600</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801056"/>
          <a:ext cx="889000" cy="4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152258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89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10971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927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65881</xdr:rowOff>
    </xdr:from>
    <xdr:to>
      <xdr:col>81</xdr:col>
      <xdr:colOff>95250</xdr:colOff>
      <xdr:row>86</xdr:row>
      <xdr:rowOff>167481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81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37958</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782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65881</xdr:rowOff>
    </xdr:from>
    <xdr:to>
      <xdr:col>77</xdr:col>
      <xdr:colOff>95250</xdr:colOff>
      <xdr:row>86</xdr:row>
      <xdr:rowOff>167481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81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152258</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8969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80963</xdr:rowOff>
    </xdr:from>
    <xdr:to>
      <xdr:col>73</xdr:col>
      <xdr:colOff>44450</xdr:colOff>
      <xdr:row>87</xdr:row>
      <xdr:rowOff>11113</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82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167340</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91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5556</xdr:rowOff>
    </xdr:from>
    <xdr:to>
      <xdr:col>68</xdr:col>
      <xdr:colOff>203200</xdr:colOff>
      <xdr:row>86</xdr:row>
      <xdr:rowOff>107156</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75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117333</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519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令和元年度までは、第</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次定員管理計画（</a:t>
          </a:r>
          <a:r>
            <a:rPr kumimoji="1" lang="en-US" altLang="ja-JP" sz="1300">
              <a:latin typeface="ＭＳ Ｐゴシック" panose="020B0600070205080204" pitchFamily="50" charset="-128"/>
              <a:ea typeface="ＭＳ Ｐゴシック" panose="020B0600070205080204" pitchFamily="50" charset="-128"/>
            </a:rPr>
            <a:t>H27</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H31</a:t>
          </a:r>
          <a:r>
            <a:rPr kumimoji="1" lang="ja-JP" altLang="en-US" sz="1300">
              <a:latin typeface="ＭＳ Ｐゴシック" panose="020B0600070205080204" pitchFamily="50" charset="-128"/>
              <a:ea typeface="ＭＳ Ｐゴシック" panose="020B0600070205080204" pitchFamily="50" charset="-128"/>
            </a:rPr>
            <a:t>）に基づき適切な定員管理に努めた。令和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年度は定年延長制導入等の流動的な要因を踏まえつつ、総職員数の抑制及び多様な任用形態の活用の視点に立って定員管理に努めており、類似団体の平均よりも少ない職員数となっている。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168366</xdr:rowOff>
    </xdr:from>
    <xdr:to>
      <xdr:col>81</xdr:col>
      <xdr:colOff>44450</xdr:colOff>
      <xdr:row>58</xdr:row>
      <xdr:rowOff>168366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11246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115587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402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144235</xdr:rowOff>
    </xdr:from>
    <xdr:to>
      <xdr:col>77</xdr:col>
      <xdr:colOff>44450</xdr:colOff>
      <xdr:row>58</xdr:row>
      <xdr:rowOff>168366</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088335"/>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34307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137341</xdr:rowOff>
    </xdr:from>
    <xdr:to>
      <xdr:col>72</xdr:col>
      <xdr:colOff>203200</xdr:colOff>
      <xdr:row>58</xdr:row>
      <xdr:rowOff>144235</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081441"/>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127000</xdr:rowOff>
    </xdr:from>
    <xdr:to>
      <xdr:col>68</xdr:col>
      <xdr:colOff>152400</xdr:colOff>
      <xdr:row>58</xdr:row>
      <xdr:rowOff>137341</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071100"/>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167839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154050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44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117566</xdr:rowOff>
    </xdr:from>
    <xdr:to>
      <xdr:col>81</xdr:col>
      <xdr:colOff>95250</xdr:colOff>
      <xdr:row>59</xdr:row>
      <xdr:rowOff>47716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06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134093</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9906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117566</xdr:rowOff>
    </xdr:from>
    <xdr:to>
      <xdr:col>77</xdr:col>
      <xdr:colOff>95250</xdr:colOff>
      <xdr:row>59</xdr:row>
      <xdr:rowOff>47716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06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57893</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98305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93435</xdr:rowOff>
    </xdr:from>
    <xdr:to>
      <xdr:col>73</xdr:col>
      <xdr:colOff>44450</xdr:colOff>
      <xdr:row>59</xdr:row>
      <xdr:rowOff>23585</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03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33762</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9806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86541</xdr:rowOff>
    </xdr:from>
    <xdr:to>
      <xdr:col>68</xdr:col>
      <xdr:colOff>203200</xdr:colOff>
      <xdr:row>59</xdr:row>
      <xdr:rowOff>16691</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030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26868</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9799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76200</xdr:rowOff>
    </xdr:from>
    <xdr:to>
      <xdr:col>64</xdr:col>
      <xdr:colOff>152400</xdr:colOff>
      <xdr:row>59</xdr:row>
      <xdr:rowOff>6350</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16527</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類似団体平均を下回っており、近年横ばいの状況が続いている。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引き続き地方債の借り入れの抑制による公債費の減や、交付税措置のある地方債の活用に努め、次世代の負担軽減に努める。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6350</xdr:rowOff>
    </xdr:from>
    <xdr:to>
      <xdr:col>81</xdr:col>
      <xdr:colOff>44450</xdr:colOff>
      <xdr:row>40</xdr:row>
      <xdr:rowOff>6350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68643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64364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922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6350</xdr:rowOff>
    </xdr:from>
    <xdr:to>
      <xdr:col>77</xdr:col>
      <xdr:colOff>44450</xdr:colOff>
      <xdr:row>40</xdr:row>
      <xdr:rowOff>6350</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5290800" y="6864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7214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703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169756</xdr:rowOff>
    </xdr:from>
    <xdr:to>
      <xdr:col>72</xdr:col>
      <xdr:colOff>203200</xdr:colOff>
      <xdr:row>40</xdr:row>
      <xdr:rowOff>6350</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4401800" y="685630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7214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169756</xdr:rowOff>
    </xdr:from>
    <xdr:to>
      <xdr:col>68</xdr:col>
      <xdr:colOff>152400</xdr:colOff>
      <xdr:row>40</xdr:row>
      <xdr:rowOff>6350</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685630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7214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23300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05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127000</xdr:rowOff>
    </xdr:from>
    <xdr:to>
      <xdr:col>81</xdr:col>
      <xdr:colOff>95250</xdr:colOff>
      <xdr:row>40</xdr:row>
      <xdr:rowOff>57150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143527</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65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127000</xdr:rowOff>
    </xdr:from>
    <xdr:to>
      <xdr:col>77</xdr:col>
      <xdr:colOff>95250</xdr:colOff>
      <xdr:row>40</xdr:row>
      <xdr:rowOff>57150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67327</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127000</xdr:rowOff>
    </xdr:from>
    <xdr:to>
      <xdr:col>73</xdr:col>
      <xdr:colOff>44450</xdr:colOff>
      <xdr:row>40</xdr:row>
      <xdr:rowOff>57150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67327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118956</xdr:rowOff>
    </xdr:from>
    <xdr:to>
      <xdr:col>68</xdr:col>
      <xdr:colOff>203200</xdr:colOff>
      <xdr:row>40</xdr:row>
      <xdr:rowOff>49106</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680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59283</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6574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127000</xdr:rowOff>
    </xdr:from>
    <xdr:to>
      <xdr:col>64</xdr:col>
      <xdr:colOff>152400</xdr:colOff>
      <xdr:row>40</xdr:row>
      <xdr:rowOff>57150</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67327</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地方債の償還が進んだことにより、将来負担比率は「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」となった。今後も持続可能な財政運営を行うためにも、引き続き地方債の借り入れの抑制による公債費の減や、交付税措置のある地方債の活用に努め、次世代の負担軽減に努める。</a:t>
          </a: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14</xdr:row>
      <xdr:rowOff>87478</xdr:rowOff>
    </xdr:from>
    <xdr:to>
      <xdr:col>77</xdr:col>
      <xdr:colOff>44450</xdr:colOff>
      <xdr:row>14</xdr:row>
      <xdr:rowOff>100990</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5290800" y="2487778"/>
          <a:ext cx="889000" cy="13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132300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532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14</xdr:row>
      <xdr:rowOff>100990</xdr:rowOff>
    </xdr:from>
    <xdr:to>
      <xdr:col>72</xdr:col>
      <xdr:colOff>203200</xdr:colOff>
      <xdr:row>15</xdr:row>
      <xdr:rowOff>17374</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4401800" y="2501290"/>
          <a:ext cx="889000" cy="87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79976</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6517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17374</xdr:rowOff>
    </xdr:from>
    <xdr:to>
      <xdr:col>68</xdr:col>
      <xdr:colOff>152400</xdr:colOff>
      <xdr:row>15</xdr:row>
      <xdr:rowOff>108102</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3512800" y="2589124"/>
          <a:ext cx="889000" cy="90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4216</xdr:rowOff>
    </xdr:from>
    <xdr:to>
      <xdr:col>73</xdr:col>
      <xdr:colOff>44450</xdr:colOff>
      <xdr:row>15</xdr:row>
      <xdr:rowOff>105816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90593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662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54407</xdr:rowOff>
    </xdr:from>
    <xdr:to>
      <xdr:col>68</xdr:col>
      <xdr:colOff>203200</xdr:colOff>
      <xdr:row>15</xdr:row>
      <xdr:rowOff>156007</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140784</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20800" y="2712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47515</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790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36678</xdr:rowOff>
    </xdr:from>
    <xdr:to>
      <xdr:col>77</xdr:col>
      <xdr:colOff>95250</xdr:colOff>
      <xdr:row>14</xdr:row>
      <xdr:rowOff>138278</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129000" y="2436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148455</xdr:rowOff>
    </xdr:from>
    <xdr:ext cx="7366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5798800" y="22058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50190</xdr:rowOff>
    </xdr:from>
    <xdr:to>
      <xdr:col>73</xdr:col>
      <xdr:colOff>44450</xdr:colOff>
      <xdr:row>14</xdr:row>
      <xdr:rowOff>151790</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5240000" y="245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161967</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909800" y="2219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138024</xdr:rowOff>
    </xdr:from>
    <xdr:to>
      <xdr:col>68</xdr:col>
      <xdr:colOff>203200</xdr:colOff>
      <xdr:row>15</xdr:row>
      <xdr:rowOff>68174</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4351000" y="253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78351</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020800" y="2307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57302</xdr:rowOff>
    </xdr:from>
    <xdr:to>
      <xdr:col>64</xdr:col>
      <xdr:colOff>152400</xdr:colOff>
      <xdr:row>15</xdr:row>
      <xdr:rowOff>158902</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3462000" y="262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169079</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3131800" y="239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福岡県久留米市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300,199
294,031
229.96
151,880,932
150,535,258
1,077,507
75,079,508
121,987,045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これまでの給与制度の見直しにより、人件費にかかる経常収支比率は類似団体の平均よりも低くなっている。今後も人件費については適切に管理していく。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85090</xdr:rowOff>
    </xdr:from>
    <xdr:to>
      <xdr:col>24</xdr:col>
      <xdr:colOff>25400</xdr:colOff>
      <xdr:row>35</xdr:row>
      <xdr:rowOff>138430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8584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85090</xdr:rowOff>
    </xdr:from>
    <xdr:to>
      <xdr:col>19</xdr:col>
      <xdr:colOff>187325</xdr:colOff>
      <xdr:row>35</xdr:row>
      <xdr:rowOff>100330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858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54610</xdr:rowOff>
    </xdr:from>
    <xdr:to>
      <xdr:col>15</xdr:col>
      <xdr:colOff>98425</xdr:colOff>
      <xdr:row>35</xdr:row>
      <xdr:rowOff>100330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0553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54610</xdr:rowOff>
    </xdr:from>
    <xdr:to>
      <xdr:col>11</xdr:col>
      <xdr:colOff>9525</xdr:colOff>
      <xdr:row>35</xdr:row>
      <xdr:rowOff>62230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553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90187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87630</xdr:rowOff>
    </xdr:from>
    <xdr:to>
      <xdr:col>24</xdr:col>
      <xdr:colOff>76200</xdr:colOff>
      <xdr:row>36</xdr:row>
      <xdr:rowOff>17780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104157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34290</xdr:rowOff>
    </xdr:from>
    <xdr:to>
      <xdr:col>20</xdr:col>
      <xdr:colOff>38100</xdr:colOff>
      <xdr:row>35</xdr:row>
      <xdr:rowOff>135890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146067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03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49530</xdr:rowOff>
    </xdr:from>
    <xdr:to>
      <xdr:col>15</xdr:col>
      <xdr:colOff>149225</xdr:colOff>
      <xdr:row>35</xdr:row>
      <xdr:rowOff>151130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161307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3810</xdr:rowOff>
    </xdr:from>
    <xdr:to>
      <xdr:col>11</xdr:col>
      <xdr:colOff>60325</xdr:colOff>
      <xdr:row>35</xdr:row>
      <xdr:rowOff>105410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115587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7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11430</xdr:rowOff>
    </xdr:from>
    <xdr:to>
      <xdr:col>6</xdr:col>
      <xdr:colOff>171450</xdr:colOff>
      <xdr:row>35</xdr:row>
      <xdr:rowOff>113030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123207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物件費に係る経常収支比率は、類似団体の平均を下回っているが、前年度からは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ポイント悪化している。予防接種費の増や物価高騰による各需用費の増が主な要因である。今後も行財政改革推進計画に基づき、民間活力やデジタル技術の活用を行い、経費の圧縮を図る。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77470</xdr:rowOff>
    </xdr:from>
    <xdr:to>
      <xdr:col>82</xdr:col>
      <xdr:colOff>107950</xdr:colOff>
      <xdr:row>17</xdr:row>
      <xdr:rowOff>92710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921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74947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8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77470</xdr:rowOff>
    </xdr:from>
    <xdr:to>
      <xdr:col>78</xdr:col>
      <xdr:colOff>69850</xdr:colOff>
      <xdr:row>17</xdr:row>
      <xdr:rowOff>115570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9921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85090</xdr:rowOff>
    </xdr:from>
    <xdr:to>
      <xdr:col>73</xdr:col>
      <xdr:colOff>180975</xdr:colOff>
      <xdr:row>17</xdr:row>
      <xdr:rowOff>115570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9997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5097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4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85090</xdr:rowOff>
    </xdr:from>
    <xdr:to>
      <xdr:col>69</xdr:col>
      <xdr:colOff>92075</xdr:colOff>
      <xdr:row>17</xdr:row>
      <xdr:rowOff>138430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9997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92727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138447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41910</xdr:rowOff>
    </xdr:from>
    <xdr:to>
      <xdr:col>82</xdr:col>
      <xdr:colOff>158750</xdr:colOff>
      <xdr:row>17</xdr:row>
      <xdr:rowOff>143510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58437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801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26670</xdr:rowOff>
    </xdr:from>
    <xdr:to>
      <xdr:col>78</xdr:col>
      <xdr:colOff>120650</xdr:colOff>
      <xdr:row>17</xdr:row>
      <xdr:rowOff>128270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138447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710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64770</xdr:rowOff>
    </xdr:from>
    <xdr:to>
      <xdr:col>74</xdr:col>
      <xdr:colOff>31750</xdr:colOff>
      <xdr:row>17</xdr:row>
      <xdr:rowOff>166370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34290</xdr:rowOff>
    </xdr:from>
    <xdr:to>
      <xdr:col>69</xdr:col>
      <xdr:colOff>142875</xdr:colOff>
      <xdr:row>17</xdr:row>
      <xdr:rowOff>135890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94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120667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03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87630</xdr:rowOff>
    </xdr:from>
    <xdr:to>
      <xdr:col>65</xdr:col>
      <xdr:colOff>53975</xdr:colOff>
      <xdr:row>18</xdr:row>
      <xdr:rowOff>17780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00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2557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08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扶助費に係る経常収支比率は、類似団体の平均を上回っており、前年度と比較して</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ポイント好転している。これは、保育関連で扶助費が増になった一方で、経常一般財源が増になっているため、比率としては減になったものである。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今後も高齢化の進展等により扶助費の負担は増加していくことが見込まれるため、状況を注視する必要がある。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82550</xdr:rowOff>
    </xdr:from>
    <xdr:to>
      <xdr:col>24</xdr:col>
      <xdr:colOff>25400</xdr:colOff>
      <xdr:row>59</xdr:row>
      <xdr:rowOff>95250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101981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149877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51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76200</xdr:rowOff>
    </xdr:from>
    <xdr:to>
      <xdr:col>19</xdr:col>
      <xdr:colOff>187325</xdr:colOff>
      <xdr:row>59</xdr:row>
      <xdr:rowOff>95250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0203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76200</xdr:rowOff>
    </xdr:from>
    <xdr:to>
      <xdr:col>15</xdr:col>
      <xdr:colOff>98425</xdr:colOff>
      <xdr:row>58</xdr:row>
      <xdr:rowOff>88900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10020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88900</xdr:rowOff>
    </xdr:from>
    <xdr:to>
      <xdr:col>11</xdr:col>
      <xdr:colOff>9525</xdr:colOff>
      <xdr:row>58</xdr:row>
      <xdr:rowOff>127000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033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80027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130827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31750</xdr:rowOff>
    </xdr:from>
    <xdr:to>
      <xdr:col>24</xdr:col>
      <xdr:colOff>76200</xdr:colOff>
      <xdr:row>59</xdr:row>
      <xdr:rowOff>133350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3827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44450</xdr:rowOff>
    </xdr:from>
    <xdr:to>
      <xdr:col>20</xdr:col>
      <xdr:colOff>38100</xdr:colOff>
      <xdr:row>59</xdr:row>
      <xdr:rowOff>146050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130827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246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25400</xdr:rowOff>
    </xdr:from>
    <xdr:to>
      <xdr:col>15</xdr:col>
      <xdr:colOff>149225</xdr:colOff>
      <xdr:row>58</xdr:row>
      <xdr:rowOff>127000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111777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38100</xdr:rowOff>
    </xdr:from>
    <xdr:to>
      <xdr:col>11</xdr:col>
      <xdr:colOff>60325</xdr:colOff>
      <xdr:row>58</xdr:row>
      <xdr:rowOff>139700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124477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76200</xdr:rowOff>
    </xdr:from>
    <xdr:to>
      <xdr:col>6</xdr:col>
      <xdr:colOff>171450</xdr:colOff>
      <xdr:row>59</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162577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その他に係る経常収支比率は、前年度から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好転している一方で、類似団体の平均を上回っている。国民健康保険事業、介護保険事業、後期高齢者医療事業、下水道事業等の特別会計への繰出金が主なものである。今後治水対策や下水管整備に伴い下水道事業会計への繰出増が見込まれるが、下水道料金の見直しを行うなど歳入の確保に努めるとともに、一層の経費節減に努め、一般会計からの繰出金の縮減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139700</xdr:rowOff>
    </xdr:from>
    <xdr:to>
      <xdr:col>82</xdr:col>
      <xdr:colOff>107950</xdr:colOff>
      <xdr:row>58</xdr:row>
      <xdr:rowOff>152400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0838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101600</xdr:rowOff>
    </xdr:from>
    <xdr:to>
      <xdr:col>78</xdr:col>
      <xdr:colOff>69850</xdr:colOff>
      <xdr:row>58</xdr:row>
      <xdr:rowOff>152400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0457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38100</xdr:rowOff>
    </xdr:from>
    <xdr:to>
      <xdr:col>73</xdr:col>
      <xdr:colOff>180975</xdr:colOff>
      <xdr:row>58</xdr:row>
      <xdr:rowOff>101600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822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38100</xdr:rowOff>
    </xdr:from>
    <xdr:to>
      <xdr:col>69</xdr:col>
      <xdr:colOff>92075</xdr:colOff>
      <xdr:row>58</xdr:row>
      <xdr:rowOff>139700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822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88900</xdr:rowOff>
    </xdr:from>
    <xdr:to>
      <xdr:col>82</xdr:col>
      <xdr:colOff>158750</xdr:colOff>
      <xdr:row>59</xdr:row>
      <xdr:rowOff>19050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60977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0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101600</xdr:rowOff>
    </xdr:from>
    <xdr:to>
      <xdr:col>78</xdr:col>
      <xdr:colOff>120650</xdr:colOff>
      <xdr:row>59</xdr:row>
      <xdr:rowOff>31750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16527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32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50800</xdr:rowOff>
    </xdr:from>
    <xdr:to>
      <xdr:col>74</xdr:col>
      <xdr:colOff>31750</xdr:colOff>
      <xdr:row>58</xdr:row>
      <xdr:rowOff>152400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137177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158750</xdr:rowOff>
    </xdr:from>
    <xdr:to>
      <xdr:col>69</xdr:col>
      <xdr:colOff>142875</xdr:colOff>
      <xdr:row>58</xdr:row>
      <xdr:rowOff>88900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73677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88900</xdr:rowOff>
    </xdr:from>
    <xdr:to>
      <xdr:col>65</xdr:col>
      <xdr:colOff>53975</xdr:colOff>
      <xdr:row>59</xdr:row>
      <xdr:rowOff>19050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3827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補助費等に係る経常収支比率は類似団体の平均を上回っているが、前年度から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ポイント好転している。ふるさと納税寄附金の充当額を増やしたことなどが要因である。今後も行財政改革推進計画に基づき、外郭団体の運営方法や市の関与の在り方について見直しを図る。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40132</xdr:rowOff>
    </xdr:from>
    <xdr:to>
      <xdr:col>82</xdr:col>
      <xdr:colOff>107950</xdr:colOff>
      <xdr:row>36</xdr:row>
      <xdr:rowOff>85852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21233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21861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851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76708</xdr:rowOff>
    </xdr:from>
    <xdr:to>
      <xdr:col>78</xdr:col>
      <xdr:colOff>69850</xdr:colOff>
      <xdr:row>36</xdr:row>
      <xdr:rowOff>85852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2489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126255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784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76708</xdr:rowOff>
    </xdr:from>
    <xdr:to>
      <xdr:col>73</xdr:col>
      <xdr:colOff>180975</xdr:colOff>
      <xdr:row>36</xdr:row>
      <xdr:rowOff>76708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2489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117111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76708</xdr:rowOff>
    </xdr:from>
    <xdr:to>
      <xdr:col>69</xdr:col>
      <xdr:colOff>92075</xdr:colOff>
      <xdr:row>36</xdr:row>
      <xdr:rowOff>140716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24890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89679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126255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160782</xdr:rowOff>
    </xdr:from>
    <xdr:to>
      <xdr:col>82</xdr:col>
      <xdr:colOff>158750</xdr:colOff>
      <xdr:row>36</xdr:row>
      <xdr:rowOff>90932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132859</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133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35052</xdr:rowOff>
    </xdr:from>
    <xdr:to>
      <xdr:col>78</xdr:col>
      <xdr:colOff>120650</xdr:colOff>
      <xdr:row>36</xdr:row>
      <xdr:rowOff>136652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121429</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293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25908</xdr:rowOff>
    </xdr:from>
    <xdr:to>
      <xdr:col>74</xdr:col>
      <xdr:colOff>31750</xdr:colOff>
      <xdr:row>36</xdr:row>
      <xdr:rowOff>127508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112285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25908</xdr:rowOff>
    </xdr:from>
    <xdr:to>
      <xdr:col>69</xdr:col>
      <xdr:colOff>142875</xdr:colOff>
      <xdr:row>36</xdr:row>
      <xdr:rowOff>127508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112285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89916</xdr:rowOff>
    </xdr:from>
    <xdr:to>
      <xdr:col>65</xdr:col>
      <xdr:colOff>53975</xdr:colOff>
      <xdr:row>37</xdr:row>
      <xdr:rowOff>20066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4843</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に係る経常収支比率は類似団体の平均を上回っているが、前年と比較して減少した。これは元金償還が進み、公債費に要する経常的一般財源が減少したためである。今後、公共施設の更新等による影響も見込まれるが、地方債発行額の抑制に努め、公債費負担の軽減に努め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153670</xdr:rowOff>
    </xdr:from>
    <xdr:to>
      <xdr:col>24</xdr:col>
      <xdr:colOff>25400</xdr:colOff>
      <xdr:row>78</xdr:row>
      <xdr:rowOff>58420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35532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161307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58420</xdr:rowOff>
    </xdr:from>
    <xdr:to>
      <xdr:col>19</xdr:col>
      <xdr:colOff>187325</xdr:colOff>
      <xdr:row>78</xdr:row>
      <xdr:rowOff>88900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34315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66039</xdr:rowOff>
    </xdr:from>
    <xdr:to>
      <xdr:col>15</xdr:col>
      <xdr:colOff>98425</xdr:colOff>
      <xdr:row>78</xdr:row>
      <xdr:rowOff>88900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4391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66039</xdr:rowOff>
    </xdr:from>
    <xdr:to>
      <xdr:col>11</xdr:col>
      <xdr:colOff>9525</xdr:colOff>
      <xdr:row>78</xdr:row>
      <xdr:rowOff>134620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439139"/>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123207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12716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102870</xdr:rowOff>
    </xdr:from>
    <xdr:to>
      <xdr:col>24</xdr:col>
      <xdr:colOff>76200</xdr:colOff>
      <xdr:row>78</xdr:row>
      <xdr:rowOff>33020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74947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7620</xdr:rowOff>
    </xdr:from>
    <xdr:to>
      <xdr:col>20</xdr:col>
      <xdr:colOff>38100</xdr:colOff>
      <xdr:row>78</xdr:row>
      <xdr:rowOff>109220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38100</xdr:rowOff>
    </xdr:from>
    <xdr:to>
      <xdr:col>15</xdr:col>
      <xdr:colOff>149225</xdr:colOff>
      <xdr:row>78</xdr:row>
      <xdr:rowOff>139700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124477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15239</xdr:rowOff>
    </xdr:from>
    <xdr:to>
      <xdr:col>11</xdr:col>
      <xdr:colOff>60325</xdr:colOff>
      <xdr:row>78</xdr:row>
      <xdr:rowOff>116839</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101616</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83820</xdr:rowOff>
    </xdr:from>
    <xdr:to>
      <xdr:col>6</xdr:col>
      <xdr:colOff>171450</xdr:colOff>
      <xdr:row>79</xdr:row>
      <xdr:rowOff>13970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4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170197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54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補助費等において類似団体の平均を上回っているが、経常一般財源が増になったことにより、全体としては類似団体を下回った。先述している取組を実施し、歳入確保、歳出縮減を行いながら、持続可能な財政運営に努める。</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12700</xdr:rowOff>
    </xdr:from>
    <xdr:to>
      <xdr:col>82</xdr:col>
      <xdr:colOff>107950</xdr:colOff>
      <xdr:row>77</xdr:row>
      <xdr:rowOff>20320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2143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116857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134620</xdr:rowOff>
    </xdr:from>
    <xdr:to>
      <xdr:col>78</xdr:col>
      <xdr:colOff>69850</xdr:colOff>
      <xdr:row>77</xdr:row>
      <xdr:rowOff>12700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16482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47007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81280</xdr:rowOff>
    </xdr:from>
    <xdr:to>
      <xdr:col>73</xdr:col>
      <xdr:colOff>180975</xdr:colOff>
      <xdr:row>76</xdr:row>
      <xdr:rowOff>134620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1114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5097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81280</xdr:rowOff>
    </xdr:from>
    <xdr:to>
      <xdr:col>69</xdr:col>
      <xdr:colOff>92075</xdr:colOff>
      <xdr:row>77</xdr:row>
      <xdr:rowOff>8889</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3111480"/>
          <a:ext cx="889000"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66057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16527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140970</xdr:rowOff>
    </xdr:from>
    <xdr:to>
      <xdr:col>82</xdr:col>
      <xdr:colOff>158750</xdr:colOff>
      <xdr:row>77</xdr:row>
      <xdr:rowOff>71120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157497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016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133350</xdr:rowOff>
    </xdr:from>
    <xdr:to>
      <xdr:col>78</xdr:col>
      <xdr:colOff>120650</xdr:colOff>
      <xdr:row>77</xdr:row>
      <xdr:rowOff>63500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48277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24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83820</xdr:rowOff>
    </xdr:from>
    <xdr:to>
      <xdr:col>74</xdr:col>
      <xdr:colOff>31750</xdr:colOff>
      <xdr:row>77</xdr:row>
      <xdr:rowOff>13970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30480</xdr:rowOff>
    </xdr:from>
    <xdr:to>
      <xdr:col>69</xdr:col>
      <xdr:colOff>142875</xdr:colOff>
      <xdr:row>76</xdr:row>
      <xdr:rowOff>132080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116857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14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129539</xdr:rowOff>
    </xdr:from>
    <xdr:to>
      <xdr:col>65</xdr:col>
      <xdr:colOff>53975</xdr:colOff>
      <xdr:row>77</xdr:row>
      <xdr:rowOff>59689</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44466</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24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福岡県久留米市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60592</xdr:rowOff>
    </xdr:from>
    <xdr:to>
      <xdr:col>29</xdr:col>
      <xdr:colOff>127000</xdr:colOff>
      <xdr:row>16</xdr:row>
      <xdr:rowOff>148831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51417"/>
          <a:ext cx="647700" cy="882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92841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40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148831</xdr:rowOff>
    </xdr:from>
    <xdr:to>
      <xdr:col>26</xdr:col>
      <xdr:colOff>50800</xdr:colOff>
      <xdr:row>17</xdr:row>
      <xdr:rowOff>39027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39656"/>
          <a:ext cx="698500" cy="616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14546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39027</xdr:rowOff>
    </xdr:from>
    <xdr:to>
      <xdr:col>22</xdr:col>
      <xdr:colOff>114300</xdr:colOff>
      <xdr:row>17</xdr:row>
      <xdr:rowOff>72898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01302"/>
          <a:ext cx="698500" cy="338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69295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88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72898</xdr:rowOff>
    </xdr:from>
    <xdr:to>
      <xdr:col>18</xdr:col>
      <xdr:colOff>177800</xdr:colOff>
      <xdr:row>17</xdr:row>
      <xdr:rowOff>143307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35173"/>
          <a:ext cx="698500" cy="704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92041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1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117111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3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9792</xdr:rowOff>
    </xdr:from>
    <xdr:to>
      <xdr:col>29</xdr:col>
      <xdr:colOff>177800</xdr:colOff>
      <xdr:row>16</xdr:row>
      <xdr:rowOff>111392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006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153319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72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98031</xdr:rowOff>
    </xdr:from>
    <xdr:to>
      <xdr:col>26</xdr:col>
      <xdr:colOff>101600</xdr:colOff>
      <xdr:row>17</xdr:row>
      <xdr:rowOff>28181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888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12958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975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159677</xdr:rowOff>
    </xdr:from>
    <xdr:to>
      <xdr:col>22</xdr:col>
      <xdr:colOff>165100</xdr:colOff>
      <xdr:row>17</xdr:row>
      <xdr:rowOff>89827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505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74604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36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22098</xdr:rowOff>
    </xdr:from>
    <xdr:to>
      <xdr:col>19</xdr:col>
      <xdr:colOff>38100</xdr:colOff>
      <xdr:row>17</xdr:row>
      <xdr:rowOff>123698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843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108475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70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92507</xdr:rowOff>
    </xdr:from>
    <xdr:to>
      <xdr:col>15</xdr:col>
      <xdr:colOff>101600</xdr:colOff>
      <xdr:row>18</xdr:row>
      <xdr:rowOff>22657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547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7434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41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270980</xdr:rowOff>
    </xdr:from>
    <xdr:to>
      <xdr:col>29</xdr:col>
      <xdr:colOff>127000</xdr:colOff>
      <xdr:row>35</xdr:row>
      <xdr:rowOff>291249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881330"/>
          <a:ext cx="647700" cy="202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298390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65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270980</xdr:rowOff>
    </xdr:from>
    <xdr:to>
      <xdr:col>26</xdr:col>
      <xdr:colOff>50800</xdr:colOff>
      <xdr:row>35</xdr:row>
      <xdr:rowOff>272961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881330"/>
          <a:ext cx="698500" cy="19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217733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85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272961</xdr:rowOff>
    </xdr:from>
    <xdr:to>
      <xdr:col>22</xdr:col>
      <xdr:colOff>114300</xdr:colOff>
      <xdr:row>35</xdr:row>
      <xdr:rowOff>318605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83311"/>
          <a:ext cx="698500" cy="456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217085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484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286524</xdr:rowOff>
    </xdr:from>
    <xdr:to>
      <xdr:col>18</xdr:col>
      <xdr:colOff>177800</xdr:colOff>
      <xdr:row>35</xdr:row>
      <xdr:rowOff>318605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896874"/>
          <a:ext cx="698500" cy="320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234573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0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241355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240449</xdr:rowOff>
    </xdr:from>
    <xdr:to>
      <xdr:col>29</xdr:col>
      <xdr:colOff>177800</xdr:colOff>
      <xdr:row>35</xdr:row>
      <xdr:rowOff>342049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507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212526</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22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220180</xdr:rowOff>
    </xdr:from>
    <xdr:to>
      <xdr:col>26</xdr:col>
      <xdr:colOff>101600</xdr:colOff>
      <xdr:row>35</xdr:row>
      <xdr:rowOff>321780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305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306557</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16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222161</xdr:rowOff>
    </xdr:from>
    <xdr:to>
      <xdr:col>22</xdr:col>
      <xdr:colOff>165100</xdr:colOff>
      <xdr:row>35</xdr:row>
      <xdr:rowOff>323761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325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308538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18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267805</xdr:rowOff>
    </xdr:from>
    <xdr:to>
      <xdr:col>19</xdr:col>
      <xdr:colOff>38100</xdr:colOff>
      <xdr:row>36</xdr:row>
      <xdr:rowOff>26505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781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11282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64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235724</xdr:rowOff>
    </xdr:from>
    <xdr:to>
      <xdr:col>15</xdr:col>
      <xdr:colOff>101600</xdr:colOff>
      <xdr:row>35</xdr:row>
      <xdr:rowOff>337324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460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322101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932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福岡県久留米市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300,199
294,031
229.96
151,880,932
150,535,258
1,077,507
75,079,508
121,987,045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66777</xdr:rowOff>
    </xdr:from>
    <xdr:to>
      <xdr:col>24</xdr:col>
      <xdr:colOff>63500</xdr:colOff>
      <xdr:row>38</xdr:row>
      <xdr:rowOff>43198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10427"/>
          <a:ext cx="838200" cy="147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130065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166479</xdr:rowOff>
    </xdr:from>
    <xdr:to>
      <xdr:col>19</xdr:col>
      <xdr:colOff>177800</xdr:colOff>
      <xdr:row>38</xdr:row>
      <xdr:rowOff>43198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510129"/>
          <a:ext cx="889000" cy="48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86653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8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166479</xdr:rowOff>
    </xdr:from>
    <xdr:to>
      <xdr:col>15</xdr:col>
      <xdr:colOff>50800</xdr:colOff>
      <xdr:row>38</xdr:row>
      <xdr:rowOff>55542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10129"/>
          <a:ext cx="889000" cy="60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65915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6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55542</xdr:rowOff>
    </xdr:from>
    <xdr:to>
      <xdr:col>10</xdr:col>
      <xdr:colOff>114300</xdr:colOff>
      <xdr:row>38</xdr:row>
      <xdr:rowOff>133495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70642"/>
          <a:ext cx="889000" cy="77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86424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8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108566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15977</xdr:rowOff>
    </xdr:from>
    <xdr:to>
      <xdr:col>24</xdr:col>
      <xdr:colOff>114300</xdr:colOff>
      <xdr:row>37</xdr:row>
      <xdr:rowOff>117577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59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165854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38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163848</xdr:rowOff>
    </xdr:from>
    <xdr:to>
      <xdr:col>20</xdr:col>
      <xdr:colOff>38100</xdr:colOff>
      <xdr:row>38</xdr:row>
      <xdr:rowOff>93998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0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85125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0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115679</xdr:rowOff>
    </xdr:from>
    <xdr:to>
      <xdr:col>15</xdr:col>
      <xdr:colOff>101600</xdr:colOff>
      <xdr:row>38</xdr:row>
      <xdr:rowOff>45829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59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36956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5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4742</xdr:rowOff>
    </xdr:from>
    <xdr:to>
      <xdr:col>10</xdr:col>
      <xdr:colOff>165100</xdr:colOff>
      <xdr:row>38</xdr:row>
      <xdr:rowOff>106342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1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97469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1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82695</xdr:rowOff>
    </xdr:from>
    <xdr:to>
      <xdr:col>6</xdr:col>
      <xdr:colOff>38100</xdr:colOff>
      <xdr:row>39</xdr:row>
      <xdr:rowOff>12845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9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3972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9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115983</xdr:rowOff>
    </xdr:from>
    <xdr:to>
      <xdr:col>24</xdr:col>
      <xdr:colOff>63500</xdr:colOff>
      <xdr:row>55</xdr:row>
      <xdr:rowOff>117554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3797300" y="9545733"/>
          <a:ext cx="838200" cy="1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83672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513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18628</xdr:rowOff>
    </xdr:from>
    <xdr:to>
      <xdr:col>19</xdr:col>
      <xdr:colOff>177800</xdr:colOff>
      <xdr:row>55</xdr:row>
      <xdr:rowOff>115983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276928"/>
          <a:ext cx="889000" cy="268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98017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69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168189</xdr:rowOff>
    </xdr:from>
    <xdr:to>
      <xdr:col>15</xdr:col>
      <xdr:colOff>50800</xdr:colOff>
      <xdr:row>54</xdr:row>
      <xdr:rowOff>18628</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a:off x="2019300" y="9255039"/>
          <a:ext cx="889000" cy="21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120448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55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168189</xdr:rowOff>
    </xdr:from>
    <xdr:to>
      <xdr:col>10</xdr:col>
      <xdr:colOff>114300</xdr:colOff>
      <xdr:row>56</xdr:row>
      <xdr:rowOff>104981</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255039"/>
          <a:ext cx="889000" cy="45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71099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67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103617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87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66754</xdr:rowOff>
    </xdr:from>
    <xdr:to>
      <xdr:col>24</xdr:col>
      <xdr:colOff>114300</xdr:colOff>
      <xdr:row>55</xdr:row>
      <xdr:rowOff>168354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496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89631</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347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65183</xdr:rowOff>
    </xdr:from>
    <xdr:to>
      <xdr:col>20</xdr:col>
      <xdr:colOff>38100</xdr:colOff>
      <xdr:row>55</xdr:row>
      <xdr:rowOff>166783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49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11860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270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139278</xdr:rowOff>
    </xdr:from>
    <xdr:to>
      <xdr:col>15</xdr:col>
      <xdr:colOff>101600</xdr:colOff>
      <xdr:row>54</xdr:row>
      <xdr:rowOff>69428</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22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85955</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001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117389</xdr:rowOff>
    </xdr:from>
    <xdr:to>
      <xdr:col>10</xdr:col>
      <xdr:colOff>165100</xdr:colOff>
      <xdr:row>54</xdr:row>
      <xdr:rowOff>47539</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20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52</xdr:row>
      <xdr:rowOff>64066</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8979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54181</xdr:rowOff>
    </xdr:from>
    <xdr:to>
      <xdr:col>6</xdr:col>
      <xdr:colOff>38100</xdr:colOff>
      <xdr:row>56</xdr:row>
      <xdr:rowOff>155781</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655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858</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9430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73543</xdr:rowOff>
    </xdr:from>
    <xdr:to>
      <xdr:col>24</xdr:col>
      <xdr:colOff>63500</xdr:colOff>
      <xdr:row>77</xdr:row>
      <xdr:rowOff>80721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275193"/>
          <a:ext cx="838200" cy="7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069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66548</xdr:rowOff>
    </xdr:from>
    <xdr:to>
      <xdr:col>19</xdr:col>
      <xdr:colOff>177800</xdr:colOff>
      <xdr:row>77</xdr:row>
      <xdr:rowOff>80721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268198"/>
          <a:ext cx="889000" cy="1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131472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33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66548</xdr:rowOff>
    </xdr:from>
    <xdr:to>
      <xdr:col>15</xdr:col>
      <xdr:colOff>50800</xdr:colOff>
      <xdr:row>77</xdr:row>
      <xdr:rowOff>83967</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268198"/>
          <a:ext cx="889000" cy="17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127632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32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83967</xdr:rowOff>
    </xdr:from>
    <xdr:to>
      <xdr:col>10</xdr:col>
      <xdr:colOff>114300</xdr:colOff>
      <xdr:row>77</xdr:row>
      <xdr:rowOff>128591</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285617"/>
          <a:ext cx="889000" cy="44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146220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0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154038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01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22743</xdr:rowOff>
    </xdr:from>
    <xdr:to>
      <xdr:col>24</xdr:col>
      <xdr:colOff>114300</xdr:colOff>
      <xdr:row>77</xdr:row>
      <xdr:rowOff>124343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224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1170</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202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29921</xdr:rowOff>
    </xdr:from>
    <xdr:to>
      <xdr:col>20</xdr:col>
      <xdr:colOff>38100</xdr:colOff>
      <xdr:row>77</xdr:row>
      <xdr:rowOff>131521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231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148048</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006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15748</xdr:rowOff>
    </xdr:from>
    <xdr:to>
      <xdr:col>15</xdr:col>
      <xdr:colOff>101600</xdr:colOff>
      <xdr:row>77</xdr:row>
      <xdr:rowOff>117348</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21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133875</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2992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33167</xdr:rowOff>
    </xdr:from>
    <xdr:to>
      <xdr:col>10</xdr:col>
      <xdr:colOff>165100</xdr:colOff>
      <xdr:row>77</xdr:row>
      <xdr:rowOff>134767</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234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125894</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327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77791</xdr:rowOff>
    </xdr:from>
    <xdr:to>
      <xdr:col>6</xdr:col>
      <xdr:colOff>38100</xdr:colOff>
      <xdr:row>78</xdr:row>
      <xdr:rowOff>7941</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279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170518</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372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6187</xdr:rowOff>
    </xdr:from>
    <xdr:to>
      <xdr:col>24</xdr:col>
      <xdr:colOff>63500</xdr:colOff>
      <xdr:row>94</xdr:row>
      <xdr:rowOff>117091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122487"/>
          <a:ext cx="838200" cy="110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78081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365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117091</xdr:rowOff>
    </xdr:from>
    <xdr:to>
      <xdr:col>19</xdr:col>
      <xdr:colOff>177800</xdr:colOff>
      <xdr:row>95</xdr:row>
      <xdr:rowOff>49685</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233391"/>
          <a:ext cx="889000" cy="104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98057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557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90757</xdr:rowOff>
    </xdr:from>
    <xdr:to>
      <xdr:col>15</xdr:col>
      <xdr:colOff>50800</xdr:colOff>
      <xdr:row>95</xdr:row>
      <xdr:rowOff>49685</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207057"/>
          <a:ext cx="889000" cy="130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12082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642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90757</xdr:rowOff>
    </xdr:from>
    <xdr:to>
      <xdr:col>10</xdr:col>
      <xdr:colOff>114300</xdr:colOff>
      <xdr:row>96</xdr:row>
      <xdr:rowOff>76149</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207057"/>
          <a:ext cx="889000" cy="328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74827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534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7216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809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126837</xdr:rowOff>
    </xdr:from>
    <xdr:to>
      <xdr:col>24</xdr:col>
      <xdr:colOff>114300</xdr:colOff>
      <xdr:row>94</xdr:row>
      <xdr:rowOff>56987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07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149714</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5923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66291</xdr:rowOff>
    </xdr:from>
    <xdr:to>
      <xdr:col>20</xdr:col>
      <xdr:colOff>38100</xdr:colOff>
      <xdr:row>94</xdr:row>
      <xdr:rowOff>167891</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18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12968</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5957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170335</xdr:rowOff>
    </xdr:from>
    <xdr:to>
      <xdr:col>15</xdr:col>
      <xdr:colOff>101600</xdr:colOff>
      <xdr:row>95</xdr:row>
      <xdr:rowOff>100485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28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117012</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061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39957</xdr:rowOff>
    </xdr:from>
    <xdr:to>
      <xdr:col>10</xdr:col>
      <xdr:colOff>165100</xdr:colOff>
      <xdr:row>94</xdr:row>
      <xdr:rowOff>141557</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15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158084</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5931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25349</xdr:rowOff>
    </xdr:from>
    <xdr:to>
      <xdr:col>6</xdr:col>
      <xdr:colOff>38100</xdr:colOff>
      <xdr:row>96</xdr:row>
      <xdr:rowOff>126949</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484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143476</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795" y="1625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93969</xdr:rowOff>
    </xdr:from>
    <xdr:to>
      <xdr:col>55</xdr:col>
      <xdr:colOff>0</xdr:colOff>
      <xdr:row>37</xdr:row>
      <xdr:rowOff>842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9639300" y="6266169"/>
          <a:ext cx="838200" cy="78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144953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317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93969</xdr:rowOff>
    </xdr:from>
    <xdr:to>
      <xdr:col>50</xdr:col>
      <xdr:colOff>114300</xdr:colOff>
      <xdr:row>36</xdr:row>
      <xdr:rowOff>110036</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8750300" y="6266169"/>
          <a:ext cx="889000" cy="16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59772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40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66711</xdr:rowOff>
    </xdr:from>
    <xdr:to>
      <xdr:col>45</xdr:col>
      <xdr:colOff>177800</xdr:colOff>
      <xdr:row>36</xdr:row>
      <xdr:rowOff>110036</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7861300" y="6238911"/>
          <a:ext cx="889000" cy="43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19963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36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77205</xdr:rowOff>
    </xdr:from>
    <xdr:to>
      <xdr:col>41</xdr:col>
      <xdr:colOff>50800</xdr:colOff>
      <xdr:row>36</xdr:row>
      <xdr:rowOff>66711</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220705"/>
          <a:ext cx="889000" cy="1018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59130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40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2339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5317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121492</xdr:rowOff>
    </xdr:from>
    <xdr:to>
      <xdr:col>55</xdr:col>
      <xdr:colOff>50800</xdr:colOff>
      <xdr:row>37</xdr:row>
      <xdr:rowOff>51642</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29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144369</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145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43169</xdr:rowOff>
    </xdr:from>
    <xdr:to>
      <xdr:col>50</xdr:col>
      <xdr:colOff>165100</xdr:colOff>
      <xdr:row>36</xdr:row>
      <xdr:rowOff>144769</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21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161296</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5990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59236</xdr:rowOff>
    </xdr:from>
    <xdr:to>
      <xdr:col>46</xdr:col>
      <xdr:colOff>38100</xdr:colOff>
      <xdr:row>36</xdr:row>
      <xdr:rowOff>160836</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23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5913</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6006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15911</xdr:rowOff>
    </xdr:from>
    <xdr:to>
      <xdr:col>41</xdr:col>
      <xdr:colOff>101600</xdr:colOff>
      <xdr:row>36</xdr:row>
      <xdr:rowOff>117511</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18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134038</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5963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26405</xdr:rowOff>
    </xdr:from>
    <xdr:to>
      <xdr:col>36</xdr:col>
      <xdr:colOff>165100</xdr:colOff>
      <xdr:row>30</xdr:row>
      <xdr:rowOff>128005</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16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144532</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4945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96056</xdr:rowOff>
    </xdr:from>
    <xdr:to>
      <xdr:col>55</xdr:col>
      <xdr:colOff>0</xdr:colOff>
      <xdr:row>58</xdr:row>
      <xdr:rowOff>23571</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9868706"/>
          <a:ext cx="838200" cy="98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136847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395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23571</xdr:rowOff>
    </xdr:from>
    <xdr:to>
      <xdr:col>50</xdr:col>
      <xdr:colOff>114300</xdr:colOff>
      <xdr:row>58</xdr:row>
      <xdr:rowOff>74758</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8750300" y="9967671"/>
          <a:ext cx="889000" cy="51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85355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34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142463</xdr:rowOff>
    </xdr:from>
    <xdr:to>
      <xdr:col>45</xdr:col>
      <xdr:colOff>177800</xdr:colOff>
      <xdr:row>58</xdr:row>
      <xdr:rowOff>74758</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a:off x="7861300" y="9915113"/>
          <a:ext cx="889000" cy="103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103281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36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140995</xdr:rowOff>
    </xdr:from>
    <xdr:to>
      <xdr:col>41</xdr:col>
      <xdr:colOff>50800</xdr:colOff>
      <xdr:row>57</xdr:row>
      <xdr:rowOff>142463</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9742195"/>
          <a:ext cx="889000" cy="17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90727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34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12888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2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45256</xdr:rowOff>
    </xdr:from>
    <xdr:to>
      <xdr:col>55</xdr:col>
      <xdr:colOff>50800</xdr:colOff>
      <xdr:row>57</xdr:row>
      <xdr:rowOff>146856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817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23683</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796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144221</xdr:rowOff>
    </xdr:from>
    <xdr:to>
      <xdr:col>50</xdr:col>
      <xdr:colOff>165100</xdr:colOff>
      <xdr:row>58</xdr:row>
      <xdr:rowOff>74371</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916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65498</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1000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23958</xdr:rowOff>
    </xdr:from>
    <xdr:to>
      <xdr:col>46</xdr:col>
      <xdr:colOff>38100</xdr:colOff>
      <xdr:row>58</xdr:row>
      <xdr:rowOff>125558</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968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116685</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10060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91663</xdr:rowOff>
    </xdr:from>
    <xdr:to>
      <xdr:col>41</xdr:col>
      <xdr:colOff>101600</xdr:colOff>
      <xdr:row>58</xdr:row>
      <xdr:rowOff>21813</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864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12940</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957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90195</xdr:rowOff>
    </xdr:from>
    <xdr:to>
      <xdr:col>36</xdr:col>
      <xdr:colOff>165100</xdr:colOff>
      <xdr:row>57</xdr:row>
      <xdr:rowOff>20345</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69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11472</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9784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10046</xdr:rowOff>
    </xdr:from>
    <xdr:to>
      <xdr:col>55</xdr:col>
      <xdr:colOff>0</xdr:colOff>
      <xdr:row>79</xdr:row>
      <xdr:rowOff>10540</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9639300" y="13554596"/>
          <a:ext cx="838200" cy="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166564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025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144920</xdr:rowOff>
    </xdr:from>
    <xdr:to>
      <xdr:col>50</xdr:col>
      <xdr:colOff>114300</xdr:colOff>
      <xdr:row>79</xdr:row>
      <xdr:rowOff>10540</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8750300" y="13518020"/>
          <a:ext cx="889000" cy="37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47693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290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144920</xdr:rowOff>
    </xdr:from>
    <xdr:to>
      <xdr:col>45</xdr:col>
      <xdr:colOff>177800</xdr:colOff>
      <xdr:row>78</xdr:row>
      <xdr:rowOff>149416</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7861300" y="13518020"/>
          <a:ext cx="889000" cy="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152278</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283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134328</xdr:rowOff>
    </xdr:from>
    <xdr:to>
      <xdr:col>41</xdr:col>
      <xdr:colOff>50800</xdr:colOff>
      <xdr:row>78</xdr:row>
      <xdr:rowOff>149416</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a:off x="6972300" y="13335978"/>
          <a:ext cx="889000" cy="186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129989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100195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130696</xdr:rowOff>
    </xdr:from>
    <xdr:to>
      <xdr:col>55</xdr:col>
      <xdr:colOff>50800</xdr:colOff>
      <xdr:row>79</xdr:row>
      <xdr:rowOff>60846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50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45623</xdr:rowOff>
    </xdr:from>
    <xdr:ext cx="378565"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3418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131190</xdr:rowOff>
    </xdr:from>
    <xdr:to>
      <xdr:col>50</xdr:col>
      <xdr:colOff>165100</xdr:colOff>
      <xdr:row>79</xdr:row>
      <xdr:rowOff>61340</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50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52467</xdr:rowOff>
    </xdr:from>
    <xdr:ext cx="378565"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450017" y="135970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94120</xdr:rowOff>
    </xdr:from>
    <xdr:to>
      <xdr:col>46</xdr:col>
      <xdr:colOff>38100</xdr:colOff>
      <xdr:row>79</xdr:row>
      <xdr:rowOff>24270</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346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15397</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515428" y="1355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98616</xdr:rowOff>
    </xdr:from>
    <xdr:to>
      <xdr:col>41</xdr:col>
      <xdr:colOff>101600</xdr:colOff>
      <xdr:row>79</xdr:row>
      <xdr:rowOff>28766</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47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19893</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626428" y="13564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83528</xdr:rowOff>
    </xdr:from>
    <xdr:to>
      <xdr:col>36</xdr:col>
      <xdr:colOff>165100</xdr:colOff>
      <xdr:row>78</xdr:row>
      <xdr:rowOff>13678</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3285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4805</xdr:rowOff>
    </xdr:from>
    <xdr:ext cx="469744"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37428" y="13377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98991</xdr:rowOff>
    </xdr:from>
    <xdr:to>
      <xdr:col>55</xdr:col>
      <xdr:colOff>0</xdr:colOff>
      <xdr:row>97</xdr:row>
      <xdr:rowOff>13551</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558191"/>
          <a:ext cx="838200" cy="86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96271</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212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13551</xdr:rowOff>
    </xdr:from>
    <xdr:to>
      <xdr:col>50</xdr:col>
      <xdr:colOff>114300</xdr:colOff>
      <xdr:row>97</xdr:row>
      <xdr:rowOff>56623</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8750300" y="16644201"/>
          <a:ext cx="889000" cy="4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79106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19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17227</xdr:rowOff>
    </xdr:from>
    <xdr:to>
      <xdr:col>45</xdr:col>
      <xdr:colOff>177800</xdr:colOff>
      <xdr:row>97</xdr:row>
      <xdr:rowOff>56623</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7861300" y="16647877"/>
          <a:ext cx="889000" cy="39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122578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2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126155</xdr:rowOff>
    </xdr:from>
    <xdr:to>
      <xdr:col>41</xdr:col>
      <xdr:colOff>50800</xdr:colOff>
      <xdr:row>97</xdr:row>
      <xdr:rowOff>17227</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585355"/>
          <a:ext cx="889000" cy="62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136962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25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100385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21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48191</xdr:rowOff>
    </xdr:from>
    <xdr:to>
      <xdr:col>55</xdr:col>
      <xdr:colOff>50800</xdr:colOff>
      <xdr:row>96</xdr:row>
      <xdr:rowOff>149791</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50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26618</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485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134201</xdr:rowOff>
    </xdr:from>
    <xdr:to>
      <xdr:col>50</xdr:col>
      <xdr:colOff>165100</xdr:colOff>
      <xdr:row>97</xdr:row>
      <xdr:rowOff>64351</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59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55478</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686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5823</xdr:rowOff>
    </xdr:from>
    <xdr:to>
      <xdr:col>46</xdr:col>
      <xdr:colOff>38100</xdr:colOff>
      <xdr:row>97</xdr:row>
      <xdr:rowOff>107423</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636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98550</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729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137877</xdr:rowOff>
    </xdr:from>
    <xdr:to>
      <xdr:col>41</xdr:col>
      <xdr:colOff>101600</xdr:colOff>
      <xdr:row>97</xdr:row>
      <xdr:rowOff>68027</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597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59154</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689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75355</xdr:rowOff>
    </xdr:from>
    <xdr:to>
      <xdr:col>36</xdr:col>
      <xdr:colOff>165100</xdr:colOff>
      <xdr:row>97</xdr:row>
      <xdr:rowOff>5505</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53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168082</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627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33</xdr:row>
      <xdr:rowOff>47727</xdr:rowOff>
    </xdr:from>
    <xdr:to>
      <xdr:col>85</xdr:col>
      <xdr:colOff>126364</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705577"/>
          <a:ext cx="1269" cy="1025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165854</xdr:rowOff>
    </xdr:from>
    <xdr:ext cx="534377"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480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47727</xdr:rowOff>
    </xdr:from>
    <xdr:to>
      <xdr:col>86</xdr:col>
      <xdr:colOff>25400</xdr:colOff>
      <xdr:row>33</xdr:row>
      <xdr:rowOff>47727</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705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129337</xdr:rowOff>
    </xdr:from>
    <xdr:to>
      <xdr:col>85</xdr:col>
      <xdr:colOff>127000</xdr:colOff>
      <xdr:row>35</xdr:row>
      <xdr:rowOff>149454</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5444287"/>
          <a:ext cx="838200" cy="705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63364</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784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84937</xdr:rowOff>
    </xdr:from>
    <xdr:to>
      <xdr:col>85</xdr:col>
      <xdr:colOff>177800</xdr:colOff>
      <xdr:row>39</xdr:row>
      <xdr:rowOff>15087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600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129337</xdr:rowOff>
    </xdr:from>
    <xdr:to>
      <xdr:col>81</xdr:col>
      <xdr:colOff>50800</xdr:colOff>
      <xdr:row>38</xdr:row>
      <xdr:rowOff>94209</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flipV="1">
          <a:off x="14592300" y="5444287"/>
          <a:ext cx="889000" cy="1165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80823</xdr:rowOff>
    </xdr:from>
    <xdr:to>
      <xdr:col>81</xdr:col>
      <xdr:colOff>101600</xdr:colOff>
      <xdr:row>39</xdr:row>
      <xdr:rowOff>10973</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595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2100</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46428" y="6688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156312</xdr:rowOff>
    </xdr:from>
    <xdr:to>
      <xdr:col>76</xdr:col>
      <xdr:colOff>114300</xdr:colOff>
      <xdr:row>38</xdr:row>
      <xdr:rowOff>94209</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499962"/>
          <a:ext cx="889000" cy="109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106273</xdr:rowOff>
    </xdr:from>
    <xdr:to>
      <xdr:col>76</xdr:col>
      <xdr:colOff>165100</xdr:colOff>
      <xdr:row>39</xdr:row>
      <xdr:rowOff>36423</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62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27550</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3017" y="67141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50927</xdr:rowOff>
    </xdr:from>
    <xdr:to>
      <xdr:col>71</xdr:col>
      <xdr:colOff>177800</xdr:colOff>
      <xdr:row>37</xdr:row>
      <xdr:rowOff>156312</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394577"/>
          <a:ext cx="889000" cy="10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62535</xdr:rowOff>
    </xdr:from>
    <xdr:to>
      <xdr:col>72</xdr:col>
      <xdr:colOff>38100</xdr:colOff>
      <xdr:row>38</xdr:row>
      <xdr:rowOff>164135</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5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155262</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670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108102</xdr:rowOff>
    </xdr:from>
    <xdr:to>
      <xdr:col>67</xdr:col>
      <xdr:colOff>101600</xdr:colOff>
      <xdr:row>38</xdr:row>
      <xdr:rowOff>38252</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29380</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544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98654</xdr:rowOff>
    </xdr:from>
    <xdr:to>
      <xdr:col>85</xdr:col>
      <xdr:colOff>177800</xdr:colOff>
      <xdr:row>36</xdr:row>
      <xdr:rowOff>28804</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09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121531</xdr:rowOff>
    </xdr:from>
    <xdr:ext cx="469744"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5950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31</xdr:row>
      <xdr:rowOff>78537</xdr:rowOff>
    </xdr:from>
    <xdr:to>
      <xdr:col>81</xdr:col>
      <xdr:colOff>101600</xdr:colOff>
      <xdr:row>32</xdr:row>
      <xdr:rowOff>8687</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5393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30</xdr:row>
      <xdr:rowOff>25214</xdr:rowOff>
    </xdr:from>
    <xdr:ext cx="534377"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214111" y="5168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43409</xdr:rowOff>
    </xdr:from>
    <xdr:to>
      <xdr:col>76</xdr:col>
      <xdr:colOff>165100</xdr:colOff>
      <xdr:row>38</xdr:row>
      <xdr:rowOff>145009</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558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161536</xdr:rowOff>
    </xdr:from>
    <xdr:ext cx="469744"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357428" y="6333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105512</xdr:rowOff>
    </xdr:from>
    <xdr:to>
      <xdr:col>72</xdr:col>
      <xdr:colOff>38100</xdr:colOff>
      <xdr:row>38</xdr:row>
      <xdr:rowOff>35661</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44916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52189</xdr:rowOff>
    </xdr:from>
    <xdr:ext cx="469744"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468428" y="6224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127</xdr:rowOff>
    </xdr:from>
    <xdr:to>
      <xdr:col>67</xdr:col>
      <xdr:colOff>101600</xdr:colOff>
      <xdr:row>37</xdr:row>
      <xdr:rowOff>101727</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343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118254</xdr:rowOff>
    </xdr:from>
    <xdr:ext cx="469744"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579428" y="6119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121229</xdr:rowOff>
    </xdr:from>
    <xdr:to>
      <xdr:col>85</xdr:col>
      <xdr:colOff>127000</xdr:colOff>
      <xdr:row>75</xdr:row>
      <xdr:rowOff>142398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5481300" y="12979979"/>
          <a:ext cx="838200" cy="2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16623</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3046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91854</xdr:rowOff>
    </xdr:from>
    <xdr:to>
      <xdr:col>81</xdr:col>
      <xdr:colOff>50800</xdr:colOff>
      <xdr:row>75</xdr:row>
      <xdr:rowOff>121229</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4592300" y="12950604"/>
          <a:ext cx="889000" cy="29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124386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315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91854</xdr:rowOff>
    </xdr:from>
    <xdr:to>
      <xdr:col>76</xdr:col>
      <xdr:colOff>114300</xdr:colOff>
      <xdr:row>75</xdr:row>
      <xdr:rowOff>101501</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3703300" y="12950604"/>
          <a:ext cx="889000" cy="9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122077</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315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101501</xdr:rowOff>
    </xdr:from>
    <xdr:to>
      <xdr:col>71</xdr:col>
      <xdr:colOff>177800</xdr:colOff>
      <xdr:row>75</xdr:row>
      <xdr:rowOff>115629</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814300" y="12960251"/>
          <a:ext cx="889000" cy="1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125528</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15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142056</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17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91598</xdr:rowOff>
    </xdr:from>
    <xdr:to>
      <xdr:col>85</xdr:col>
      <xdr:colOff>177800</xdr:colOff>
      <xdr:row>76</xdr:row>
      <xdr:rowOff>21748</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295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114475</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2801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70429</xdr:rowOff>
    </xdr:from>
    <xdr:to>
      <xdr:col>81</xdr:col>
      <xdr:colOff>101600</xdr:colOff>
      <xdr:row>76</xdr:row>
      <xdr:rowOff>580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292917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17106</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2704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41054</xdr:rowOff>
    </xdr:from>
    <xdr:to>
      <xdr:col>76</xdr:col>
      <xdr:colOff>165100</xdr:colOff>
      <xdr:row>75</xdr:row>
      <xdr:rowOff>142654</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289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159181</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2675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50701</xdr:rowOff>
    </xdr:from>
    <xdr:to>
      <xdr:col>72</xdr:col>
      <xdr:colOff>38100</xdr:colOff>
      <xdr:row>75</xdr:row>
      <xdr:rowOff>152301</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2909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168828</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2684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64829</xdr:rowOff>
    </xdr:from>
    <xdr:to>
      <xdr:col>67</xdr:col>
      <xdr:colOff>101600</xdr:colOff>
      <xdr:row>75</xdr:row>
      <xdr:rowOff>166429</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292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11506</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2698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a:extLst>
            <a:ext uri="{FF2B5EF4-FFF2-40B4-BE49-F238E27FC236}">
              <a16:creationId xmlns:a16="http://schemas.microsoft.com/office/drawing/2014/main" id="{00000000-0008-0000-06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6" name="積立金最小値テキスト">
          <a:extLst>
            <a:ext uri="{FF2B5EF4-FFF2-40B4-BE49-F238E27FC236}">
              <a16:creationId xmlns:a16="http://schemas.microsoft.com/office/drawing/2014/main" id="{00000000-0008-0000-0600-0000AE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88" name="積立金最大値テキスト">
          <a:extLst>
            <a:ext uri="{FF2B5EF4-FFF2-40B4-BE49-F238E27FC236}">
              <a16:creationId xmlns:a16="http://schemas.microsoft.com/office/drawing/2014/main" id="{00000000-0008-0000-0600-0000B0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48031</xdr:rowOff>
    </xdr:from>
    <xdr:to>
      <xdr:col>85</xdr:col>
      <xdr:colOff>127000</xdr:colOff>
      <xdr:row>98</xdr:row>
      <xdr:rowOff>100191</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5481300" y="16850131"/>
          <a:ext cx="838200" cy="52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121893</xdr:rowOff>
    </xdr:from>
    <xdr:ext cx="534377" cy="259045"/>
    <xdr:sp macro="" textlink="">
      <xdr:nvSpPr>
        <xdr:cNvPr id="691" name="積立金平均値テキスト">
          <a:extLst>
            <a:ext uri="{FF2B5EF4-FFF2-40B4-BE49-F238E27FC236}">
              <a16:creationId xmlns:a16="http://schemas.microsoft.com/office/drawing/2014/main" id="{00000000-0008-0000-0600-0000B3020000}"/>
            </a:ext>
          </a:extLst>
        </xdr:cNvPr>
        <xdr:cNvSpPr txBox="1"/>
      </xdr:nvSpPr>
      <xdr:spPr>
        <a:xfrm>
          <a:off x="16370300" y="16581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72110</xdr:rowOff>
    </xdr:from>
    <xdr:to>
      <xdr:col>81</xdr:col>
      <xdr:colOff>50800</xdr:colOff>
      <xdr:row>98</xdr:row>
      <xdr:rowOff>100191</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4592300" y="16874210"/>
          <a:ext cx="889000" cy="28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65637</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5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16580</xdr:rowOff>
    </xdr:from>
    <xdr:to>
      <xdr:col>76</xdr:col>
      <xdr:colOff>114300</xdr:colOff>
      <xdr:row>98</xdr:row>
      <xdr:rowOff>72110</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3703300" y="16647230"/>
          <a:ext cx="889000" cy="226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44987</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25111" y="165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16580</xdr:rowOff>
    </xdr:from>
    <xdr:to>
      <xdr:col>71</xdr:col>
      <xdr:colOff>177800</xdr:colOff>
      <xdr:row>98</xdr:row>
      <xdr:rowOff>32334</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flipV="1">
          <a:off x="12814300" y="16647230"/>
          <a:ext cx="889000" cy="187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15797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81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113180</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691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168681</xdr:rowOff>
    </xdr:from>
    <xdr:to>
      <xdr:col>85</xdr:col>
      <xdr:colOff>177800</xdr:colOff>
      <xdr:row>98</xdr:row>
      <xdr:rowOff>98831</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6268700" y="16799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147108</xdr:rowOff>
    </xdr:from>
    <xdr:ext cx="469744" cy="259045"/>
    <xdr:sp macro="" textlink="">
      <xdr:nvSpPr>
        <xdr:cNvPr id="710" name="積立金該当値テキスト">
          <a:extLst>
            <a:ext uri="{FF2B5EF4-FFF2-40B4-BE49-F238E27FC236}">
              <a16:creationId xmlns:a16="http://schemas.microsoft.com/office/drawing/2014/main" id="{00000000-0008-0000-0600-0000C6020000}"/>
            </a:ext>
          </a:extLst>
        </xdr:cNvPr>
        <xdr:cNvSpPr txBox="1"/>
      </xdr:nvSpPr>
      <xdr:spPr>
        <a:xfrm>
          <a:off x="16370300" y="16777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49391</xdr:rowOff>
    </xdr:from>
    <xdr:to>
      <xdr:col>81</xdr:col>
      <xdr:colOff>101600</xdr:colOff>
      <xdr:row>98</xdr:row>
      <xdr:rowOff>150991</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5430500" y="16851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142118</xdr:rowOff>
    </xdr:from>
    <xdr:ext cx="469744"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46428" y="16944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21310</xdr:rowOff>
    </xdr:from>
    <xdr:to>
      <xdr:col>76</xdr:col>
      <xdr:colOff>165100</xdr:colOff>
      <xdr:row>98</xdr:row>
      <xdr:rowOff>122910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4541500" y="1682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114037</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4357428" y="1691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137230</xdr:rowOff>
    </xdr:from>
    <xdr:to>
      <xdr:col>72</xdr:col>
      <xdr:colOff>38100</xdr:colOff>
      <xdr:row>97</xdr:row>
      <xdr:rowOff>67380</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3652500" y="1659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83907</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3436111" y="16371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152984</xdr:rowOff>
    </xdr:from>
    <xdr:to>
      <xdr:col>67</xdr:col>
      <xdr:colOff>101600</xdr:colOff>
      <xdr:row>98</xdr:row>
      <xdr:rowOff>83134</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2763500" y="16783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99661</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2579428" y="1655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投資及び出資金グラフ枠">
          <a:extLst>
            <a:ext uri="{FF2B5EF4-FFF2-40B4-BE49-F238E27FC236}">
              <a16:creationId xmlns:a16="http://schemas.microsoft.com/office/drawing/2014/main" id="{00000000-0008-0000-06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1" name="投資及び出資金最小値テキスト">
          <a:extLst>
            <a:ext uri="{FF2B5EF4-FFF2-40B4-BE49-F238E27FC236}">
              <a16:creationId xmlns:a16="http://schemas.microsoft.com/office/drawing/2014/main" id="{00000000-0008-0000-0600-0000E5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3" name="投資及び出資金最大値テキスト">
          <a:extLst>
            <a:ext uri="{FF2B5EF4-FFF2-40B4-BE49-F238E27FC236}">
              <a16:creationId xmlns:a16="http://schemas.microsoft.com/office/drawing/2014/main" id="{00000000-0008-0000-0600-0000E7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44831</xdr:rowOff>
    </xdr:from>
    <xdr:to>
      <xdr:col>116</xdr:col>
      <xdr:colOff>63500</xdr:colOff>
      <xdr:row>38</xdr:row>
      <xdr:rowOff>51918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1323300" y="6559931"/>
          <a:ext cx="8382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51884</xdr:rowOff>
    </xdr:from>
    <xdr:ext cx="469744" cy="259045"/>
    <xdr:sp macro="" textlink="">
      <xdr:nvSpPr>
        <xdr:cNvPr id="746" name="投資及び出資金平均値テキスト">
          <a:extLst>
            <a:ext uri="{FF2B5EF4-FFF2-40B4-BE49-F238E27FC236}">
              <a16:creationId xmlns:a16="http://schemas.microsoft.com/office/drawing/2014/main" id="{00000000-0008-0000-0600-0000EA020000}"/>
            </a:ext>
          </a:extLst>
        </xdr:cNvPr>
        <xdr:cNvSpPr txBox="1"/>
      </xdr:nvSpPr>
      <xdr:spPr>
        <a:xfrm>
          <a:off x="22212300" y="605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113182</xdr:rowOff>
    </xdr:from>
    <xdr:to>
      <xdr:col>111</xdr:col>
      <xdr:colOff>177800</xdr:colOff>
      <xdr:row>38</xdr:row>
      <xdr:rowOff>51918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0434300" y="6456832"/>
          <a:ext cx="889000" cy="110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123131</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088428" y="59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113182</xdr:rowOff>
    </xdr:from>
    <xdr:to>
      <xdr:col>107</xdr:col>
      <xdr:colOff>50800</xdr:colOff>
      <xdr:row>37</xdr:row>
      <xdr:rowOff>148158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19545300" y="6456832"/>
          <a:ext cx="889000" cy="34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107586</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199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103581</xdr:rowOff>
    </xdr:from>
    <xdr:to>
      <xdr:col>102</xdr:col>
      <xdr:colOff>114300</xdr:colOff>
      <xdr:row>37</xdr:row>
      <xdr:rowOff>148158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8656300" y="6447231"/>
          <a:ext cx="889000" cy="4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110558</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10428" y="593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111244</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21428" y="594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165481</xdr:rowOff>
    </xdr:from>
    <xdr:to>
      <xdr:col>116</xdr:col>
      <xdr:colOff>114300</xdr:colOff>
      <xdr:row>38</xdr:row>
      <xdr:rowOff>95631</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2110700" y="650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80408</xdr:rowOff>
    </xdr:from>
    <xdr:ext cx="378565" cy="259045"/>
    <xdr:sp macro="" textlink="">
      <xdr:nvSpPr>
        <xdr:cNvPr id="765" name="投資及び出資金該当値テキスト">
          <a:extLst>
            <a:ext uri="{FF2B5EF4-FFF2-40B4-BE49-F238E27FC236}">
              <a16:creationId xmlns:a16="http://schemas.microsoft.com/office/drawing/2014/main" id="{00000000-0008-0000-0600-0000FD020000}"/>
            </a:ext>
          </a:extLst>
        </xdr:cNvPr>
        <xdr:cNvSpPr txBox="1"/>
      </xdr:nvSpPr>
      <xdr:spPr>
        <a:xfrm>
          <a:off x="22212300" y="64240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1118</xdr:rowOff>
    </xdr:from>
    <xdr:to>
      <xdr:col>112</xdr:col>
      <xdr:colOff>38100</xdr:colOff>
      <xdr:row>38</xdr:row>
      <xdr:rowOff>102718</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1272500" y="651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93845</xdr:rowOff>
    </xdr:from>
    <xdr:ext cx="378565"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134017" y="66089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62382</xdr:rowOff>
    </xdr:from>
    <xdr:to>
      <xdr:col>107</xdr:col>
      <xdr:colOff>101600</xdr:colOff>
      <xdr:row>37</xdr:row>
      <xdr:rowOff>163982</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0383500" y="640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155109</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0245017" y="64987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97358</xdr:rowOff>
    </xdr:from>
    <xdr:to>
      <xdr:col>102</xdr:col>
      <xdr:colOff>165100</xdr:colOff>
      <xdr:row>38</xdr:row>
      <xdr:rowOff>27508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9494500" y="644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18635</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9356017" y="65337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52781</xdr:rowOff>
    </xdr:from>
    <xdr:to>
      <xdr:col>98</xdr:col>
      <xdr:colOff>38100</xdr:colOff>
      <xdr:row>37</xdr:row>
      <xdr:rowOff>154381</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8605500" y="6396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145508</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467017" y="64891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103353</xdr:rowOff>
    </xdr:from>
    <xdr:to>
      <xdr:col>116</xdr:col>
      <xdr:colOff>63500</xdr:colOff>
      <xdr:row>57</xdr:row>
      <xdr:rowOff>136576</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9876003"/>
          <a:ext cx="838200" cy="33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11930</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956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86798</xdr:rowOff>
    </xdr:from>
    <xdr:to>
      <xdr:col>111</xdr:col>
      <xdr:colOff>177800</xdr:colOff>
      <xdr:row>57</xdr:row>
      <xdr:rowOff>103353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9859448"/>
          <a:ext cx="889000" cy="16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115047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1005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3473</xdr:rowOff>
    </xdr:from>
    <xdr:to>
      <xdr:col>107</xdr:col>
      <xdr:colOff>50800</xdr:colOff>
      <xdr:row>57</xdr:row>
      <xdr:rowOff>86798</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9776123"/>
          <a:ext cx="889000" cy="83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114495</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10058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3473</xdr:rowOff>
    </xdr:from>
    <xdr:to>
      <xdr:col>102</xdr:col>
      <xdr:colOff>114300</xdr:colOff>
      <xdr:row>57</xdr:row>
      <xdr:rowOff>116287</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9776123"/>
          <a:ext cx="889000" cy="112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102208</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10046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81824</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1002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85776</xdr:rowOff>
    </xdr:from>
    <xdr:to>
      <xdr:col>116</xdr:col>
      <xdr:colOff>114300</xdr:colOff>
      <xdr:row>58</xdr:row>
      <xdr:rowOff>15926</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85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108653</xdr:rowOff>
    </xdr:from>
    <xdr:ext cx="534377"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709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52553</xdr:rowOff>
    </xdr:from>
    <xdr:to>
      <xdr:col>112</xdr:col>
      <xdr:colOff>38100</xdr:colOff>
      <xdr:row>57</xdr:row>
      <xdr:rowOff>154153</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825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170680</xdr:rowOff>
    </xdr:from>
    <xdr:ext cx="534377"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56111" y="9600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35998</xdr:rowOff>
    </xdr:from>
    <xdr:to>
      <xdr:col>107</xdr:col>
      <xdr:colOff>101600</xdr:colOff>
      <xdr:row>57</xdr:row>
      <xdr:rowOff>137598</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80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154125</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67111" y="9583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124123</xdr:rowOff>
    </xdr:from>
    <xdr:to>
      <xdr:col>102</xdr:col>
      <xdr:colOff>165100</xdr:colOff>
      <xdr:row>57</xdr:row>
      <xdr:rowOff>54273</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72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70800</xdr:rowOff>
    </xdr:from>
    <xdr:ext cx="534377"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278111" y="9500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65487</xdr:rowOff>
    </xdr:from>
    <xdr:to>
      <xdr:col>98</xdr:col>
      <xdr:colOff>38100</xdr:colOff>
      <xdr:row>57</xdr:row>
      <xdr:rowOff>167087</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838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12164</xdr:rowOff>
    </xdr:from>
    <xdr:ext cx="534377"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389111" y="9613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138100</xdr:rowOff>
    </xdr:from>
    <xdr:to>
      <xdr:col>116</xdr:col>
      <xdr:colOff>63500</xdr:colOff>
      <xdr:row>74</xdr:row>
      <xdr:rowOff>21704</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653950"/>
          <a:ext cx="838200" cy="55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64126</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751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21704</xdr:rowOff>
    </xdr:from>
    <xdr:to>
      <xdr:col>111</xdr:col>
      <xdr:colOff>177800</xdr:colOff>
      <xdr:row>74</xdr:row>
      <xdr:rowOff>88112</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709004"/>
          <a:ext cx="889000" cy="66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47706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90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88112</xdr:rowOff>
    </xdr:from>
    <xdr:to>
      <xdr:col>107</xdr:col>
      <xdr:colOff>50800</xdr:colOff>
      <xdr:row>74</xdr:row>
      <xdr:rowOff>124803</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775412"/>
          <a:ext cx="889000" cy="36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107332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96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124803</xdr:rowOff>
    </xdr:from>
    <xdr:to>
      <xdr:col>102</xdr:col>
      <xdr:colOff>114300</xdr:colOff>
      <xdr:row>74</xdr:row>
      <xdr:rowOff>145149</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2812103"/>
          <a:ext cx="889000" cy="20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139870</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99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156557</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301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87300</xdr:rowOff>
    </xdr:from>
    <xdr:to>
      <xdr:col>116</xdr:col>
      <xdr:colOff>114300</xdr:colOff>
      <xdr:row>74</xdr:row>
      <xdr:rowOff>17450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60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110177</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454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142354</xdr:rowOff>
    </xdr:from>
    <xdr:to>
      <xdr:col>112</xdr:col>
      <xdr:colOff>38100</xdr:colOff>
      <xdr:row>74</xdr:row>
      <xdr:rowOff>72504</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65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89031</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243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37312</xdr:rowOff>
    </xdr:from>
    <xdr:to>
      <xdr:col>107</xdr:col>
      <xdr:colOff>101600</xdr:colOff>
      <xdr:row>74</xdr:row>
      <xdr:rowOff>138912</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724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155439</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249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74003</xdr:rowOff>
    </xdr:from>
    <xdr:to>
      <xdr:col>102</xdr:col>
      <xdr:colOff>165100</xdr:colOff>
      <xdr:row>75</xdr:row>
      <xdr:rowOff>4153</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761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20680</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2536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94349</xdr:rowOff>
    </xdr:from>
    <xdr:to>
      <xdr:col>98</xdr:col>
      <xdr:colOff>38100</xdr:colOff>
      <xdr:row>75</xdr:row>
      <xdr:rowOff>24499</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781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41026</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2556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人件費について、人事院勧告による給与増加や退職者増加に伴い、前年度から増加している。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扶助費について、定額減税補足給付金や子育て世帯生活支援特別給付金の増加等により、前年度から増加している。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普通建設事業費について、中学校空調機整備事業や流域治水整備等の事業進捗に伴い、前年度から増加している。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災害復旧事業費について、令和 </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年度は豪雨被害による災害復旧により大幅に支出が増加しており、令和 </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年度はその繰越事業を行ったものの、大きな災害が発生しなかったことにより、前年度から減少している。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福岡県久留米市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300,199
294,031
229.96
151,880,932
150,535,258
1,077,507
75,079,508
121,987,045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93218</xdr:rowOff>
    </xdr:from>
    <xdr:to>
      <xdr:col>24</xdr:col>
      <xdr:colOff>63500</xdr:colOff>
      <xdr:row>34</xdr:row>
      <xdr:rowOff>152654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922518"/>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157243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86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152654</xdr:rowOff>
    </xdr:from>
    <xdr:to>
      <xdr:col>19</xdr:col>
      <xdr:colOff>177800</xdr:colOff>
      <xdr:row>34</xdr:row>
      <xdr:rowOff>154940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98195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120667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154940</xdr:rowOff>
    </xdr:from>
    <xdr:to>
      <xdr:col>15</xdr:col>
      <xdr:colOff>50800</xdr:colOff>
      <xdr:row>35</xdr:row>
      <xdr:rowOff>10922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8424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135145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3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10922</xdr:rowOff>
    </xdr:from>
    <xdr:to>
      <xdr:col>10</xdr:col>
      <xdr:colOff>114300</xdr:colOff>
      <xdr:row>35</xdr:row>
      <xdr:rowOff>61214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1167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148861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151147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42418</xdr:rowOff>
    </xdr:from>
    <xdr:to>
      <xdr:col>24</xdr:col>
      <xdr:colOff>114300</xdr:colOff>
      <xdr:row>34</xdr:row>
      <xdr:rowOff>144018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7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65295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23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101854</xdr:rowOff>
    </xdr:from>
    <xdr:to>
      <xdr:col>20</xdr:col>
      <xdr:colOff>38100</xdr:colOff>
      <xdr:row>35</xdr:row>
      <xdr:rowOff>32004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3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48531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06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104140</xdr:rowOff>
    </xdr:from>
    <xdr:to>
      <xdr:col>15</xdr:col>
      <xdr:colOff>101600</xdr:colOff>
      <xdr:row>35</xdr:row>
      <xdr:rowOff>34290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3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50817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08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131572</xdr:rowOff>
    </xdr:from>
    <xdr:to>
      <xdr:col>10</xdr:col>
      <xdr:colOff>165100</xdr:colOff>
      <xdr:row>35</xdr:row>
      <xdr:rowOff>61722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60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78249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36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10414</xdr:rowOff>
    </xdr:from>
    <xdr:to>
      <xdr:col>6</xdr:col>
      <xdr:colOff>38100</xdr:colOff>
      <xdr:row>35</xdr:row>
      <xdr:rowOff>112014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1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128541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86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145720</xdr:rowOff>
    </xdr:from>
    <xdr:to>
      <xdr:col>24</xdr:col>
      <xdr:colOff>63500</xdr:colOff>
      <xdr:row>58</xdr:row>
      <xdr:rowOff>86919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918370"/>
          <a:ext cx="838200" cy="112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85158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7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32245</xdr:rowOff>
    </xdr:from>
    <xdr:to>
      <xdr:col>19</xdr:col>
      <xdr:colOff>177800</xdr:colOff>
      <xdr:row>58</xdr:row>
      <xdr:rowOff>86919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976345"/>
          <a:ext cx="889000" cy="5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115219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7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61417</xdr:rowOff>
    </xdr:from>
    <xdr:to>
      <xdr:col>15</xdr:col>
      <xdr:colOff>50800</xdr:colOff>
      <xdr:row>58</xdr:row>
      <xdr:rowOff>32245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834067"/>
          <a:ext cx="889000" cy="142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92549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9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133604</xdr:rowOff>
    </xdr:from>
    <xdr:to>
      <xdr:col>10</xdr:col>
      <xdr:colOff>114300</xdr:colOff>
      <xdr:row>57</xdr:row>
      <xdr:rowOff>61417</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706104"/>
          <a:ext cx="889000" cy="112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68063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1001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45800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78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94920</xdr:rowOff>
    </xdr:from>
    <xdr:to>
      <xdr:col>24</xdr:col>
      <xdr:colOff>114300</xdr:colOff>
      <xdr:row>58</xdr:row>
      <xdr:rowOff>25070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6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117797</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718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36119</xdr:rowOff>
    </xdr:from>
    <xdr:to>
      <xdr:col>20</xdr:col>
      <xdr:colOff>38100</xdr:colOff>
      <xdr:row>58</xdr:row>
      <xdr:rowOff>137719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8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128846</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072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152895</xdr:rowOff>
    </xdr:from>
    <xdr:to>
      <xdr:col>15</xdr:col>
      <xdr:colOff>101600</xdr:colOff>
      <xdr:row>58</xdr:row>
      <xdr:rowOff>83045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2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74172</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018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10617</xdr:rowOff>
    </xdr:from>
    <xdr:to>
      <xdr:col>10</xdr:col>
      <xdr:colOff>165100</xdr:colOff>
      <xdr:row>57</xdr:row>
      <xdr:rowOff>112217</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783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128744</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9558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82804</xdr:rowOff>
    </xdr:from>
    <xdr:to>
      <xdr:col>6</xdr:col>
      <xdr:colOff>38100</xdr:colOff>
      <xdr:row>51</xdr:row>
      <xdr:rowOff>12954</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65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29481</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430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45242</xdr:rowOff>
    </xdr:from>
    <xdr:to>
      <xdr:col>24</xdr:col>
      <xdr:colOff>63500</xdr:colOff>
      <xdr:row>75</xdr:row>
      <xdr:rowOff>96251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2903992"/>
          <a:ext cx="838200" cy="51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5537</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30357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96251</xdr:rowOff>
    </xdr:from>
    <xdr:to>
      <xdr:col>19</xdr:col>
      <xdr:colOff>177800</xdr:colOff>
      <xdr:row>76</xdr:row>
      <xdr:rowOff>28691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2955001"/>
          <a:ext cx="889000" cy="103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19686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3221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105014</xdr:rowOff>
    </xdr:from>
    <xdr:to>
      <xdr:col>15</xdr:col>
      <xdr:colOff>50800</xdr:colOff>
      <xdr:row>76</xdr:row>
      <xdr:rowOff>28691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2963764"/>
          <a:ext cx="889000" cy="95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96390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329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105014</xdr:rowOff>
    </xdr:from>
    <xdr:to>
      <xdr:col>10</xdr:col>
      <xdr:colOff>114300</xdr:colOff>
      <xdr:row>77</xdr:row>
      <xdr:rowOff>30353</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2963764"/>
          <a:ext cx="889000" cy="26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44916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3246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68516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441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165892</xdr:rowOff>
    </xdr:from>
    <xdr:to>
      <xdr:col>24</xdr:col>
      <xdr:colOff>114300</xdr:colOff>
      <xdr:row>75</xdr:row>
      <xdr:rowOff>96042</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285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17319</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704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45451</xdr:rowOff>
    </xdr:from>
    <xdr:to>
      <xdr:col>20</xdr:col>
      <xdr:colOff>38100</xdr:colOff>
      <xdr:row>75</xdr:row>
      <xdr:rowOff>147051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290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163578</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2679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149341</xdr:rowOff>
    </xdr:from>
    <xdr:to>
      <xdr:col>15</xdr:col>
      <xdr:colOff>101600</xdr:colOff>
      <xdr:row>76</xdr:row>
      <xdr:rowOff>79491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008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96019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2783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54214</xdr:rowOff>
    </xdr:from>
    <xdr:to>
      <xdr:col>10</xdr:col>
      <xdr:colOff>165100</xdr:colOff>
      <xdr:row>75</xdr:row>
      <xdr:rowOff>155814</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291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891</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2688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151003</xdr:rowOff>
    </xdr:from>
    <xdr:to>
      <xdr:col>6</xdr:col>
      <xdr:colOff>38100</xdr:colOff>
      <xdr:row>77</xdr:row>
      <xdr:rowOff>81153</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181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97680</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2956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131082</xdr:rowOff>
    </xdr:from>
    <xdr:to>
      <xdr:col>24</xdr:col>
      <xdr:colOff>63500</xdr:colOff>
      <xdr:row>97</xdr:row>
      <xdr:rowOff>53267</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590282"/>
          <a:ext cx="838200" cy="93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102735</xdr:rowOff>
    </xdr:from>
    <xdr:to>
      <xdr:col>19</xdr:col>
      <xdr:colOff>177800</xdr:colOff>
      <xdr:row>96</xdr:row>
      <xdr:rowOff>131082</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390485"/>
          <a:ext cx="889000" cy="19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81795</xdr:rowOff>
    </xdr:from>
    <xdr:to>
      <xdr:col>15</xdr:col>
      <xdr:colOff>50800</xdr:colOff>
      <xdr:row>95</xdr:row>
      <xdr:rowOff>102735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019300" y="16369545"/>
          <a:ext cx="889000" cy="20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81795</xdr:rowOff>
    </xdr:from>
    <xdr:to>
      <xdr:col>10</xdr:col>
      <xdr:colOff>114300</xdr:colOff>
      <xdr:row>97</xdr:row>
      <xdr:rowOff>45310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369545"/>
          <a:ext cx="889000" cy="306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113003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0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2467</xdr:rowOff>
    </xdr:from>
    <xdr:to>
      <xdr:col>24</xdr:col>
      <xdr:colOff>114300</xdr:colOff>
      <xdr:row>97</xdr:row>
      <xdr:rowOff>104067</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6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88844</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54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80282</xdr:rowOff>
    </xdr:from>
    <xdr:to>
      <xdr:col>20</xdr:col>
      <xdr:colOff>38100</xdr:colOff>
      <xdr:row>97</xdr:row>
      <xdr:rowOff>10432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53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1559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632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51935</xdr:rowOff>
    </xdr:from>
    <xdr:to>
      <xdr:col>15</xdr:col>
      <xdr:colOff>101600</xdr:colOff>
      <xdr:row>95</xdr:row>
      <xdr:rowOff>153535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33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144662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4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30995</xdr:rowOff>
    </xdr:from>
    <xdr:to>
      <xdr:col>10</xdr:col>
      <xdr:colOff>165100</xdr:colOff>
      <xdr:row>95</xdr:row>
      <xdr:rowOff>132595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31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123722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411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165960</xdr:rowOff>
    </xdr:from>
    <xdr:to>
      <xdr:col>6</xdr:col>
      <xdr:colOff>38100</xdr:colOff>
      <xdr:row>97</xdr:row>
      <xdr:rowOff>96110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62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87237</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717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125984</xdr:rowOff>
    </xdr:from>
    <xdr:to>
      <xdr:col>55</xdr:col>
      <xdr:colOff>0</xdr:colOff>
      <xdr:row>36</xdr:row>
      <xdr:rowOff>141072</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298184"/>
          <a:ext cx="838200" cy="1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80129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252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122784</xdr:rowOff>
    </xdr:from>
    <xdr:to>
      <xdr:col>50</xdr:col>
      <xdr:colOff>114300</xdr:colOff>
      <xdr:row>36</xdr:row>
      <xdr:rowOff>141072</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29498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43552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7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48260</xdr:rowOff>
    </xdr:from>
    <xdr:to>
      <xdr:col>45</xdr:col>
      <xdr:colOff>177800</xdr:colOff>
      <xdr:row>36</xdr:row>
      <xdr:rowOff>122784</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220460"/>
          <a:ext cx="889000" cy="74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36237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79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48260</xdr:rowOff>
    </xdr:from>
    <xdr:to>
      <xdr:col>41</xdr:col>
      <xdr:colOff>50800</xdr:colOff>
      <xdr:row>36</xdr:row>
      <xdr:rowOff>97637</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220460"/>
          <a:ext cx="889000" cy="49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21150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64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17949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6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75184</xdr:rowOff>
    </xdr:from>
    <xdr:to>
      <xdr:col>55</xdr:col>
      <xdr:colOff>50800</xdr:colOff>
      <xdr:row>37</xdr:row>
      <xdr:rowOff>5334</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247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98061</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0988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90272</xdr:rowOff>
    </xdr:from>
    <xdr:to>
      <xdr:col>50</xdr:col>
      <xdr:colOff>165100</xdr:colOff>
      <xdr:row>37</xdr:row>
      <xdr:rowOff>20422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26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36949</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0376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71984</xdr:rowOff>
    </xdr:from>
    <xdr:to>
      <xdr:col>46</xdr:col>
      <xdr:colOff>38100</xdr:colOff>
      <xdr:row>37</xdr:row>
      <xdr:rowOff>2134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244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18661</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0194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168910</xdr:rowOff>
    </xdr:from>
    <xdr:to>
      <xdr:col>41</xdr:col>
      <xdr:colOff>101600</xdr:colOff>
      <xdr:row>36</xdr:row>
      <xdr:rowOff>99060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16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34</xdr:row>
      <xdr:rowOff>115587</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5944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46837</xdr:rowOff>
    </xdr:from>
    <xdr:to>
      <xdr:col>36</xdr:col>
      <xdr:colOff>165100</xdr:colOff>
      <xdr:row>36</xdr:row>
      <xdr:rowOff>148437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21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34</xdr:row>
      <xdr:rowOff>164964</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59942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106020</xdr:rowOff>
    </xdr:from>
    <xdr:to>
      <xdr:col>55</xdr:col>
      <xdr:colOff>0</xdr:colOff>
      <xdr:row>53</xdr:row>
      <xdr:rowOff>136499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192870"/>
          <a:ext cx="83820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71899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73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125984</xdr:rowOff>
    </xdr:from>
    <xdr:to>
      <xdr:col>50</xdr:col>
      <xdr:colOff>114300</xdr:colOff>
      <xdr:row>53</xdr:row>
      <xdr:rowOff>136499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212834"/>
          <a:ext cx="8890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168368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76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115316</xdr:rowOff>
    </xdr:from>
    <xdr:to>
      <xdr:col>45</xdr:col>
      <xdr:colOff>177800</xdr:colOff>
      <xdr:row>53</xdr:row>
      <xdr:rowOff>125984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202166"/>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21683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794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115316</xdr:rowOff>
    </xdr:from>
    <xdr:to>
      <xdr:col>41</xdr:col>
      <xdr:colOff>50800</xdr:colOff>
      <xdr:row>54</xdr:row>
      <xdr:rowOff>102438</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202166"/>
          <a:ext cx="889000" cy="15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29227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80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169359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770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55220</xdr:rowOff>
    </xdr:from>
    <xdr:to>
      <xdr:col>55</xdr:col>
      <xdr:colOff>50800</xdr:colOff>
      <xdr:row>53</xdr:row>
      <xdr:rowOff>156820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14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78097</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8993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85699</xdr:rowOff>
    </xdr:from>
    <xdr:to>
      <xdr:col>50</xdr:col>
      <xdr:colOff>165100</xdr:colOff>
      <xdr:row>54</xdr:row>
      <xdr:rowOff>15849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17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32376</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8947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75184</xdr:rowOff>
    </xdr:from>
    <xdr:to>
      <xdr:col>46</xdr:col>
      <xdr:colOff>38100</xdr:colOff>
      <xdr:row>54</xdr:row>
      <xdr:rowOff>5334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16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21861</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8937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64516</xdr:rowOff>
    </xdr:from>
    <xdr:to>
      <xdr:col>41</xdr:col>
      <xdr:colOff>101600</xdr:colOff>
      <xdr:row>53</xdr:row>
      <xdr:rowOff>166116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15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11193</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8926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51638</xdr:rowOff>
    </xdr:from>
    <xdr:to>
      <xdr:col>36</xdr:col>
      <xdr:colOff>165100</xdr:colOff>
      <xdr:row>54</xdr:row>
      <xdr:rowOff>153238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309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169765</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085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165360</xdr:rowOff>
    </xdr:from>
    <xdr:to>
      <xdr:col>55</xdr:col>
      <xdr:colOff>0</xdr:colOff>
      <xdr:row>77</xdr:row>
      <xdr:rowOff>24391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195560"/>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74776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76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136556</xdr:rowOff>
    </xdr:from>
    <xdr:to>
      <xdr:col>50</xdr:col>
      <xdr:colOff>114300</xdr:colOff>
      <xdr:row>76</xdr:row>
      <xdr:rowOff>165360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166756"/>
          <a:ext cx="889000" cy="28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168654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37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123374</xdr:rowOff>
    </xdr:from>
    <xdr:to>
      <xdr:col>45</xdr:col>
      <xdr:colOff>177800</xdr:colOff>
      <xdr:row>76</xdr:row>
      <xdr:rowOff>136556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2982124"/>
          <a:ext cx="889000" cy="184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116057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31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123374</xdr:rowOff>
    </xdr:from>
    <xdr:to>
      <xdr:col>41</xdr:col>
      <xdr:colOff>50800</xdr:colOff>
      <xdr:row>76</xdr:row>
      <xdr:rowOff>109658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2982124"/>
          <a:ext cx="889000" cy="15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84472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86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53534</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5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145041</xdr:rowOff>
    </xdr:from>
    <xdr:to>
      <xdr:col>55</xdr:col>
      <xdr:colOff>50800</xdr:colOff>
      <xdr:row>77</xdr:row>
      <xdr:rowOff>75191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175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167918</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026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114560</xdr:rowOff>
    </xdr:from>
    <xdr:to>
      <xdr:col>50</xdr:col>
      <xdr:colOff>165100</xdr:colOff>
      <xdr:row>77</xdr:row>
      <xdr:rowOff>44710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61237</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919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85756</xdr:rowOff>
    </xdr:from>
    <xdr:to>
      <xdr:col>46</xdr:col>
      <xdr:colOff>38100</xdr:colOff>
      <xdr:row>77</xdr:row>
      <xdr:rowOff>15906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11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32434</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891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72574</xdr:rowOff>
    </xdr:from>
    <xdr:to>
      <xdr:col>41</xdr:col>
      <xdr:colOff>101600</xdr:colOff>
      <xdr:row>76</xdr:row>
      <xdr:rowOff>2724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293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19251</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706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58858</xdr:rowOff>
    </xdr:from>
    <xdr:to>
      <xdr:col>36</xdr:col>
      <xdr:colOff>165100</xdr:colOff>
      <xdr:row>76</xdr:row>
      <xdr:rowOff>160458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089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5535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864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125222</xdr:rowOff>
    </xdr:from>
    <xdr:to>
      <xdr:col>55</xdr:col>
      <xdr:colOff>0</xdr:colOff>
      <xdr:row>97</xdr:row>
      <xdr:rowOff>141681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755872"/>
          <a:ext cx="8382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63467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51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141681</xdr:rowOff>
    </xdr:from>
    <xdr:to>
      <xdr:col>50</xdr:col>
      <xdr:colOff>114300</xdr:colOff>
      <xdr:row>97</xdr:row>
      <xdr:rowOff>153797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772331"/>
          <a:ext cx="88900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5763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131338</xdr:rowOff>
    </xdr:from>
    <xdr:to>
      <xdr:col>45</xdr:col>
      <xdr:colOff>177800</xdr:colOff>
      <xdr:row>97</xdr:row>
      <xdr:rowOff>153797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761988"/>
          <a:ext cx="889000" cy="22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162468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27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131338</xdr:rowOff>
    </xdr:from>
    <xdr:to>
      <xdr:col>41</xdr:col>
      <xdr:colOff>50800</xdr:colOff>
      <xdr:row>97</xdr:row>
      <xdr:rowOff>140519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761988"/>
          <a:ext cx="889000" cy="9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0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149838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74422</xdr:rowOff>
    </xdr:from>
    <xdr:to>
      <xdr:col>55</xdr:col>
      <xdr:colOff>50800</xdr:colOff>
      <xdr:row>98</xdr:row>
      <xdr:rowOff>4572</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0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52849</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83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90881</xdr:rowOff>
    </xdr:from>
    <xdr:to>
      <xdr:col>50</xdr:col>
      <xdr:colOff>165100</xdr:colOff>
      <xdr:row>98</xdr:row>
      <xdr:rowOff>21031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2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12158</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814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102997</xdr:rowOff>
    </xdr:from>
    <xdr:to>
      <xdr:col>46</xdr:col>
      <xdr:colOff>38100</xdr:colOff>
      <xdr:row>98</xdr:row>
      <xdr:rowOff>33147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3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24274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826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80538</xdr:rowOff>
    </xdr:from>
    <xdr:to>
      <xdr:col>41</xdr:col>
      <xdr:colOff>101600</xdr:colOff>
      <xdr:row>98</xdr:row>
      <xdr:rowOff>10688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1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1815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803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89719</xdr:rowOff>
    </xdr:from>
    <xdr:to>
      <xdr:col>36</xdr:col>
      <xdr:colOff>165100</xdr:colOff>
      <xdr:row>98</xdr:row>
      <xdr:rowOff>19869</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20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10996</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813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93109</xdr:rowOff>
    </xdr:from>
    <xdr:to>
      <xdr:col>85</xdr:col>
      <xdr:colOff>127000</xdr:colOff>
      <xdr:row>38</xdr:row>
      <xdr:rowOff>122283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5481300" y="6608209"/>
          <a:ext cx="838200" cy="2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42217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04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77760</xdr:rowOff>
    </xdr:from>
    <xdr:to>
      <xdr:col>81</xdr:col>
      <xdr:colOff>50800</xdr:colOff>
      <xdr:row>38</xdr:row>
      <xdr:rowOff>93109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4592300" y="6592860"/>
          <a:ext cx="889000" cy="1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70411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07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58819</xdr:rowOff>
    </xdr:from>
    <xdr:to>
      <xdr:col>76</xdr:col>
      <xdr:colOff>114300</xdr:colOff>
      <xdr:row>38</xdr:row>
      <xdr:rowOff>77760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3703300" y="6573919"/>
          <a:ext cx="889000" cy="1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143455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14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50437</xdr:rowOff>
    </xdr:from>
    <xdr:to>
      <xdr:col>71</xdr:col>
      <xdr:colOff>177800</xdr:colOff>
      <xdr:row>38</xdr:row>
      <xdr:rowOff>58819</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565537"/>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8254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134528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13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71483</xdr:rowOff>
    </xdr:from>
    <xdr:to>
      <xdr:col>85</xdr:col>
      <xdr:colOff>177800</xdr:colOff>
      <xdr:row>39</xdr:row>
      <xdr:rowOff>1633</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58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157860</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501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42309</xdr:rowOff>
    </xdr:from>
    <xdr:to>
      <xdr:col>81</xdr:col>
      <xdr:colOff>101600</xdr:colOff>
      <xdr:row>38</xdr:row>
      <xdr:rowOff>143909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557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135036</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650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26960</xdr:rowOff>
    </xdr:from>
    <xdr:to>
      <xdr:col>76</xdr:col>
      <xdr:colOff>165100</xdr:colOff>
      <xdr:row>38</xdr:row>
      <xdr:rowOff>128560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54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119687</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63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8019</xdr:rowOff>
    </xdr:from>
    <xdr:to>
      <xdr:col>72</xdr:col>
      <xdr:colOff>38100</xdr:colOff>
      <xdr:row>38</xdr:row>
      <xdr:rowOff>109619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523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100746</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615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171087</xdr:rowOff>
    </xdr:from>
    <xdr:to>
      <xdr:col>67</xdr:col>
      <xdr:colOff>101600</xdr:colOff>
      <xdr:row>38</xdr:row>
      <xdr:rowOff>101237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514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92364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60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10027</xdr:rowOff>
    </xdr:from>
    <xdr:to>
      <xdr:col>85</xdr:col>
      <xdr:colOff>127000</xdr:colOff>
      <xdr:row>56</xdr:row>
      <xdr:rowOff>133156</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611227"/>
          <a:ext cx="838200" cy="123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130694</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388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133156</xdr:rowOff>
    </xdr:from>
    <xdr:to>
      <xdr:col>81</xdr:col>
      <xdr:colOff>50800</xdr:colOff>
      <xdr:row>57</xdr:row>
      <xdr:rowOff>20371</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734356"/>
          <a:ext cx="889000" cy="58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165393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4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20371</xdr:rowOff>
    </xdr:from>
    <xdr:to>
      <xdr:col>76</xdr:col>
      <xdr:colOff>114300</xdr:colOff>
      <xdr:row>57</xdr:row>
      <xdr:rowOff>43317</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9793021"/>
          <a:ext cx="889000" cy="22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35034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46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159188</xdr:rowOff>
    </xdr:from>
    <xdr:to>
      <xdr:col>71</xdr:col>
      <xdr:colOff>177800</xdr:colOff>
      <xdr:row>57</xdr:row>
      <xdr:rowOff>43317</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9588938"/>
          <a:ext cx="889000" cy="22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79325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50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170340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77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130677</xdr:rowOff>
    </xdr:from>
    <xdr:to>
      <xdr:col>85</xdr:col>
      <xdr:colOff>177800</xdr:colOff>
      <xdr:row>56</xdr:row>
      <xdr:rowOff>60827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56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109104</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53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82356</xdr:rowOff>
    </xdr:from>
    <xdr:to>
      <xdr:col>81</xdr:col>
      <xdr:colOff>101600</xdr:colOff>
      <xdr:row>57</xdr:row>
      <xdr:rowOff>12506</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68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3633</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77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141021</xdr:rowOff>
    </xdr:from>
    <xdr:to>
      <xdr:col>76</xdr:col>
      <xdr:colOff>165100</xdr:colOff>
      <xdr:row>57</xdr:row>
      <xdr:rowOff>71171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742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62298</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834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163967</xdr:rowOff>
    </xdr:from>
    <xdr:to>
      <xdr:col>72</xdr:col>
      <xdr:colOff>38100</xdr:colOff>
      <xdr:row>57</xdr:row>
      <xdr:rowOff>94117</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765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85244</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85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108388</xdr:rowOff>
    </xdr:from>
    <xdr:to>
      <xdr:col>67</xdr:col>
      <xdr:colOff>101600</xdr:colOff>
      <xdr:row>56</xdr:row>
      <xdr:rowOff>38538</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538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55065</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313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3" name="災害復旧費グラフ枠">
          <a:extLst>
            <a:ext uri="{FF2B5EF4-FFF2-40B4-BE49-F238E27FC236}">
              <a16:creationId xmlns:a16="http://schemas.microsoft.com/office/drawing/2014/main" id="{00000000-0008-0000-0700-00007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73</xdr:row>
      <xdr:rowOff>47727</xdr:rowOff>
    </xdr:from>
    <xdr:to>
      <xdr:col>85</xdr:col>
      <xdr:colOff>126364</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6317595" y="12563577"/>
          <a:ext cx="1269" cy="1025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5" name="災害復旧費最小値テキスト">
          <a:extLst>
            <a:ext uri="{FF2B5EF4-FFF2-40B4-BE49-F238E27FC236}">
              <a16:creationId xmlns:a16="http://schemas.microsoft.com/office/drawing/2014/main" id="{00000000-0008-0000-0700-00007B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165854</xdr:rowOff>
    </xdr:from>
    <xdr:ext cx="534377" cy="259045"/>
    <xdr:sp macro="" textlink="">
      <xdr:nvSpPr>
        <xdr:cNvPr id="637" name="災害復旧費最大値テキスト">
          <a:extLst>
            <a:ext uri="{FF2B5EF4-FFF2-40B4-BE49-F238E27FC236}">
              <a16:creationId xmlns:a16="http://schemas.microsoft.com/office/drawing/2014/main" id="{00000000-0008-0000-0700-00007D020000}"/>
            </a:ext>
          </a:extLst>
        </xdr:cNvPr>
        <xdr:cNvSpPr txBox="1"/>
      </xdr:nvSpPr>
      <xdr:spPr>
        <a:xfrm>
          <a:off x="16370300" y="12338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73</xdr:row>
      <xdr:rowOff>47727</xdr:rowOff>
    </xdr:from>
    <xdr:to>
      <xdr:col>86</xdr:col>
      <xdr:colOff>25400</xdr:colOff>
      <xdr:row>73</xdr:row>
      <xdr:rowOff>47727</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2563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129337</xdr:rowOff>
    </xdr:from>
    <xdr:to>
      <xdr:col>85</xdr:col>
      <xdr:colOff>127000</xdr:colOff>
      <xdr:row>75</xdr:row>
      <xdr:rowOff>149453</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5481300" y="12302287"/>
          <a:ext cx="838200" cy="705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63364</xdr:rowOff>
    </xdr:from>
    <xdr:ext cx="469744" cy="259045"/>
    <xdr:sp macro="" textlink="">
      <xdr:nvSpPr>
        <xdr:cNvPr id="640" name="災害復旧費平均値テキスト">
          <a:extLst>
            <a:ext uri="{FF2B5EF4-FFF2-40B4-BE49-F238E27FC236}">
              <a16:creationId xmlns:a16="http://schemas.microsoft.com/office/drawing/2014/main" id="{00000000-0008-0000-0700-000080020000}"/>
            </a:ext>
          </a:extLst>
        </xdr:cNvPr>
        <xdr:cNvSpPr txBox="1"/>
      </xdr:nvSpPr>
      <xdr:spPr>
        <a:xfrm>
          <a:off x="16370300" y="134364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84937</xdr:rowOff>
    </xdr:from>
    <xdr:to>
      <xdr:col>85</xdr:col>
      <xdr:colOff>177800</xdr:colOff>
      <xdr:row>79</xdr:row>
      <xdr:rowOff>15087</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6268700" y="13458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129337</xdr:rowOff>
    </xdr:from>
    <xdr:to>
      <xdr:col>81</xdr:col>
      <xdr:colOff>50800</xdr:colOff>
      <xdr:row>78</xdr:row>
      <xdr:rowOff>94208</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4592300" y="12302287"/>
          <a:ext cx="889000" cy="1165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80823</xdr:rowOff>
    </xdr:from>
    <xdr:to>
      <xdr:col>81</xdr:col>
      <xdr:colOff>101600</xdr:colOff>
      <xdr:row>79</xdr:row>
      <xdr:rowOff>10973</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5430500" y="13453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2100</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46428" y="135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156311</xdr:rowOff>
    </xdr:from>
    <xdr:to>
      <xdr:col>76</xdr:col>
      <xdr:colOff>114300</xdr:colOff>
      <xdr:row>78</xdr:row>
      <xdr:rowOff>94208</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3703300" y="13357961"/>
          <a:ext cx="889000" cy="109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106274</xdr:rowOff>
    </xdr:from>
    <xdr:to>
      <xdr:col>76</xdr:col>
      <xdr:colOff>165100</xdr:colOff>
      <xdr:row>79</xdr:row>
      <xdr:rowOff>36424</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4541500" y="134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27551</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3017" y="135721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50927</xdr:rowOff>
    </xdr:from>
    <xdr:to>
      <xdr:col>71</xdr:col>
      <xdr:colOff>177800</xdr:colOff>
      <xdr:row>77</xdr:row>
      <xdr:rowOff>156311</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2814300" y="13252577"/>
          <a:ext cx="889000" cy="105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62534</xdr:rowOff>
    </xdr:from>
    <xdr:to>
      <xdr:col>72</xdr:col>
      <xdr:colOff>38100</xdr:colOff>
      <xdr:row>78</xdr:row>
      <xdr:rowOff>164134</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3652500" y="13435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155261</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468428" y="13528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108102</xdr:rowOff>
    </xdr:from>
    <xdr:to>
      <xdr:col>67</xdr:col>
      <xdr:colOff>101600</xdr:colOff>
      <xdr:row>78</xdr:row>
      <xdr:rowOff>38252</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2763500" y="13309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29379</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579428" y="13402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98654</xdr:rowOff>
    </xdr:from>
    <xdr:to>
      <xdr:col>85</xdr:col>
      <xdr:colOff>177800</xdr:colOff>
      <xdr:row>76</xdr:row>
      <xdr:rowOff>28804</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6268700" y="1295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121531</xdr:rowOff>
    </xdr:from>
    <xdr:ext cx="469744" cy="259045"/>
    <xdr:sp macro="" textlink="">
      <xdr:nvSpPr>
        <xdr:cNvPr id="659" name="災害復旧費該当値テキスト">
          <a:extLst>
            <a:ext uri="{FF2B5EF4-FFF2-40B4-BE49-F238E27FC236}">
              <a16:creationId xmlns:a16="http://schemas.microsoft.com/office/drawing/2014/main" id="{00000000-0008-0000-0700-000093020000}"/>
            </a:ext>
          </a:extLst>
        </xdr:cNvPr>
        <xdr:cNvSpPr txBox="1"/>
      </xdr:nvSpPr>
      <xdr:spPr>
        <a:xfrm>
          <a:off x="16370300" y="1280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78537</xdr:rowOff>
    </xdr:from>
    <xdr:to>
      <xdr:col>81</xdr:col>
      <xdr:colOff>101600</xdr:colOff>
      <xdr:row>72</xdr:row>
      <xdr:rowOff>8687</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5430500" y="12251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25214</xdr:rowOff>
    </xdr:from>
    <xdr:ext cx="534377"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5214111" y="12026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43408</xdr:rowOff>
    </xdr:from>
    <xdr:to>
      <xdr:col>76</xdr:col>
      <xdr:colOff>165100</xdr:colOff>
      <xdr:row>78</xdr:row>
      <xdr:rowOff>145008</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4541500" y="13416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161535</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4357428" y="13191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105511</xdr:rowOff>
    </xdr:from>
    <xdr:to>
      <xdr:col>72</xdr:col>
      <xdr:colOff>38100</xdr:colOff>
      <xdr:row>78</xdr:row>
      <xdr:rowOff>35661</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3652500" y="1330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52188</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3468428" y="1308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127</xdr:rowOff>
    </xdr:from>
    <xdr:to>
      <xdr:col>67</xdr:col>
      <xdr:colOff>101600</xdr:colOff>
      <xdr:row>77</xdr:row>
      <xdr:rowOff>101727</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2763500" y="1320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118254</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579428" y="12977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a:extLst>
            <a:ext uri="{FF2B5EF4-FFF2-40B4-BE49-F238E27FC236}">
              <a16:creationId xmlns:a16="http://schemas.microsoft.com/office/drawing/2014/main" id="{00000000-0008-0000-07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1" name="公債費最小値テキスト">
          <a:extLst>
            <a:ext uri="{FF2B5EF4-FFF2-40B4-BE49-F238E27FC236}">
              <a16:creationId xmlns:a16="http://schemas.microsoft.com/office/drawing/2014/main" id="{00000000-0008-0000-0700-0000B3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3" name="公債費最大値テキスト">
          <a:extLst>
            <a:ext uri="{FF2B5EF4-FFF2-40B4-BE49-F238E27FC236}">
              <a16:creationId xmlns:a16="http://schemas.microsoft.com/office/drawing/2014/main" id="{00000000-0008-0000-0700-0000B5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121230</xdr:rowOff>
    </xdr:from>
    <xdr:to>
      <xdr:col>85</xdr:col>
      <xdr:colOff>127000</xdr:colOff>
      <xdr:row>95</xdr:row>
      <xdr:rowOff>142398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5481300" y="16408980"/>
          <a:ext cx="838200" cy="2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16623</xdr:rowOff>
    </xdr:from>
    <xdr:ext cx="534377" cy="259045"/>
    <xdr:sp macro="" textlink="">
      <xdr:nvSpPr>
        <xdr:cNvPr id="696" name="公債費平均値テキスト">
          <a:extLst>
            <a:ext uri="{FF2B5EF4-FFF2-40B4-BE49-F238E27FC236}">
              <a16:creationId xmlns:a16="http://schemas.microsoft.com/office/drawing/2014/main" id="{00000000-0008-0000-0700-0000B8020000}"/>
            </a:ext>
          </a:extLst>
        </xdr:cNvPr>
        <xdr:cNvSpPr txBox="1"/>
      </xdr:nvSpPr>
      <xdr:spPr>
        <a:xfrm>
          <a:off x="16370300" y="16475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91853</xdr:rowOff>
    </xdr:from>
    <xdr:to>
      <xdr:col>81</xdr:col>
      <xdr:colOff>50800</xdr:colOff>
      <xdr:row>95</xdr:row>
      <xdr:rowOff>121230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4592300" y="16379603"/>
          <a:ext cx="889000" cy="29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124362</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14111" y="1658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91853</xdr:rowOff>
    </xdr:from>
    <xdr:to>
      <xdr:col>76</xdr:col>
      <xdr:colOff>114300</xdr:colOff>
      <xdr:row>95</xdr:row>
      <xdr:rowOff>101501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3703300" y="16379603"/>
          <a:ext cx="889000" cy="9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122007</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5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101501</xdr:rowOff>
    </xdr:from>
    <xdr:to>
      <xdr:col>71</xdr:col>
      <xdr:colOff>177800</xdr:colOff>
      <xdr:row>95</xdr:row>
      <xdr:rowOff>115629</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2814300" y="16389251"/>
          <a:ext cx="889000" cy="1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125506</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658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142034</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660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91598</xdr:rowOff>
    </xdr:from>
    <xdr:to>
      <xdr:col>85</xdr:col>
      <xdr:colOff>177800</xdr:colOff>
      <xdr:row>96</xdr:row>
      <xdr:rowOff>21748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6268700" y="1637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114475</xdr:rowOff>
    </xdr:from>
    <xdr:ext cx="534377" cy="259045"/>
    <xdr:sp macro="" textlink="">
      <xdr:nvSpPr>
        <xdr:cNvPr id="715" name="公債費該当値テキスト">
          <a:extLst>
            <a:ext uri="{FF2B5EF4-FFF2-40B4-BE49-F238E27FC236}">
              <a16:creationId xmlns:a16="http://schemas.microsoft.com/office/drawing/2014/main" id="{00000000-0008-0000-0700-0000CB020000}"/>
            </a:ext>
          </a:extLst>
        </xdr:cNvPr>
        <xdr:cNvSpPr txBox="1"/>
      </xdr:nvSpPr>
      <xdr:spPr>
        <a:xfrm>
          <a:off x="16370300" y="16230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70430</xdr:rowOff>
    </xdr:from>
    <xdr:to>
      <xdr:col>81</xdr:col>
      <xdr:colOff>101600</xdr:colOff>
      <xdr:row>96</xdr:row>
      <xdr:rowOff>580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5430500" y="1635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17107</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14111" y="16133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41053</xdr:rowOff>
    </xdr:from>
    <xdr:to>
      <xdr:col>76</xdr:col>
      <xdr:colOff>165100</xdr:colOff>
      <xdr:row>95</xdr:row>
      <xdr:rowOff>142653</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4541500" y="1632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159180</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325111" y="16104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50701</xdr:rowOff>
    </xdr:from>
    <xdr:to>
      <xdr:col>72</xdr:col>
      <xdr:colOff>38100</xdr:colOff>
      <xdr:row>95</xdr:row>
      <xdr:rowOff>152301</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3652500" y="1633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168828</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436111" y="16113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64829</xdr:rowOff>
    </xdr:from>
    <xdr:to>
      <xdr:col>67</xdr:col>
      <xdr:colOff>101600</xdr:colOff>
      <xdr:row>95</xdr:row>
      <xdr:rowOff>166429</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2763500" y="1635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11506</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547111" y="16127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総務費は、住民一人当たり</a:t>
          </a:r>
          <a:r>
            <a:rPr kumimoji="1" lang="en-US" altLang="ja-JP" sz="1300">
              <a:latin typeface="ＭＳ Ｐゴシック" panose="020B0600070205080204" pitchFamily="50" charset="-128"/>
              <a:ea typeface="ＭＳ Ｐゴシック" panose="020B0600070205080204" pitchFamily="50" charset="-128"/>
            </a:rPr>
            <a:t>49,026</a:t>
          </a:r>
          <a:r>
            <a:rPr kumimoji="1" lang="ja-JP" altLang="en-US" sz="1300">
              <a:latin typeface="ＭＳ Ｐゴシック" panose="020B0600070205080204" pitchFamily="50" charset="-128"/>
              <a:ea typeface="ＭＳ Ｐゴシック" panose="020B0600070205080204" pitchFamily="50" charset="-128"/>
            </a:rPr>
            <a:t>円で昨年度より増加しており、退職手当、</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推進事業、ふるさと・久留米応援事業、基金積立金等の増がその主な要因である。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衛生費は、住民一人当たり</a:t>
          </a:r>
          <a:r>
            <a:rPr kumimoji="1" lang="en-US" altLang="ja-JP" sz="1300">
              <a:latin typeface="ＭＳ Ｐゴシック" panose="020B0600070205080204" pitchFamily="50" charset="-128"/>
              <a:ea typeface="ＭＳ Ｐゴシック" panose="020B0600070205080204" pitchFamily="50" charset="-128"/>
            </a:rPr>
            <a:t>31,281</a:t>
          </a:r>
          <a:r>
            <a:rPr kumimoji="1" lang="ja-JP" altLang="en-US" sz="1300">
              <a:latin typeface="ＭＳ Ｐゴシック" panose="020B0600070205080204" pitchFamily="50" charset="-128"/>
              <a:ea typeface="ＭＳ Ｐゴシック" panose="020B0600070205080204" pitchFamily="50" charset="-128"/>
            </a:rPr>
            <a:t>円で昨年度より減少しており、新型コロナウイルス感染症予防対策やワクチン接種の減、清掃施設一部事務組合負担金の減などがその主な要因である。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52,538</a:t>
          </a:r>
          <a:r>
            <a:rPr kumimoji="1" lang="ja-JP" altLang="en-US" sz="1300">
              <a:latin typeface="ＭＳ Ｐゴシック" panose="020B0600070205080204" pitchFamily="50" charset="-128"/>
              <a:ea typeface="ＭＳ Ｐゴシック" panose="020B0600070205080204" pitchFamily="50" charset="-128"/>
            </a:rPr>
            <a:t>円で昨年度より増加しており、中学校空調機整備事業等の増がその主な要因である。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災害復旧費は、住民一人当たり</a:t>
          </a:r>
          <a:r>
            <a:rPr kumimoji="1" lang="en-US" altLang="ja-JP" sz="1300">
              <a:latin typeface="ＭＳ Ｐゴシック" panose="020B0600070205080204" pitchFamily="50" charset="-128"/>
              <a:ea typeface="ＭＳ Ｐゴシック" panose="020B0600070205080204" pitchFamily="50" charset="-128"/>
            </a:rPr>
            <a:t>7,622</a:t>
          </a:r>
          <a:r>
            <a:rPr kumimoji="1" lang="ja-JP" altLang="en-US" sz="1300">
              <a:latin typeface="ＭＳ Ｐゴシック" panose="020B0600070205080204" pitchFamily="50" charset="-128"/>
              <a:ea typeface="ＭＳ Ｐゴシック" panose="020B0600070205080204" pitchFamily="50" charset="-128"/>
            </a:rPr>
            <a:t>円で昨年度より減少しており、令和 </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年度大雨災害の復旧費用が減少したことがその主な要因である。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福岡県久留米市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単年度収支の割合は前年度から増加している。歳出面では定額減税補足給付金等の物価高騰対策、人事院勧告に伴う人件費増がある一方で、歳入面では、各種交付金やふるさと納税の額が前年度より増になるなど、収支が改善された。今後は災害への対応、社会保障関連経費や施設の老朽化による経費の増等が見込まれるため、民間活力やデジタル技術の活用による事務効率化、市税収納率向上や使用料等受益者負担見直しなど歳入確保を行い、持続可能な財政運営に努める。</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福岡県久留米市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連結実質赤字比率はなく、資金不足も生じていない。令和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年度は水道事業において、配水設備に係る減価償却費が減になったことや過年度損益修正益が生じたことに伴い、昨年度より黒字幅が増になっている。</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福岡県久留米市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実質公債費比率の分子は前年度からほぼ横ばいである。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臨時財政対策債・合併特例債の償還が進んだことにより元利償還金が減になっているが、一方で、算入公債費等も同様に減となっている。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平成</a:t>
          </a:r>
          <a:r>
            <a:rPr kumimoji="1" lang="en-US" altLang="ja-JP" sz="1000">
              <a:latin typeface="ＭＳ ゴシック" pitchFamily="49" charset="-128"/>
              <a:ea typeface="ＭＳ ゴシック" pitchFamily="49" charset="-128"/>
            </a:rPr>
            <a:t>18</a:t>
          </a:r>
          <a:r>
            <a:rPr kumimoji="1" lang="ja-JP" altLang="en-US" sz="1000">
              <a:latin typeface="ＭＳ ゴシック" pitchFamily="49" charset="-128"/>
              <a:ea typeface="ＭＳ ゴシック" pitchFamily="49" charset="-128"/>
            </a:rPr>
            <a:t>～</a:t>
          </a:r>
          <a:r>
            <a:rPr kumimoji="1" lang="en-US" altLang="ja-JP" sz="1000">
              <a:latin typeface="ＭＳ ゴシック" pitchFamily="49" charset="-128"/>
              <a:ea typeface="ＭＳ ゴシック" pitchFamily="49" charset="-128"/>
            </a:rPr>
            <a:t>21</a:t>
          </a:r>
          <a:r>
            <a:rPr kumimoji="1" lang="ja-JP" altLang="en-US" sz="1000">
              <a:latin typeface="ＭＳ ゴシック" pitchFamily="49" charset="-128"/>
              <a:ea typeface="ＭＳ ゴシック" pitchFamily="49" charset="-128"/>
            </a:rPr>
            <a:t>年度に各</a:t>
          </a:r>
          <a:r>
            <a:rPr kumimoji="1" lang="en-US" altLang="ja-JP" sz="1000">
              <a:latin typeface="ＭＳ ゴシック" pitchFamily="49" charset="-128"/>
              <a:ea typeface="ＭＳ ゴシック" pitchFamily="49" charset="-128"/>
            </a:rPr>
            <a:t>500</a:t>
          </a:r>
          <a:r>
            <a:rPr kumimoji="1" lang="ja-JP" altLang="en-US" sz="1000">
              <a:latin typeface="ＭＳ ゴシック" pitchFamily="49" charset="-128"/>
              <a:ea typeface="ＭＳ ゴシック" pitchFamily="49" charset="-128"/>
            </a:rPr>
            <a:t>百万円ずつ満期一括償還地方債を発行したが、平成</a:t>
          </a:r>
          <a:r>
            <a:rPr kumimoji="1" lang="en-US" altLang="ja-JP" sz="1000">
              <a:latin typeface="ＭＳ ゴシック" pitchFamily="49" charset="-128"/>
              <a:ea typeface="ＭＳ ゴシック" pitchFamily="49" charset="-128"/>
            </a:rPr>
            <a:t>22</a:t>
          </a:r>
          <a:r>
            <a:rPr kumimoji="1" lang="ja-JP" altLang="en-US" sz="1000">
              <a:latin typeface="ＭＳ ゴシック" pitchFamily="49" charset="-128"/>
              <a:ea typeface="ＭＳ ゴシック" pitchFamily="49" charset="-128"/>
            </a:rPr>
            <a:t>年度以降は発行していない。令和元年度に</a:t>
          </a:r>
          <a:r>
            <a:rPr kumimoji="1" lang="en-US" altLang="ja-JP" sz="1000">
              <a:latin typeface="ＭＳ ゴシック" pitchFamily="49" charset="-128"/>
              <a:ea typeface="ＭＳ ゴシック" pitchFamily="49" charset="-128"/>
            </a:rPr>
            <a:t>2</a:t>
          </a:r>
          <a:r>
            <a:rPr kumimoji="1" lang="ja-JP" altLang="en-US" sz="1000">
              <a:latin typeface="ＭＳ ゴシック" pitchFamily="49" charset="-128"/>
              <a:ea typeface="ＭＳ ゴシック" pitchFamily="49" charset="-128"/>
            </a:rPr>
            <a:t>億円を取り崩して以降は、計画的な積立に努めている。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福岡県久留米市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将来負担比率の分子は前年度から改善している。主な要因として、一般会計に係る地方債残高が減少したこと、債務負担行為のうち土地開発公社先行取得に係る支出予定額が減少したことなどが挙げられる。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福岡県久留米市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年度末の基金残高は、普通会計で約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臨時財政対策債償還費分として減債基金に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億円の積立を行う一方で、ふるさと・久留米応援基金の取崩額を増にするなどしている。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取崩しを抑制しながら各基金の特定目的に沿った適切な活用を行う。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ふるさと・久留米応援基金：まちづくりを応援する寄付者の想いを具体化する事業を実施し、多様な人々との協働による個性・魅力・活力あるふるさとづくりに資することを目的としたもの。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地域・生活振興基金：市民生活の向上を図る行政サービスの充実及び地方公営企業の振興に資することを目的としたもの。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公共施設等保全基金：施設の安全性や機能を確保するために行う、建物並びに機械設備等の維持や後進に要する費用に充てるためのもの。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都市建設基金：事業スケールが大きくなる都市基盤の整備について、今後相当の財政需要が予測されるため、その費用に充てるためのもの。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美術振興基金：市民の教育、学術及び文化の発展を目的として、美術品及び美術に関する資料の取得等のための資金を積み立てる目的としたもの。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ふるさと・久留米応援基金：ふるさと納税寄附金の積立約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億円に対して事業充当のため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公共施設等保全基金：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億円の積立を行ったもの。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ふるさと・久留米応援基金：ふるさと納税として受領した寄附金相当額を基金に積み立て、翌年度以降に個別事業に活用していく予定である。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公共施設等保全基金：今後の公共施設の最適化の取組や財政状況の推移などを見極めながら、積立を行っていく予定である。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都市建設基金：都市基盤整備の財源として活用するために、計画的に積立を行っていく予定である。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億円となっており、前年度から横ばいである。利子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災害対応をはじめとした不測の事態に備えるため、また、年度間の財源調整機能を担う重要な機能を有していることに鑑み、従来どおり、極力温存し、積立に努める。また、決算時点での取崩額が極力少なくなるよう、予算執行においては創意工夫を図り、事務事業の経費節減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億円の増加となっている。</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臨時財政対策債償還費分として減債基金に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億円の積立を行ったことによる。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後年度における公債費負担軽減のために積立を行っている。今後も計画的に積立を行っていく予定である。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7246600" y="82550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246600" y="1188720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355600" y="63500"/>
          <a:ext cx="11401425"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5351125" y="165100"/>
          <a:ext cx="35496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5357475" y="165100"/>
          <a:ext cx="352425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5382875" y="165100"/>
          <a:ext cx="3467100" cy="14287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福岡県久留米市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2823825" y="165100"/>
          <a:ext cx="2393950" cy="1619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2849225" y="165100"/>
          <a:ext cx="2349500" cy="1619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2874625" y="165100"/>
          <a:ext cx="2311400" cy="15557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444500" y="352425"/>
          <a:ext cx="9083675" cy="1568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568325" y="384175"/>
          <a:ext cx="1244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768475" y="384175"/>
          <a:ext cx="120015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300,199
294,031
229.96
151,880,932
150,535,258
1,077,507
75,079,508
121,987,045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2968625" y="384175"/>
          <a:ext cx="1371600" cy="1504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4340225" y="403225"/>
          <a:ext cx="18224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6162675" y="403225"/>
          <a:ext cx="11366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7362825" y="415925"/>
          <a:ext cx="577850" cy="755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4340225" y="100012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6226175" y="100012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00000000-0008-0000-0D00-000016000000}"/>
            </a:ext>
          </a:extLst>
        </xdr:cNvPr>
        <xdr:cNvSpPr/>
      </xdr:nvSpPr>
      <xdr:spPr>
        <a:xfrm>
          <a:off x="9985375" y="352425"/>
          <a:ext cx="1371600" cy="10795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0213975" y="415925"/>
          <a:ext cx="1200150" cy="95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10213975" y="52387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10213975" y="85407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00000000-0008-0000-0D00-00001A000000}"/>
            </a:ext>
          </a:extLst>
        </xdr:cNvPr>
        <xdr:cNvCxnSpPr/>
      </xdr:nvCxnSpPr>
      <xdr:spPr>
        <a:xfrm flipH="1">
          <a:off x="10048875" y="4921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00000000-0008-0000-0D00-00001B000000}"/>
            </a:ext>
          </a:extLst>
        </xdr:cNvPr>
        <xdr:cNvSpPr/>
      </xdr:nvSpPr>
      <xdr:spPr>
        <a:xfrm>
          <a:off x="10102850" y="466725"/>
          <a:ext cx="101600" cy="254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00000000-0008-0000-0D00-00001C000000}"/>
            </a:ext>
          </a:extLst>
        </xdr:cNvPr>
        <xdr:cNvSpPr/>
      </xdr:nvSpPr>
      <xdr:spPr>
        <a:xfrm>
          <a:off x="10102850" y="612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a:off x="10147300" y="8540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0067925" y="8540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00000000-0008-0000-0D00-00001F000000}"/>
            </a:ext>
          </a:extLst>
        </xdr:cNvPr>
        <xdr:cNvCxnSpPr/>
      </xdr:nvCxnSpPr>
      <xdr:spPr>
        <a:xfrm flipV="1">
          <a:off x="10147300" y="10858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00000000-0008-0000-0D00-000020000000}"/>
            </a:ext>
          </a:extLst>
        </xdr:cNvPr>
        <xdr:cNvCxnSpPr/>
      </xdr:nvCxnSpPr>
      <xdr:spPr>
        <a:xfrm>
          <a:off x="10067925" y="12223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20161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22510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24796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00000000-0008-0000-0D00-000024000000}"/>
            </a:ext>
          </a:extLst>
        </xdr:cNvPr>
        <xdr:cNvSpPr txBox="1"/>
      </xdr:nvSpPr>
      <xdr:spPr>
        <a:xfrm>
          <a:off x="419100" y="27146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00000000-0008-0000-0D00-000025000000}"/>
            </a:ext>
          </a:extLst>
        </xdr:cNvPr>
        <xdr:cNvSpPr txBox="1"/>
      </xdr:nvSpPr>
      <xdr:spPr>
        <a:xfrm>
          <a:off x="419100" y="29495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1152525" y="3451225"/>
          <a:ext cx="382270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1811514" y="371341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3462014" y="369674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4924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4924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62960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62960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77946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77946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152525" y="402907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522287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522287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00000000-0008-0000-0D00-000032000000}"/>
            </a:ext>
          </a:extLst>
        </xdr:cNvPr>
        <xdr:cNvSpPr txBox="1"/>
      </xdr:nvSpPr>
      <xdr:spPr>
        <a:xfrm>
          <a:off x="52800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当市では、平成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に公共施設総合管理基本計画を策定し、コスト縮減を基本姿勢とした施設の合理的な改修および、安全・安心の確保（耐震化やバリアフリー化）の視点による長寿命化を図っている。有形固定資産減価償却率は、上昇傾向にあるものの、類似団体平均と比較すると低い水準となっているため、引き続き施設の必要性、重要性等を見据え、計画的な施設管理に取り組む必要がある。</a:t>
          </a: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11271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152525" y="6105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786781" y="6018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152525" y="576474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786781" y="56709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152525" y="541760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786781" y="53238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152525" y="50704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786781" y="497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152525" y="472334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786781" y="46295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152525" y="437620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786781" y="42887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152525" y="40290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786781" y="39416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D00-000042000000}"/>
            </a:ext>
          </a:extLst>
        </xdr:cNvPr>
        <xdr:cNvSpPr/>
      </xdr:nvSpPr>
      <xdr:spPr>
        <a:xfrm>
          <a:off x="1152525" y="402907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flipV="1">
          <a:off x="4300220" y="4517390"/>
          <a:ext cx="1270" cy="1196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D00-000044000000}"/>
            </a:ext>
          </a:extLst>
        </xdr:cNvPr>
        <xdr:cNvSpPr txBox="1"/>
      </xdr:nvSpPr>
      <xdr:spPr>
        <a:xfrm>
          <a:off x="4352925" y="5718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213225" y="571436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D00-000046000000}"/>
            </a:ext>
          </a:extLst>
        </xdr:cNvPr>
        <xdr:cNvSpPr txBox="1"/>
      </xdr:nvSpPr>
      <xdr:spPr>
        <a:xfrm>
          <a:off x="4352925" y="429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71" name="直線コネクタ 70">
          <a:extLst>
            <a:ext uri="{FF2B5EF4-FFF2-40B4-BE49-F238E27FC236}">
              <a16:creationId xmlns:a16="http://schemas.microsoft.com/office/drawing/2014/main" id="{00000000-0008-0000-0D00-000047000000}"/>
            </a:ext>
          </a:extLst>
        </xdr:cNvPr>
        <xdr:cNvCxnSpPr/>
      </xdr:nvCxnSpPr>
      <xdr:spPr>
        <a:xfrm>
          <a:off x="4213225" y="451739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114740</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D00-000048000000}"/>
            </a:ext>
          </a:extLst>
        </xdr:cNvPr>
        <xdr:cNvSpPr txBox="1"/>
      </xdr:nvSpPr>
      <xdr:spPr>
        <a:xfrm>
          <a:off x="4352925" y="52328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4251325" y="52544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3616325" y="52220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2930525" y="518964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6" name="フローチャート: 判断 75">
          <a:extLst>
            <a:ext uri="{FF2B5EF4-FFF2-40B4-BE49-F238E27FC236}">
              <a16:creationId xmlns:a16="http://schemas.microsoft.com/office/drawing/2014/main" id="{00000000-0008-0000-0D00-00004C000000}"/>
            </a:ext>
          </a:extLst>
        </xdr:cNvPr>
        <xdr:cNvSpPr/>
      </xdr:nvSpPr>
      <xdr:spPr>
        <a:xfrm>
          <a:off x="2244725" y="51536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77" name="フローチャート: 判断 76">
          <a:extLst>
            <a:ext uri="{FF2B5EF4-FFF2-40B4-BE49-F238E27FC236}">
              <a16:creationId xmlns:a16="http://schemas.microsoft.com/office/drawing/2014/main" id="{00000000-0008-0000-0D00-00004D000000}"/>
            </a:ext>
          </a:extLst>
        </xdr:cNvPr>
        <xdr:cNvSpPr/>
      </xdr:nvSpPr>
      <xdr:spPr>
        <a:xfrm>
          <a:off x="1558925" y="511767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4143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35083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28225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D00-000051000000}"/>
            </a:ext>
          </a:extLst>
        </xdr:cNvPr>
        <xdr:cNvSpPr txBox="1"/>
      </xdr:nvSpPr>
      <xdr:spPr>
        <a:xfrm>
          <a:off x="21367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D00-000052000000}"/>
            </a:ext>
          </a:extLst>
        </xdr:cNvPr>
        <xdr:cNvSpPr txBox="1"/>
      </xdr:nvSpPr>
      <xdr:spPr>
        <a:xfrm>
          <a:off x="145097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73872</xdr:rowOff>
    </xdr:from>
    <xdr:to>
      <xdr:col>23</xdr:col>
      <xdr:colOff>136525</xdr:colOff>
      <xdr:row>31</xdr:row>
      <xdr:rowOff>4022</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4251325" y="502687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96749</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D00-000054000000}"/>
            </a:ext>
          </a:extLst>
        </xdr:cNvPr>
        <xdr:cNvSpPr txBox="1"/>
      </xdr:nvSpPr>
      <xdr:spPr>
        <a:xfrm>
          <a:off x="4352925" y="4884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73872</xdr:rowOff>
    </xdr:from>
    <xdr:to>
      <xdr:col>19</xdr:col>
      <xdr:colOff>187325</xdr:colOff>
      <xdr:row>31</xdr:row>
      <xdr:rowOff>4022</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3616325" y="502687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124672</xdr:rowOff>
    </xdr:from>
    <xdr:to>
      <xdr:col>23</xdr:col>
      <xdr:colOff>85725</xdr:colOff>
      <xdr:row>30</xdr:row>
      <xdr:rowOff>124672</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3667125" y="5077672"/>
          <a:ext cx="635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5503</xdr:rowOff>
    </xdr:from>
    <xdr:to>
      <xdr:col>15</xdr:col>
      <xdr:colOff>187325</xdr:colOff>
      <xdr:row>30</xdr:row>
      <xdr:rowOff>107103</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2930525" y="495850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56303</xdr:rowOff>
    </xdr:from>
    <xdr:to>
      <xdr:col>19</xdr:col>
      <xdr:colOff>136525</xdr:colOff>
      <xdr:row>30</xdr:row>
      <xdr:rowOff>124672</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2981325" y="5009303"/>
          <a:ext cx="685800" cy="6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76200</xdr:rowOff>
    </xdr:from>
    <xdr:to>
      <xdr:col>11</xdr:col>
      <xdr:colOff>187325</xdr:colOff>
      <xdr:row>30</xdr:row>
      <xdr:rowOff>6350</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2244725" y="48641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127000</xdr:rowOff>
    </xdr:from>
    <xdr:to>
      <xdr:col>15</xdr:col>
      <xdr:colOff>136525</xdr:colOff>
      <xdr:row>30</xdr:row>
      <xdr:rowOff>56303</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2295525" y="4914900"/>
          <a:ext cx="685800" cy="94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18627</xdr:rowOff>
    </xdr:from>
    <xdr:to>
      <xdr:col>7</xdr:col>
      <xdr:colOff>187325</xdr:colOff>
      <xdr:row>29</xdr:row>
      <xdr:rowOff>120227</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1558925" y="480652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69427</xdr:rowOff>
    </xdr:from>
    <xdr:to>
      <xdr:col>11</xdr:col>
      <xdr:colOff>136525</xdr:colOff>
      <xdr:row>29</xdr:row>
      <xdr:rowOff>127000</xdr:rowOff>
    </xdr:to>
    <xdr:cxnSp macro="">
      <xdr:nvCxnSpPr>
        <xdr:cNvPr id="92" name="直線コネクタ 91">
          <a:extLst>
            <a:ext uri="{FF2B5EF4-FFF2-40B4-BE49-F238E27FC236}">
              <a16:creationId xmlns:a16="http://schemas.microsoft.com/office/drawing/2014/main" id="{00000000-0008-0000-0D00-00005C000000}"/>
            </a:ext>
          </a:extLst>
        </xdr:cNvPr>
        <xdr:cNvCxnSpPr/>
      </xdr:nvCxnSpPr>
      <xdr:spPr>
        <a:xfrm>
          <a:off x="1609725" y="4857327"/>
          <a:ext cx="6858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25205</xdr:rowOff>
    </xdr:from>
    <xdr:ext cx="405111" cy="259045"/>
    <xdr:sp macro="" textlink="">
      <xdr:nvSpPr>
        <xdr:cNvPr id="93" name="n_1aveValue有形固定資産減価償却率">
          <a:extLst>
            <a:ext uri="{FF2B5EF4-FFF2-40B4-BE49-F238E27FC236}">
              <a16:creationId xmlns:a16="http://schemas.microsoft.com/office/drawing/2014/main" id="{00000000-0008-0000-0D00-00005D000000}"/>
            </a:ext>
          </a:extLst>
        </xdr:cNvPr>
        <xdr:cNvSpPr txBox="1"/>
      </xdr:nvSpPr>
      <xdr:spPr>
        <a:xfrm>
          <a:off x="3470919" y="5308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164270</xdr:rowOff>
    </xdr:from>
    <xdr:ext cx="405111" cy="259045"/>
    <xdr:sp macro="" textlink="">
      <xdr:nvSpPr>
        <xdr:cNvPr id="94" name="n_2aveValue有形固定資産減価償却率">
          <a:extLst>
            <a:ext uri="{FF2B5EF4-FFF2-40B4-BE49-F238E27FC236}">
              <a16:creationId xmlns:a16="http://schemas.microsoft.com/office/drawing/2014/main" id="{00000000-0008-0000-0D00-00005E000000}"/>
            </a:ext>
          </a:extLst>
        </xdr:cNvPr>
        <xdr:cNvSpPr txBox="1"/>
      </xdr:nvSpPr>
      <xdr:spPr>
        <a:xfrm>
          <a:off x="2797819" y="5282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128287</xdr:rowOff>
    </xdr:from>
    <xdr:ext cx="405111" cy="259045"/>
    <xdr:sp macro="" textlink="">
      <xdr:nvSpPr>
        <xdr:cNvPr id="95" name="n_3aveValue有形固定資産減価償却率">
          <a:extLst>
            <a:ext uri="{FF2B5EF4-FFF2-40B4-BE49-F238E27FC236}">
              <a16:creationId xmlns:a16="http://schemas.microsoft.com/office/drawing/2014/main" id="{00000000-0008-0000-0D00-00005F000000}"/>
            </a:ext>
          </a:extLst>
        </xdr:cNvPr>
        <xdr:cNvSpPr txBox="1"/>
      </xdr:nvSpPr>
      <xdr:spPr>
        <a:xfrm>
          <a:off x="2112019" y="5246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92304</xdr:rowOff>
    </xdr:from>
    <xdr:ext cx="405111" cy="259045"/>
    <xdr:sp macro="" textlink="">
      <xdr:nvSpPr>
        <xdr:cNvPr id="96" name="n_4aveValue有形固定資産減価償却率">
          <a:extLst>
            <a:ext uri="{FF2B5EF4-FFF2-40B4-BE49-F238E27FC236}">
              <a16:creationId xmlns:a16="http://schemas.microsoft.com/office/drawing/2014/main" id="{00000000-0008-0000-0D00-000060000000}"/>
            </a:ext>
          </a:extLst>
        </xdr:cNvPr>
        <xdr:cNvSpPr txBox="1"/>
      </xdr:nvSpPr>
      <xdr:spPr>
        <a:xfrm>
          <a:off x="1426219" y="521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20549</xdr:rowOff>
    </xdr:from>
    <xdr:ext cx="405111" cy="259045"/>
    <xdr:sp macro="" textlink="">
      <xdr:nvSpPr>
        <xdr:cNvPr id="97" name="n_1mainValue有形固定資産減価償却率">
          <a:extLst>
            <a:ext uri="{FF2B5EF4-FFF2-40B4-BE49-F238E27FC236}">
              <a16:creationId xmlns:a16="http://schemas.microsoft.com/office/drawing/2014/main" id="{00000000-0008-0000-0D00-000061000000}"/>
            </a:ext>
          </a:extLst>
        </xdr:cNvPr>
        <xdr:cNvSpPr txBox="1"/>
      </xdr:nvSpPr>
      <xdr:spPr>
        <a:xfrm>
          <a:off x="3470919" y="4808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123630</xdr:rowOff>
    </xdr:from>
    <xdr:ext cx="405111" cy="259045"/>
    <xdr:sp macro="" textlink="">
      <xdr:nvSpPr>
        <xdr:cNvPr id="98" name="n_2mainValue有形固定資産減価償却率">
          <a:extLst>
            <a:ext uri="{FF2B5EF4-FFF2-40B4-BE49-F238E27FC236}">
              <a16:creationId xmlns:a16="http://schemas.microsoft.com/office/drawing/2014/main" id="{00000000-0008-0000-0D00-000062000000}"/>
            </a:ext>
          </a:extLst>
        </xdr:cNvPr>
        <xdr:cNvSpPr txBox="1"/>
      </xdr:nvSpPr>
      <xdr:spPr>
        <a:xfrm>
          <a:off x="2797819" y="4746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22877</xdr:rowOff>
    </xdr:from>
    <xdr:ext cx="405111" cy="259045"/>
    <xdr:sp macro="" textlink="">
      <xdr:nvSpPr>
        <xdr:cNvPr id="99" name="n_3mainValue有形固定資産減価償却率">
          <a:extLst>
            <a:ext uri="{FF2B5EF4-FFF2-40B4-BE49-F238E27FC236}">
              <a16:creationId xmlns:a16="http://schemas.microsoft.com/office/drawing/2014/main" id="{00000000-0008-0000-0D00-000063000000}"/>
            </a:ext>
          </a:extLst>
        </xdr:cNvPr>
        <xdr:cNvSpPr txBox="1"/>
      </xdr:nvSpPr>
      <xdr:spPr>
        <a:xfrm>
          <a:off x="2112019" y="464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136754</xdr:rowOff>
    </xdr:from>
    <xdr:ext cx="405111" cy="259045"/>
    <xdr:sp macro="" textlink="">
      <xdr:nvSpPr>
        <xdr:cNvPr id="100" name="n_4mainValue有形固定資産減価償却率">
          <a:extLst>
            <a:ext uri="{FF2B5EF4-FFF2-40B4-BE49-F238E27FC236}">
              <a16:creationId xmlns:a16="http://schemas.microsoft.com/office/drawing/2014/main" id="{00000000-0008-0000-0D00-000064000000}"/>
            </a:ext>
          </a:extLst>
        </xdr:cNvPr>
        <xdr:cNvSpPr txBox="1"/>
      </xdr:nvSpPr>
      <xdr:spPr>
        <a:xfrm>
          <a:off x="1426219" y="459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0194925" y="3451225"/>
          <a:ext cx="3803650" cy="209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1150868" y="371341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2443365" y="369674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[ 615.0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39668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39668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533842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533842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6817975" y="3524250"/>
          <a:ext cx="1371600" cy="2000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6817975" y="366077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0194925" y="402907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424622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4246225" y="409257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D00-000071000000}"/>
            </a:ext>
          </a:extLst>
        </xdr:cNvPr>
        <xdr:cNvSpPr txBox="1"/>
      </xdr:nvSpPr>
      <xdr:spPr>
        <a:xfrm>
          <a:off x="14322425" y="430847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令和３年度からはほぼ横ばいとなっており、類似団体の平均と近い動きをしている。大規模施設への投資が一定落ち着いたことや、厳しい財政状況を受け地方債の借入抑制を行ったことなどが、債務償還比率の減少に繋がったと考えられ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0156825" y="38449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0194925" y="61055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9705751" y="60180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0194925" y="576474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9705751" y="56709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0194925" y="541760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9758836" y="53238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0194925" y="50704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9758836" y="497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0194925" y="472334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9758836" y="46295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0194925" y="437620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9861428" y="428875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0194925" y="40290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0000000-0008-0000-0D00-000080000000}"/>
            </a:ext>
          </a:extLst>
        </xdr:cNvPr>
        <xdr:cNvSpPr/>
      </xdr:nvSpPr>
      <xdr:spPr>
        <a:xfrm>
          <a:off x="10194925" y="402907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flipV="1">
          <a:off x="13323570" y="4376208"/>
          <a:ext cx="1269" cy="1414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30" name="債務償還比率最小値テキスト">
          <a:extLst>
            <a:ext uri="{FF2B5EF4-FFF2-40B4-BE49-F238E27FC236}">
              <a16:creationId xmlns:a16="http://schemas.microsoft.com/office/drawing/2014/main" id="{00000000-0008-0000-0D00-000082000000}"/>
            </a:ext>
          </a:extLst>
        </xdr:cNvPr>
        <xdr:cNvSpPr txBox="1"/>
      </xdr:nvSpPr>
      <xdr:spPr>
        <a:xfrm>
          <a:off x="13376275" y="579496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3255625" y="57911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00000000-0008-0000-0D00-000084000000}"/>
            </a:ext>
          </a:extLst>
        </xdr:cNvPr>
        <xdr:cNvSpPr txBox="1"/>
      </xdr:nvSpPr>
      <xdr:spPr>
        <a:xfrm>
          <a:off x="13376275" y="41577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3255625" y="43762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42054</xdr:rowOff>
    </xdr:from>
    <xdr:ext cx="469744" cy="259045"/>
    <xdr:sp macro="" textlink="">
      <xdr:nvSpPr>
        <xdr:cNvPr id="134" name="債務償還比率平均値テキスト">
          <a:extLst>
            <a:ext uri="{FF2B5EF4-FFF2-40B4-BE49-F238E27FC236}">
              <a16:creationId xmlns:a16="http://schemas.microsoft.com/office/drawing/2014/main" id="{00000000-0008-0000-0D00-000086000000}"/>
            </a:ext>
          </a:extLst>
        </xdr:cNvPr>
        <xdr:cNvSpPr txBox="1"/>
      </xdr:nvSpPr>
      <xdr:spPr>
        <a:xfrm>
          <a:off x="13376275" y="48299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3293725" y="497217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6" name="フローチャート: 判断 135">
          <a:extLst>
            <a:ext uri="{FF2B5EF4-FFF2-40B4-BE49-F238E27FC236}">
              <a16:creationId xmlns:a16="http://schemas.microsoft.com/office/drawing/2014/main" id="{00000000-0008-0000-0D00-000088000000}"/>
            </a:ext>
          </a:extLst>
        </xdr:cNvPr>
        <xdr:cNvSpPr/>
      </xdr:nvSpPr>
      <xdr:spPr>
        <a:xfrm>
          <a:off x="12639675" y="4988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1953875" y="4981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38" name="フローチャート: 判断 137">
          <a:extLst>
            <a:ext uri="{FF2B5EF4-FFF2-40B4-BE49-F238E27FC236}">
              <a16:creationId xmlns:a16="http://schemas.microsoft.com/office/drawing/2014/main" id="{00000000-0008-0000-0D00-00008A000000}"/>
            </a:ext>
          </a:extLst>
        </xdr:cNvPr>
        <xdr:cNvSpPr/>
      </xdr:nvSpPr>
      <xdr:spPr>
        <a:xfrm>
          <a:off x="11268075" y="49131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39" name="フローチャート: 判断 138">
          <a:extLst>
            <a:ext uri="{FF2B5EF4-FFF2-40B4-BE49-F238E27FC236}">
              <a16:creationId xmlns:a16="http://schemas.microsoft.com/office/drawing/2014/main" id="{00000000-0008-0000-0D00-00008B000000}"/>
            </a:ext>
          </a:extLst>
        </xdr:cNvPr>
        <xdr:cNvSpPr/>
      </xdr:nvSpPr>
      <xdr:spPr>
        <a:xfrm>
          <a:off x="10582275" y="50887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3166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D00-00008D000000}"/>
            </a:ext>
          </a:extLst>
        </xdr:cNvPr>
        <xdr:cNvSpPr txBox="1"/>
      </xdr:nvSpPr>
      <xdr:spPr>
        <a:xfrm>
          <a:off x="125317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18459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D00-00008F000000}"/>
            </a:ext>
          </a:extLst>
        </xdr:cNvPr>
        <xdr:cNvSpPr txBox="1"/>
      </xdr:nvSpPr>
      <xdr:spPr>
        <a:xfrm>
          <a:off x="111601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D00-000090000000}"/>
            </a:ext>
          </a:extLst>
        </xdr:cNvPr>
        <xdr:cNvSpPr txBox="1"/>
      </xdr:nvSpPr>
      <xdr:spPr>
        <a:xfrm>
          <a:off x="10474325" y="61514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84667</xdr:rowOff>
    </xdr:from>
    <xdr:to>
      <xdr:col>76</xdr:col>
      <xdr:colOff>73025</xdr:colOff>
      <xdr:row>31</xdr:row>
      <xdr:rowOff>14817</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3293725" y="503766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63094</xdr:rowOff>
    </xdr:from>
    <xdr:ext cx="469744" cy="259045"/>
    <xdr:sp macro="" textlink="">
      <xdr:nvSpPr>
        <xdr:cNvPr id="146" name="債務償還比率該当値テキスト">
          <a:extLst>
            <a:ext uri="{FF2B5EF4-FFF2-40B4-BE49-F238E27FC236}">
              <a16:creationId xmlns:a16="http://schemas.microsoft.com/office/drawing/2014/main" id="{00000000-0008-0000-0D00-000092000000}"/>
            </a:ext>
          </a:extLst>
        </xdr:cNvPr>
        <xdr:cNvSpPr txBox="1"/>
      </xdr:nvSpPr>
      <xdr:spPr>
        <a:xfrm>
          <a:off x="13376275" y="5016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151356</xdr:rowOff>
    </xdr:from>
    <xdr:to>
      <xdr:col>72</xdr:col>
      <xdr:colOff>123825</xdr:colOff>
      <xdr:row>31</xdr:row>
      <xdr:rowOff>81506</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2639675" y="51043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135467</xdr:rowOff>
    </xdr:from>
    <xdr:to>
      <xdr:col>76</xdr:col>
      <xdr:colOff>22225</xdr:colOff>
      <xdr:row>31</xdr:row>
      <xdr:rowOff>30706</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flipV="1">
          <a:off x="12690475" y="5088467"/>
          <a:ext cx="635000" cy="60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131085</xdr:rowOff>
    </xdr:from>
    <xdr:to>
      <xdr:col>68</xdr:col>
      <xdr:colOff>123825</xdr:colOff>
      <xdr:row>31</xdr:row>
      <xdr:rowOff>61235</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1953875" y="50840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10435</xdr:rowOff>
    </xdr:from>
    <xdr:to>
      <xdr:col>72</xdr:col>
      <xdr:colOff>73025</xdr:colOff>
      <xdr:row>31</xdr:row>
      <xdr:rowOff>30706</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a:off x="12004675" y="5128535"/>
          <a:ext cx="685800" cy="2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86466</xdr:rowOff>
    </xdr:from>
    <xdr:to>
      <xdr:col>64</xdr:col>
      <xdr:colOff>123825</xdr:colOff>
      <xdr:row>31</xdr:row>
      <xdr:rowOff>16616</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1268075" y="503946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137266</xdr:rowOff>
    </xdr:from>
    <xdr:to>
      <xdr:col>68</xdr:col>
      <xdr:colOff>73025</xdr:colOff>
      <xdr:row>31</xdr:row>
      <xdr:rowOff>10435</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a:off x="11318875" y="5090266"/>
          <a:ext cx="685800" cy="38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2166</xdr:rowOff>
    </xdr:from>
    <xdr:to>
      <xdr:col>60</xdr:col>
      <xdr:colOff>123825</xdr:colOff>
      <xdr:row>32</xdr:row>
      <xdr:rowOff>103766</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0582275" y="5285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137266</xdr:rowOff>
    </xdr:from>
    <xdr:to>
      <xdr:col>64</xdr:col>
      <xdr:colOff>73025</xdr:colOff>
      <xdr:row>32</xdr:row>
      <xdr:rowOff>52966</xdr:rowOff>
    </xdr:to>
    <xdr:cxnSp macro="">
      <xdr:nvCxnSpPr>
        <xdr:cNvPr id="154" name="直線コネクタ 153">
          <a:extLst>
            <a:ext uri="{FF2B5EF4-FFF2-40B4-BE49-F238E27FC236}">
              <a16:creationId xmlns:a16="http://schemas.microsoft.com/office/drawing/2014/main" id="{00000000-0008-0000-0D00-00009A000000}"/>
            </a:ext>
          </a:extLst>
        </xdr:cNvPr>
        <xdr:cNvCxnSpPr/>
      </xdr:nvCxnSpPr>
      <xdr:spPr>
        <a:xfrm flipV="1">
          <a:off x="10633075" y="5090266"/>
          <a:ext cx="685800" cy="24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153616</xdr:rowOff>
    </xdr:from>
    <xdr:ext cx="469744" cy="259045"/>
    <xdr:sp macro="" textlink="">
      <xdr:nvSpPr>
        <xdr:cNvPr id="155" name="n_1aveValue債務償還比率">
          <a:extLst>
            <a:ext uri="{FF2B5EF4-FFF2-40B4-BE49-F238E27FC236}">
              <a16:creationId xmlns:a16="http://schemas.microsoft.com/office/drawing/2014/main" id="{00000000-0008-0000-0D00-00009B000000}"/>
            </a:ext>
          </a:extLst>
        </xdr:cNvPr>
        <xdr:cNvSpPr txBox="1"/>
      </xdr:nvSpPr>
      <xdr:spPr>
        <a:xfrm>
          <a:off x="12461952" y="4776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146780</xdr:rowOff>
    </xdr:from>
    <xdr:ext cx="469744" cy="259045"/>
    <xdr:sp macro="" textlink="">
      <xdr:nvSpPr>
        <xdr:cNvPr id="156" name="n_2aveValue債務償還比率">
          <a:extLst>
            <a:ext uri="{FF2B5EF4-FFF2-40B4-BE49-F238E27FC236}">
              <a16:creationId xmlns:a16="http://schemas.microsoft.com/office/drawing/2014/main" id="{00000000-0008-0000-0D00-00009C000000}"/>
            </a:ext>
          </a:extLst>
        </xdr:cNvPr>
        <xdr:cNvSpPr txBox="1"/>
      </xdr:nvSpPr>
      <xdr:spPr>
        <a:xfrm>
          <a:off x="11788852" y="4769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71934</xdr:rowOff>
    </xdr:from>
    <xdr:ext cx="469744" cy="259045"/>
    <xdr:sp macro="" textlink="">
      <xdr:nvSpPr>
        <xdr:cNvPr id="157" name="n_3aveValue債務償還比率">
          <a:extLst>
            <a:ext uri="{FF2B5EF4-FFF2-40B4-BE49-F238E27FC236}">
              <a16:creationId xmlns:a16="http://schemas.microsoft.com/office/drawing/2014/main" id="{00000000-0008-0000-0D00-00009D000000}"/>
            </a:ext>
          </a:extLst>
        </xdr:cNvPr>
        <xdr:cNvSpPr txBox="1"/>
      </xdr:nvSpPr>
      <xdr:spPr>
        <a:xfrm>
          <a:off x="11103052" y="469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82440</xdr:rowOff>
    </xdr:from>
    <xdr:ext cx="469744" cy="259045"/>
    <xdr:sp macro="" textlink="">
      <xdr:nvSpPr>
        <xdr:cNvPr id="158" name="n_4aveValue債務償還比率">
          <a:extLst>
            <a:ext uri="{FF2B5EF4-FFF2-40B4-BE49-F238E27FC236}">
              <a16:creationId xmlns:a16="http://schemas.microsoft.com/office/drawing/2014/main" id="{00000000-0008-0000-0D00-00009E000000}"/>
            </a:ext>
          </a:extLst>
        </xdr:cNvPr>
        <xdr:cNvSpPr txBox="1"/>
      </xdr:nvSpPr>
      <xdr:spPr>
        <a:xfrm>
          <a:off x="10417252" y="4870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72633</xdr:rowOff>
    </xdr:from>
    <xdr:ext cx="469744" cy="259045"/>
    <xdr:sp macro="" textlink="">
      <xdr:nvSpPr>
        <xdr:cNvPr id="159" name="n_1mainValue債務償還比率">
          <a:extLst>
            <a:ext uri="{FF2B5EF4-FFF2-40B4-BE49-F238E27FC236}">
              <a16:creationId xmlns:a16="http://schemas.microsoft.com/office/drawing/2014/main" id="{00000000-0008-0000-0D00-00009F000000}"/>
            </a:ext>
          </a:extLst>
        </xdr:cNvPr>
        <xdr:cNvSpPr txBox="1"/>
      </xdr:nvSpPr>
      <xdr:spPr>
        <a:xfrm>
          <a:off x="12461952" y="5190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52362</xdr:rowOff>
    </xdr:from>
    <xdr:ext cx="469744" cy="259045"/>
    <xdr:sp macro="" textlink="">
      <xdr:nvSpPr>
        <xdr:cNvPr id="160" name="n_2mainValue債務償還比率">
          <a:extLst>
            <a:ext uri="{FF2B5EF4-FFF2-40B4-BE49-F238E27FC236}">
              <a16:creationId xmlns:a16="http://schemas.microsoft.com/office/drawing/2014/main" id="{00000000-0008-0000-0D00-0000A0000000}"/>
            </a:ext>
          </a:extLst>
        </xdr:cNvPr>
        <xdr:cNvSpPr txBox="1"/>
      </xdr:nvSpPr>
      <xdr:spPr>
        <a:xfrm>
          <a:off x="11788852" y="517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7743</xdr:rowOff>
    </xdr:from>
    <xdr:ext cx="469744" cy="259045"/>
    <xdr:sp macro="" textlink="">
      <xdr:nvSpPr>
        <xdr:cNvPr id="161" name="n_3mainValue債務償還比率">
          <a:extLst>
            <a:ext uri="{FF2B5EF4-FFF2-40B4-BE49-F238E27FC236}">
              <a16:creationId xmlns:a16="http://schemas.microsoft.com/office/drawing/2014/main" id="{00000000-0008-0000-0D00-0000A1000000}"/>
            </a:ext>
          </a:extLst>
        </xdr:cNvPr>
        <xdr:cNvSpPr txBox="1"/>
      </xdr:nvSpPr>
      <xdr:spPr>
        <a:xfrm>
          <a:off x="11103052" y="5125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94893</xdr:rowOff>
    </xdr:from>
    <xdr:ext cx="469744" cy="259045"/>
    <xdr:sp macro="" textlink="">
      <xdr:nvSpPr>
        <xdr:cNvPr id="162" name="n_4mainValue債務償還比率">
          <a:extLst>
            <a:ext uri="{FF2B5EF4-FFF2-40B4-BE49-F238E27FC236}">
              <a16:creationId xmlns:a16="http://schemas.microsoft.com/office/drawing/2014/main" id="{00000000-0008-0000-0D00-0000A2000000}"/>
            </a:ext>
          </a:extLst>
        </xdr:cNvPr>
        <xdr:cNvSpPr txBox="1"/>
      </xdr:nvSpPr>
      <xdr:spPr>
        <a:xfrm>
          <a:off x="10417252" y="537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0000000-0008-0000-0D00-0000A3000000}"/>
            </a:ext>
          </a:extLst>
        </xdr:cNvPr>
        <xdr:cNvSpPr/>
      </xdr:nvSpPr>
      <xdr:spPr>
        <a:xfrm>
          <a:off x="1152525" y="6921500"/>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00000000-0008-0000-0D00-0000A4000000}"/>
            </a:ext>
          </a:extLst>
        </xdr:cNvPr>
        <xdr:cNvSpPr/>
      </xdr:nvSpPr>
      <xdr:spPr>
        <a:xfrm>
          <a:off x="1152525" y="1054417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00000000-0008-0000-0D00-0000A5000000}"/>
            </a:ext>
          </a:extLst>
        </xdr:cNvPr>
        <xdr:cNvSpPr txBox="1"/>
      </xdr:nvSpPr>
      <xdr:spPr>
        <a:xfrm>
          <a:off x="835025" y="71628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00000000-0008-0000-0D00-0000A6000000}"/>
            </a:ext>
          </a:extLst>
        </xdr:cNvPr>
        <xdr:cNvSpPr txBox="1"/>
      </xdr:nvSpPr>
      <xdr:spPr>
        <a:xfrm>
          <a:off x="6296025" y="97345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0000000-0008-0000-0D00-0000A7000000}"/>
            </a:ext>
          </a:extLst>
        </xdr:cNvPr>
        <xdr:cNvSpPr txBox="1"/>
      </xdr:nvSpPr>
      <xdr:spPr>
        <a:xfrm>
          <a:off x="835025" y="107600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00000000-0008-0000-0D00-0000A8000000}"/>
            </a:ext>
          </a:extLst>
        </xdr:cNvPr>
        <xdr:cNvSpPr txBox="1"/>
      </xdr:nvSpPr>
      <xdr:spPr>
        <a:xfrm>
          <a:off x="6296025" y="134143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福岡県久留米市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300,199
294,031
229.96
151,880,932
150,535,258
1,077,507
75,079,508
121,987,045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6470650" y="165100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685800" y="6902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75771" y="6766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685800" y="645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39891" y="6322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685800" y="6019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39891" y="5883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685800" y="5581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39891" y="54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39891" y="500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E00-000036000000}"/>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00000000-0008-0000-0E00-000037000000}"/>
            </a:ext>
          </a:extLst>
        </xdr:cNvPr>
        <xdr:cNvCxnSpPr/>
      </xdr:nvCxnSpPr>
      <xdr:spPr>
        <a:xfrm flipV="1">
          <a:off x="4177665" y="5595366"/>
          <a:ext cx="0" cy="12567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E00-000038000000}"/>
            </a:ext>
          </a:extLst>
        </xdr:cNvPr>
        <xdr:cNvSpPr txBox="1"/>
      </xdr:nvSpPr>
      <xdr:spPr>
        <a:xfrm>
          <a:off x="4216400" y="6855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a:off x="4108450" y="68521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E00-00003A000000}"/>
            </a:ext>
          </a:extLst>
        </xdr:cNvPr>
        <xdr:cNvSpPr txBox="1"/>
      </xdr:nvSpPr>
      <xdr:spPr>
        <a:xfrm>
          <a:off x="4216400" y="5376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108450" y="55953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67835</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E00-00003C000000}"/>
            </a:ext>
          </a:extLst>
        </xdr:cNvPr>
        <xdr:cNvSpPr txBox="1"/>
      </xdr:nvSpPr>
      <xdr:spPr>
        <a:xfrm>
          <a:off x="4216400" y="6176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00000000-0008-0000-0E00-00003D000000}"/>
            </a:ext>
          </a:extLst>
        </xdr:cNvPr>
        <xdr:cNvSpPr/>
      </xdr:nvSpPr>
      <xdr:spPr>
        <a:xfrm>
          <a:off x="4127500" y="61981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00000000-0008-0000-0E00-00003E000000}"/>
            </a:ext>
          </a:extLst>
        </xdr:cNvPr>
        <xdr:cNvSpPr/>
      </xdr:nvSpPr>
      <xdr:spPr>
        <a:xfrm>
          <a:off x="3384550" y="615467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2571750" y="613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1778000" y="610844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984250" y="607644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114554</xdr:rowOff>
    </xdr:from>
    <xdr:to>
      <xdr:col>24</xdr:col>
      <xdr:colOff>114300</xdr:colOff>
      <xdr:row>36</xdr:row>
      <xdr:rowOff>44704</xdr:rowOff>
    </xdr:to>
    <xdr:sp macro="" textlink="">
      <xdr:nvSpPr>
        <xdr:cNvPr id="71" name="楕円 70">
          <a:extLst>
            <a:ext uri="{FF2B5EF4-FFF2-40B4-BE49-F238E27FC236}">
              <a16:creationId xmlns:a16="http://schemas.microsoft.com/office/drawing/2014/main" id="{00000000-0008-0000-0E00-000047000000}"/>
            </a:ext>
          </a:extLst>
        </xdr:cNvPr>
        <xdr:cNvSpPr/>
      </xdr:nvSpPr>
      <xdr:spPr>
        <a:xfrm>
          <a:off x="4127500" y="589305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137431</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E00-000048000000}"/>
            </a:ext>
          </a:extLst>
        </xdr:cNvPr>
        <xdr:cNvSpPr txBox="1"/>
      </xdr:nvSpPr>
      <xdr:spPr>
        <a:xfrm>
          <a:off x="4216400" y="5750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114554</xdr:rowOff>
    </xdr:from>
    <xdr:to>
      <xdr:col>20</xdr:col>
      <xdr:colOff>38100</xdr:colOff>
      <xdr:row>36</xdr:row>
      <xdr:rowOff>44704</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3384550" y="589305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165354</xdr:rowOff>
    </xdr:from>
    <xdr:to>
      <xdr:col>24</xdr:col>
      <xdr:colOff>63500</xdr:colOff>
      <xdr:row>35</xdr:row>
      <xdr:rowOff>165354</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a:off x="3429000" y="5943854"/>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75692</xdr:rowOff>
    </xdr:from>
    <xdr:to>
      <xdr:col>15</xdr:col>
      <xdr:colOff>101600</xdr:colOff>
      <xdr:row>36</xdr:row>
      <xdr:rowOff>5842</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2571750" y="585419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126492</xdr:rowOff>
    </xdr:from>
    <xdr:to>
      <xdr:col>19</xdr:col>
      <xdr:colOff>177800</xdr:colOff>
      <xdr:row>35</xdr:row>
      <xdr:rowOff>165354</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2622550" y="5904992"/>
          <a:ext cx="80645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141986</xdr:rowOff>
    </xdr:from>
    <xdr:to>
      <xdr:col>10</xdr:col>
      <xdr:colOff>165100</xdr:colOff>
      <xdr:row>35</xdr:row>
      <xdr:rowOff>72136</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1778000" y="57553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21336</xdr:rowOff>
    </xdr:from>
    <xdr:to>
      <xdr:col>15</xdr:col>
      <xdr:colOff>50800</xdr:colOff>
      <xdr:row>35</xdr:row>
      <xdr:rowOff>126492</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1828800" y="5799836"/>
          <a:ext cx="79375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135128</xdr:rowOff>
    </xdr:from>
    <xdr:to>
      <xdr:col>6</xdr:col>
      <xdr:colOff>38100</xdr:colOff>
      <xdr:row>35</xdr:row>
      <xdr:rowOff>65278</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984250" y="574852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14478</xdr:rowOff>
    </xdr:from>
    <xdr:to>
      <xdr:col>10</xdr:col>
      <xdr:colOff>114300</xdr:colOff>
      <xdr:row>35</xdr:row>
      <xdr:rowOff>21336</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028700" y="5792978"/>
          <a:ext cx="8001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138701</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E00-000051000000}"/>
            </a:ext>
          </a:extLst>
        </xdr:cNvPr>
        <xdr:cNvSpPr txBox="1"/>
      </xdr:nvSpPr>
      <xdr:spPr>
        <a:xfrm>
          <a:off x="3239144" y="6247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115841</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E00-000052000000}"/>
            </a:ext>
          </a:extLst>
        </xdr:cNvPr>
        <xdr:cNvSpPr txBox="1"/>
      </xdr:nvSpPr>
      <xdr:spPr>
        <a:xfrm>
          <a:off x="2439044" y="6224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E00-000053000000}"/>
            </a:ext>
          </a:extLst>
        </xdr:cNvPr>
        <xdr:cNvSpPr txBox="1"/>
      </xdr:nvSpPr>
      <xdr:spPr>
        <a:xfrm>
          <a:off x="1645294" y="6194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54119</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E00-000054000000}"/>
            </a:ext>
          </a:extLst>
        </xdr:cNvPr>
        <xdr:cNvSpPr txBox="1"/>
      </xdr:nvSpPr>
      <xdr:spPr>
        <a:xfrm>
          <a:off x="851544" y="6162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61231</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E00-000055000000}"/>
            </a:ext>
          </a:extLst>
        </xdr:cNvPr>
        <xdr:cNvSpPr txBox="1"/>
      </xdr:nvSpPr>
      <xdr:spPr>
        <a:xfrm>
          <a:off x="3239144" y="5674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22369</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E00-000056000000}"/>
            </a:ext>
          </a:extLst>
        </xdr:cNvPr>
        <xdr:cNvSpPr txBox="1"/>
      </xdr:nvSpPr>
      <xdr:spPr>
        <a:xfrm>
          <a:off x="2439044" y="5635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88663</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E00-000057000000}"/>
            </a:ext>
          </a:extLst>
        </xdr:cNvPr>
        <xdr:cNvSpPr txBox="1"/>
      </xdr:nvSpPr>
      <xdr:spPr>
        <a:xfrm>
          <a:off x="1645294" y="5536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81805</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E00-000058000000}"/>
            </a:ext>
          </a:extLst>
        </xdr:cNvPr>
        <xdr:cNvSpPr txBox="1"/>
      </xdr:nvSpPr>
      <xdr:spPr>
        <a:xfrm>
          <a:off x="851544" y="5530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E00-000061000000}"/>
            </a:ext>
          </a:extLst>
        </xdr:cNvPr>
        <xdr:cNvSpPr txBox="1"/>
      </xdr:nvSpPr>
      <xdr:spPr>
        <a:xfrm>
          <a:off x="5918200" y="49530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00000000-0008-0000-0E00-000063000000}"/>
            </a:ext>
          </a:extLst>
        </xdr:cNvPr>
        <xdr:cNvCxnSpPr/>
      </xdr:nvCxnSpPr>
      <xdr:spPr>
        <a:xfrm>
          <a:off x="5956300" y="6902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5527221" y="6766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5956300" y="6457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5527221" y="6322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5956300" y="6019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5482151" y="5883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5956300" y="5581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548215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5482151" y="5001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00000000-0008-0000-0E00-00006D000000}"/>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00000000-0008-0000-0E00-00006E000000}"/>
            </a:ext>
          </a:extLst>
        </xdr:cNvPr>
        <xdr:cNvCxnSpPr/>
      </xdr:nvCxnSpPr>
      <xdr:spPr>
        <a:xfrm flipV="1">
          <a:off x="9429115" y="5471831"/>
          <a:ext cx="0" cy="1368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00000000-0008-0000-0E00-00006F000000}"/>
            </a:ext>
          </a:extLst>
        </xdr:cNvPr>
        <xdr:cNvSpPr txBox="1"/>
      </xdr:nvSpPr>
      <xdr:spPr>
        <a:xfrm>
          <a:off x="9467850" y="684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a:off x="9359900" y="683990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00000000-0008-0000-0E00-000071000000}"/>
            </a:ext>
          </a:extLst>
        </xdr:cNvPr>
        <xdr:cNvSpPr txBox="1"/>
      </xdr:nvSpPr>
      <xdr:spPr>
        <a:xfrm>
          <a:off x="9467850" y="5259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a:off x="9359900" y="547183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24309</xdr:rowOff>
    </xdr:from>
    <xdr:ext cx="469744" cy="259045"/>
    <xdr:sp macro="" textlink="">
      <xdr:nvSpPr>
        <xdr:cNvPr id="115" name="【道路】&#10;一人当たり延長平均値テキスト">
          <a:extLst>
            <a:ext uri="{FF2B5EF4-FFF2-40B4-BE49-F238E27FC236}">
              <a16:creationId xmlns:a16="http://schemas.microsoft.com/office/drawing/2014/main" id="{00000000-0008-0000-0E00-000073000000}"/>
            </a:ext>
          </a:extLst>
        </xdr:cNvPr>
        <xdr:cNvSpPr txBox="1"/>
      </xdr:nvSpPr>
      <xdr:spPr>
        <a:xfrm>
          <a:off x="9467850" y="62981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00000000-0008-0000-0E00-000074000000}"/>
            </a:ext>
          </a:extLst>
        </xdr:cNvPr>
        <xdr:cNvSpPr/>
      </xdr:nvSpPr>
      <xdr:spPr>
        <a:xfrm>
          <a:off x="9398000" y="631968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00000000-0008-0000-0E00-000075000000}"/>
            </a:ext>
          </a:extLst>
        </xdr:cNvPr>
        <xdr:cNvSpPr/>
      </xdr:nvSpPr>
      <xdr:spPr>
        <a:xfrm>
          <a:off x="8636000" y="632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00000000-0008-0000-0E00-000076000000}"/>
            </a:ext>
          </a:extLst>
        </xdr:cNvPr>
        <xdr:cNvSpPr/>
      </xdr:nvSpPr>
      <xdr:spPr>
        <a:xfrm>
          <a:off x="7842250" y="633943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00000000-0008-0000-0E00-000077000000}"/>
            </a:ext>
          </a:extLst>
        </xdr:cNvPr>
        <xdr:cNvSpPr/>
      </xdr:nvSpPr>
      <xdr:spPr>
        <a:xfrm>
          <a:off x="7029450" y="63420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6235700" y="63501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0000000-0008-0000-0E00-000079000000}"/>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00000000-0008-0000-0E00-00007A000000}"/>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41311</xdr:rowOff>
    </xdr:from>
    <xdr:to>
      <xdr:col>55</xdr:col>
      <xdr:colOff>50800</xdr:colOff>
      <xdr:row>37</xdr:row>
      <xdr:rowOff>142911</xdr:rowOff>
    </xdr:to>
    <xdr:sp macro="" textlink="">
      <xdr:nvSpPr>
        <xdr:cNvPr id="126" name="楕円 125">
          <a:extLst>
            <a:ext uri="{FF2B5EF4-FFF2-40B4-BE49-F238E27FC236}">
              <a16:creationId xmlns:a16="http://schemas.microsoft.com/office/drawing/2014/main" id="{00000000-0008-0000-0E00-00007E000000}"/>
            </a:ext>
          </a:extLst>
        </xdr:cNvPr>
        <xdr:cNvSpPr/>
      </xdr:nvSpPr>
      <xdr:spPr>
        <a:xfrm>
          <a:off x="9398000" y="61500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64188</xdr:rowOff>
    </xdr:from>
    <xdr:ext cx="469744" cy="259045"/>
    <xdr:sp macro="" textlink="">
      <xdr:nvSpPr>
        <xdr:cNvPr id="127" name="【道路】&#10;一人当たり延長該当値テキスト">
          <a:extLst>
            <a:ext uri="{FF2B5EF4-FFF2-40B4-BE49-F238E27FC236}">
              <a16:creationId xmlns:a16="http://schemas.microsoft.com/office/drawing/2014/main" id="{00000000-0008-0000-0E00-00007F000000}"/>
            </a:ext>
          </a:extLst>
        </xdr:cNvPr>
        <xdr:cNvSpPr txBox="1"/>
      </xdr:nvSpPr>
      <xdr:spPr>
        <a:xfrm>
          <a:off x="9467850" y="6007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44419</xdr:rowOff>
    </xdr:from>
    <xdr:to>
      <xdr:col>50</xdr:col>
      <xdr:colOff>165100</xdr:colOff>
      <xdr:row>37</xdr:row>
      <xdr:rowOff>146019</xdr:rowOff>
    </xdr:to>
    <xdr:sp macro="" textlink="">
      <xdr:nvSpPr>
        <xdr:cNvPr id="128" name="楕円 127">
          <a:extLst>
            <a:ext uri="{FF2B5EF4-FFF2-40B4-BE49-F238E27FC236}">
              <a16:creationId xmlns:a16="http://schemas.microsoft.com/office/drawing/2014/main" id="{00000000-0008-0000-0E00-000080000000}"/>
            </a:ext>
          </a:extLst>
        </xdr:cNvPr>
        <xdr:cNvSpPr/>
      </xdr:nvSpPr>
      <xdr:spPr>
        <a:xfrm>
          <a:off x="8636000" y="6153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92111</xdr:rowOff>
    </xdr:from>
    <xdr:to>
      <xdr:col>55</xdr:col>
      <xdr:colOff>0</xdr:colOff>
      <xdr:row>37</xdr:row>
      <xdr:rowOff>95219</xdr:rowOff>
    </xdr:to>
    <xdr:cxnSp macro="">
      <xdr:nvCxnSpPr>
        <xdr:cNvPr id="129" name="直線コネクタ 128">
          <a:extLst>
            <a:ext uri="{FF2B5EF4-FFF2-40B4-BE49-F238E27FC236}">
              <a16:creationId xmlns:a16="http://schemas.microsoft.com/office/drawing/2014/main" id="{00000000-0008-0000-0E00-000081000000}"/>
            </a:ext>
          </a:extLst>
        </xdr:cNvPr>
        <xdr:cNvCxnSpPr/>
      </xdr:nvCxnSpPr>
      <xdr:spPr>
        <a:xfrm flipV="1">
          <a:off x="8686800" y="6200811"/>
          <a:ext cx="742950" cy="3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47894</xdr:rowOff>
    </xdr:from>
    <xdr:to>
      <xdr:col>46</xdr:col>
      <xdr:colOff>38100</xdr:colOff>
      <xdr:row>37</xdr:row>
      <xdr:rowOff>149494</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7842250" y="615659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95219</xdr:rowOff>
    </xdr:from>
    <xdr:to>
      <xdr:col>50</xdr:col>
      <xdr:colOff>114300</xdr:colOff>
      <xdr:row>37</xdr:row>
      <xdr:rowOff>98694</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flipV="1">
          <a:off x="7886700" y="6203919"/>
          <a:ext cx="800100" cy="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50272</xdr:rowOff>
    </xdr:from>
    <xdr:to>
      <xdr:col>41</xdr:col>
      <xdr:colOff>101600</xdr:colOff>
      <xdr:row>37</xdr:row>
      <xdr:rowOff>151872</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7029450" y="615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98694</xdr:rowOff>
    </xdr:from>
    <xdr:to>
      <xdr:col>45</xdr:col>
      <xdr:colOff>177800</xdr:colOff>
      <xdr:row>37</xdr:row>
      <xdr:rowOff>101072</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7080250" y="6207394"/>
          <a:ext cx="806450" cy="2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55484</xdr:rowOff>
    </xdr:from>
    <xdr:to>
      <xdr:col>36</xdr:col>
      <xdr:colOff>165100</xdr:colOff>
      <xdr:row>37</xdr:row>
      <xdr:rowOff>157084</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6235700" y="6164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101072</xdr:rowOff>
    </xdr:from>
    <xdr:to>
      <xdr:col>41</xdr:col>
      <xdr:colOff>50800</xdr:colOff>
      <xdr:row>37</xdr:row>
      <xdr:rowOff>106284</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6286500" y="6209772"/>
          <a:ext cx="793750" cy="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144919</xdr:rowOff>
    </xdr:from>
    <xdr:ext cx="469744" cy="259045"/>
    <xdr:sp macro="" textlink="">
      <xdr:nvSpPr>
        <xdr:cNvPr id="136" name="n_1aveValue【道路】&#10;一人当たり延長">
          <a:extLst>
            <a:ext uri="{FF2B5EF4-FFF2-40B4-BE49-F238E27FC236}">
              <a16:creationId xmlns:a16="http://schemas.microsoft.com/office/drawing/2014/main" id="{00000000-0008-0000-0E00-000088000000}"/>
            </a:ext>
          </a:extLst>
        </xdr:cNvPr>
        <xdr:cNvSpPr txBox="1"/>
      </xdr:nvSpPr>
      <xdr:spPr>
        <a:xfrm>
          <a:off x="8458277" y="6418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158361</xdr:rowOff>
    </xdr:from>
    <xdr:ext cx="469744" cy="259045"/>
    <xdr:sp macro="" textlink="">
      <xdr:nvSpPr>
        <xdr:cNvPr id="137" name="n_2aveValue【道路】&#10;一人当たり延長">
          <a:extLst>
            <a:ext uri="{FF2B5EF4-FFF2-40B4-BE49-F238E27FC236}">
              <a16:creationId xmlns:a16="http://schemas.microsoft.com/office/drawing/2014/main" id="{00000000-0008-0000-0E00-000089000000}"/>
            </a:ext>
          </a:extLst>
        </xdr:cNvPr>
        <xdr:cNvSpPr txBox="1"/>
      </xdr:nvSpPr>
      <xdr:spPr>
        <a:xfrm>
          <a:off x="7677227" y="6432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161012</xdr:rowOff>
    </xdr:from>
    <xdr:ext cx="469744" cy="259045"/>
    <xdr:sp macro="" textlink="">
      <xdr:nvSpPr>
        <xdr:cNvPr id="138" name="n_3aveValue【道路】&#10;一人当たり延長">
          <a:extLst>
            <a:ext uri="{FF2B5EF4-FFF2-40B4-BE49-F238E27FC236}">
              <a16:creationId xmlns:a16="http://schemas.microsoft.com/office/drawing/2014/main" id="{00000000-0008-0000-0E00-00008A000000}"/>
            </a:ext>
          </a:extLst>
        </xdr:cNvPr>
        <xdr:cNvSpPr txBox="1"/>
      </xdr:nvSpPr>
      <xdr:spPr>
        <a:xfrm>
          <a:off x="6864427" y="643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169059</xdr:rowOff>
    </xdr:from>
    <xdr:ext cx="469744" cy="259045"/>
    <xdr:sp macro="" textlink="">
      <xdr:nvSpPr>
        <xdr:cNvPr id="139" name="n_4aveValue【道路】&#10;一人当たり延長">
          <a:extLst>
            <a:ext uri="{FF2B5EF4-FFF2-40B4-BE49-F238E27FC236}">
              <a16:creationId xmlns:a16="http://schemas.microsoft.com/office/drawing/2014/main" id="{00000000-0008-0000-0E00-00008B000000}"/>
            </a:ext>
          </a:extLst>
        </xdr:cNvPr>
        <xdr:cNvSpPr txBox="1"/>
      </xdr:nvSpPr>
      <xdr:spPr>
        <a:xfrm>
          <a:off x="6070677" y="643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162546</xdr:rowOff>
    </xdr:from>
    <xdr:ext cx="469744" cy="259045"/>
    <xdr:sp macro="" textlink="">
      <xdr:nvSpPr>
        <xdr:cNvPr id="140" name="n_1mainValue【道路】&#10;一人当たり延長">
          <a:extLst>
            <a:ext uri="{FF2B5EF4-FFF2-40B4-BE49-F238E27FC236}">
              <a16:creationId xmlns:a16="http://schemas.microsoft.com/office/drawing/2014/main" id="{00000000-0008-0000-0E00-00008C000000}"/>
            </a:ext>
          </a:extLst>
        </xdr:cNvPr>
        <xdr:cNvSpPr txBox="1"/>
      </xdr:nvSpPr>
      <xdr:spPr>
        <a:xfrm>
          <a:off x="8458277" y="594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166021</xdr:rowOff>
    </xdr:from>
    <xdr:ext cx="469744" cy="259045"/>
    <xdr:sp macro="" textlink="">
      <xdr:nvSpPr>
        <xdr:cNvPr id="141" name="n_2mainValue【道路】&#10;一人当たり延長">
          <a:extLst>
            <a:ext uri="{FF2B5EF4-FFF2-40B4-BE49-F238E27FC236}">
              <a16:creationId xmlns:a16="http://schemas.microsoft.com/office/drawing/2014/main" id="{00000000-0008-0000-0E00-00008D000000}"/>
            </a:ext>
          </a:extLst>
        </xdr:cNvPr>
        <xdr:cNvSpPr txBox="1"/>
      </xdr:nvSpPr>
      <xdr:spPr>
        <a:xfrm>
          <a:off x="7677227" y="5944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168399</xdr:rowOff>
    </xdr:from>
    <xdr:ext cx="469744" cy="259045"/>
    <xdr:sp macro="" textlink="">
      <xdr:nvSpPr>
        <xdr:cNvPr id="142" name="n_3mainValue【道路】&#10;一人当たり延長">
          <a:extLst>
            <a:ext uri="{FF2B5EF4-FFF2-40B4-BE49-F238E27FC236}">
              <a16:creationId xmlns:a16="http://schemas.microsoft.com/office/drawing/2014/main" id="{00000000-0008-0000-0E00-00008E000000}"/>
            </a:ext>
          </a:extLst>
        </xdr:cNvPr>
        <xdr:cNvSpPr txBox="1"/>
      </xdr:nvSpPr>
      <xdr:spPr>
        <a:xfrm>
          <a:off x="6864427" y="5940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2161</xdr:rowOff>
    </xdr:from>
    <xdr:ext cx="469744" cy="259045"/>
    <xdr:sp macro="" textlink="">
      <xdr:nvSpPr>
        <xdr:cNvPr id="143" name="n_4mainValue【道路】&#10;一人当たり延長">
          <a:extLst>
            <a:ext uri="{FF2B5EF4-FFF2-40B4-BE49-F238E27FC236}">
              <a16:creationId xmlns:a16="http://schemas.microsoft.com/office/drawing/2014/main" id="{00000000-0008-0000-0E00-00008F000000}"/>
            </a:ext>
          </a:extLst>
        </xdr:cNvPr>
        <xdr:cNvSpPr txBox="1"/>
      </xdr:nvSpPr>
      <xdr:spPr>
        <a:xfrm>
          <a:off x="6070677" y="5945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00000000-0008-0000-0E00-000090000000}"/>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00000000-0008-0000-0E00-000091000000}"/>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00000000-0008-0000-0E00-000092000000}"/>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00000000-0008-0000-0E00-000093000000}"/>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00000000-0008-0000-0E00-000098000000}"/>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00000000-0008-0000-0E00-000099000000}"/>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00000000-0008-0000-0E00-00009B000000}"/>
            </a:ext>
          </a:extLst>
        </xdr:cNvPr>
        <xdr:cNvCxnSpPr/>
      </xdr:nvCxnSpPr>
      <xdr:spPr>
        <a:xfrm>
          <a:off x="685800" y="1064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27577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685800" y="1027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3398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6858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3398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6858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398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685800" y="9175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39891" y="9039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84961" y="8671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00000000-0008-0000-0E00-0000A7000000}"/>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00000000-0008-0000-0E00-0000A8000000}"/>
            </a:ext>
          </a:extLst>
        </xdr:cNvPr>
        <xdr:cNvCxnSpPr/>
      </xdr:nvCxnSpPr>
      <xdr:spPr>
        <a:xfrm flipV="1">
          <a:off x="4177665" y="9170035"/>
          <a:ext cx="0" cy="1276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00000000-0008-0000-0E00-0000A9000000}"/>
            </a:ext>
          </a:extLst>
        </xdr:cNvPr>
        <xdr:cNvSpPr txBox="1"/>
      </xdr:nvSpPr>
      <xdr:spPr>
        <a:xfrm>
          <a:off x="4216400"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00000000-0008-0000-0E00-0000AA000000}"/>
            </a:ext>
          </a:extLst>
        </xdr:cNvPr>
        <xdr:cNvCxnSpPr/>
      </xdr:nvCxnSpPr>
      <xdr:spPr>
        <a:xfrm>
          <a:off x="4108450" y="104470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00000000-0008-0000-0E00-0000AB000000}"/>
            </a:ext>
          </a:extLst>
        </xdr:cNvPr>
        <xdr:cNvSpPr txBox="1"/>
      </xdr:nvSpPr>
      <xdr:spPr>
        <a:xfrm>
          <a:off x="4216400" y="8951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00000000-0008-0000-0E00-0000AC000000}"/>
            </a:ext>
          </a:extLst>
        </xdr:cNvPr>
        <xdr:cNvCxnSpPr/>
      </xdr:nvCxnSpPr>
      <xdr:spPr>
        <a:xfrm>
          <a:off x="4108450" y="91700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17162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00000000-0008-0000-0E00-0000AD000000}"/>
            </a:ext>
          </a:extLst>
        </xdr:cNvPr>
        <xdr:cNvSpPr txBox="1"/>
      </xdr:nvSpPr>
      <xdr:spPr>
        <a:xfrm>
          <a:off x="4216400" y="9923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00000000-0008-0000-0E00-0000AE000000}"/>
            </a:ext>
          </a:extLst>
        </xdr:cNvPr>
        <xdr:cNvSpPr/>
      </xdr:nvSpPr>
      <xdr:spPr>
        <a:xfrm>
          <a:off x="4127500" y="994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00000000-0008-0000-0E00-0000AF000000}"/>
            </a:ext>
          </a:extLst>
        </xdr:cNvPr>
        <xdr:cNvSpPr/>
      </xdr:nvSpPr>
      <xdr:spPr>
        <a:xfrm>
          <a:off x="3384550" y="99180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00000000-0008-0000-0E00-0000B0000000}"/>
            </a:ext>
          </a:extLst>
        </xdr:cNvPr>
        <xdr:cNvSpPr/>
      </xdr:nvSpPr>
      <xdr:spPr>
        <a:xfrm>
          <a:off x="2571750" y="99034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00000000-0008-0000-0E00-0000B1000000}"/>
            </a:ext>
          </a:extLst>
        </xdr:cNvPr>
        <xdr:cNvSpPr/>
      </xdr:nvSpPr>
      <xdr:spPr>
        <a:xfrm>
          <a:off x="1778000" y="98786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984250" y="98672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00000000-0008-0000-0E00-0000B3000000}"/>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E00-0000B4000000}"/>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E00-0000B5000000}"/>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E00-0000B6000000}"/>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4445</xdr:rowOff>
    </xdr:from>
    <xdr:to>
      <xdr:col>24</xdr:col>
      <xdr:colOff>114300</xdr:colOff>
      <xdr:row>60</xdr:row>
      <xdr:rowOff>106045</xdr:rowOff>
    </xdr:to>
    <xdr:sp macro="" textlink="">
      <xdr:nvSpPr>
        <xdr:cNvPr id="184" name="楕円 183">
          <a:extLst>
            <a:ext uri="{FF2B5EF4-FFF2-40B4-BE49-F238E27FC236}">
              <a16:creationId xmlns:a16="http://schemas.microsoft.com/office/drawing/2014/main" id="{00000000-0008-0000-0E00-0000B8000000}"/>
            </a:ext>
          </a:extLst>
        </xdr:cNvPr>
        <xdr:cNvSpPr/>
      </xdr:nvSpPr>
      <xdr:spPr>
        <a:xfrm>
          <a:off x="4127500" y="991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27322</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00000000-0008-0000-0E00-0000B9000000}"/>
            </a:ext>
          </a:extLst>
        </xdr:cNvPr>
        <xdr:cNvSpPr txBox="1"/>
      </xdr:nvSpPr>
      <xdr:spPr>
        <a:xfrm>
          <a:off x="4216400" y="9768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4445</xdr:rowOff>
    </xdr:from>
    <xdr:to>
      <xdr:col>20</xdr:col>
      <xdr:colOff>38100</xdr:colOff>
      <xdr:row>60</xdr:row>
      <xdr:rowOff>106045</xdr:rowOff>
    </xdr:to>
    <xdr:sp macro="" textlink="">
      <xdr:nvSpPr>
        <xdr:cNvPr id="186" name="楕円 185">
          <a:extLst>
            <a:ext uri="{FF2B5EF4-FFF2-40B4-BE49-F238E27FC236}">
              <a16:creationId xmlns:a16="http://schemas.microsoft.com/office/drawing/2014/main" id="{00000000-0008-0000-0E00-0000BA000000}"/>
            </a:ext>
          </a:extLst>
        </xdr:cNvPr>
        <xdr:cNvSpPr/>
      </xdr:nvSpPr>
      <xdr:spPr>
        <a:xfrm>
          <a:off x="3384550" y="99104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55245</xdr:rowOff>
    </xdr:from>
    <xdr:to>
      <xdr:col>24</xdr:col>
      <xdr:colOff>63500</xdr:colOff>
      <xdr:row>60</xdr:row>
      <xdr:rowOff>55245</xdr:rowOff>
    </xdr:to>
    <xdr:cxnSp macro="">
      <xdr:nvCxnSpPr>
        <xdr:cNvPr id="187" name="直線コネクタ 186">
          <a:extLst>
            <a:ext uri="{FF2B5EF4-FFF2-40B4-BE49-F238E27FC236}">
              <a16:creationId xmlns:a16="http://schemas.microsoft.com/office/drawing/2014/main" id="{00000000-0008-0000-0E00-0000BB000000}"/>
            </a:ext>
          </a:extLst>
        </xdr:cNvPr>
        <xdr:cNvCxnSpPr/>
      </xdr:nvCxnSpPr>
      <xdr:spPr>
        <a:xfrm>
          <a:off x="3429000" y="9961245"/>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147320</xdr:rowOff>
    </xdr:from>
    <xdr:to>
      <xdr:col>15</xdr:col>
      <xdr:colOff>101600</xdr:colOff>
      <xdr:row>60</xdr:row>
      <xdr:rowOff>77470</xdr:rowOff>
    </xdr:to>
    <xdr:sp macro="" textlink="">
      <xdr:nvSpPr>
        <xdr:cNvPr id="188" name="楕円 187">
          <a:extLst>
            <a:ext uri="{FF2B5EF4-FFF2-40B4-BE49-F238E27FC236}">
              <a16:creationId xmlns:a16="http://schemas.microsoft.com/office/drawing/2014/main" id="{00000000-0008-0000-0E00-0000BC000000}"/>
            </a:ext>
          </a:extLst>
        </xdr:cNvPr>
        <xdr:cNvSpPr/>
      </xdr:nvSpPr>
      <xdr:spPr>
        <a:xfrm>
          <a:off x="2571750" y="98882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26670</xdr:rowOff>
    </xdr:from>
    <xdr:to>
      <xdr:col>19</xdr:col>
      <xdr:colOff>177800</xdr:colOff>
      <xdr:row>60</xdr:row>
      <xdr:rowOff>55245</xdr:rowOff>
    </xdr:to>
    <xdr:cxnSp macro="">
      <xdr:nvCxnSpPr>
        <xdr:cNvPr id="189" name="直線コネクタ 188">
          <a:extLst>
            <a:ext uri="{FF2B5EF4-FFF2-40B4-BE49-F238E27FC236}">
              <a16:creationId xmlns:a16="http://schemas.microsoft.com/office/drawing/2014/main" id="{00000000-0008-0000-0E00-0000BD000000}"/>
            </a:ext>
          </a:extLst>
        </xdr:cNvPr>
        <xdr:cNvCxnSpPr/>
      </xdr:nvCxnSpPr>
      <xdr:spPr>
        <a:xfrm>
          <a:off x="2622550" y="9932670"/>
          <a:ext cx="8064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84455</xdr:rowOff>
    </xdr:from>
    <xdr:to>
      <xdr:col>10</xdr:col>
      <xdr:colOff>165100</xdr:colOff>
      <xdr:row>60</xdr:row>
      <xdr:rowOff>14605</xdr:rowOff>
    </xdr:to>
    <xdr:sp macro="" textlink="">
      <xdr:nvSpPr>
        <xdr:cNvPr id="190" name="楕円 189">
          <a:extLst>
            <a:ext uri="{FF2B5EF4-FFF2-40B4-BE49-F238E27FC236}">
              <a16:creationId xmlns:a16="http://schemas.microsoft.com/office/drawing/2014/main" id="{00000000-0008-0000-0E00-0000BE000000}"/>
            </a:ext>
          </a:extLst>
        </xdr:cNvPr>
        <xdr:cNvSpPr/>
      </xdr:nvSpPr>
      <xdr:spPr>
        <a:xfrm>
          <a:off x="1778000" y="98253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135255</xdr:rowOff>
    </xdr:from>
    <xdr:to>
      <xdr:col>15</xdr:col>
      <xdr:colOff>50800</xdr:colOff>
      <xdr:row>60</xdr:row>
      <xdr:rowOff>26670</xdr:rowOff>
    </xdr:to>
    <xdr:cxnSp macro="">
      <xdr:nvCxnSpPr>
        <xdr:cNvPr id="191" name="直線コネクタ 190">
          <a:extLst>
            <a:ext uri="{FF2B5EF4-FFF2-40B4-BE49-F238E27FC236}">
              <a16:creationId xmlns:a16="http://schemas.microsoft.com/office/drawing/2014/main" id="{00000000-0008-0000-0E00-0000BF000000}"/>
            </a:ext>
          </a:extLst>
        </xdr:cNvPr>
        <xdr:cNvCxnSpPr/>
      </xdr:nvCxnSpPr>
      <xdr:spPr>
        <a:xfrm>
          <a:off x="1828800" y="9876155"/>
          <a:ext cx="793750" cy="5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59690</xdr:rowOff>
    </xdr:from>
    <xdr:to>
      <xdr:col>6</xdr:col>
      <xdr:colOff>38100</xdr:colOff>
      <xdr:row>59</xdr:row>
      <xdr:rowOff>161290</xdr:rowOff>
    </xdr:to>
    <xdr:sp macro="" textlink="">
      <xdr:nvSpPr>
        <xdr:cNvPr id="192" name="楕円 191">
          <a:extLst>
            <a:ext uri="{FF2B5EF4-FFF2-40B4-BE49-F238E27FC236}">
              <a16:creationId xmlns:a16="http://schemas.microsoft.com/office/drawing/2014/main" id="{00000000-0008-0000-0E00-0000C0000000}"/>
            </a:ext>
          </a:extLst>
        </xdr:cNvPr>
        <xdr:cNvSpPr/>
      </xdr:nvSpPr>
      <xdr:spPr>
        <a:xfrm>
          <a:off x="984250" y="98005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110490</xdr:rowOff>
    </xdr:from>
    <xdr:to>
      <xdr:col>10</xdr:col>
      <xdr:colOff>114300</xdr:colOff>
      <xdr:row>59</xdr:row>
      <xdr:rowOff>135255</xdr:rowOff>
    </xdr:to>
    <xdr:cxnSp macro="">
      <xdr:nvCxnSpPr>
        <xdr:cNvPr id="193" name="直線コネクタ 192">
          <a:extLst>
            <a:ext uri="{FF2B5EF4-FFF2-40B4-BE49-F238E27FC236}">
              <a16:creationId xmlns:a16="http://schemas.microsoft.com/office/drawing/2014/main" id="{00000000-0008-0000-0E00-0000C1000000}"/>
            </a:ext>
          </a:extLst>
        </xdr:cNvPr>
        <xdr:cNvCxnSpPr/>
      </xdr:nvCxnSpPr>
      <xdr:spPr>
        <a:xfrm>
          <a:off x="1028700" y="9851390"/>
          <a:ext cx="8001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104792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00000000-0008-0000-0E00-0000C2000000}"/>
            </a:ext>
          </a:extLst>
        </xdr:cNvPr>
        <xdr:cNvSpPr txBox="1"/>
      </xdr:nvSpPr>
      <xdr:spPr>
        <a:xfrm>
          <a:off x="3239144" y="10010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83837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00000000-0008-0000-0E00-0000C3000000}"/>
            </a:ext>
          </a:extLst>
        </xdr:cNvPr>
        <xdr:cNvSpPr txBox="1"/>
      </xdr:nvSpPr>
      <xdr:spPr>
        <a:xfrm>
          <a:off x="2439044" y="9989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00000000-0008-0000-0E00-0000C4000000}"/>
            </a:ext>
          </a:extLst>
        </xdr:cNvPr>
        <xdr:cNvSpPr txBox="1"/>
      </xdr:nvSpPr>
      <xdr:spPr>
        <a:xfrm>
          <a:off x="1645294" y="996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47642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00000000-0008-0000-0E00-0000C5000000}"/>
            </a:ext>
          </a:extLst>
        </xdr:cNvPr>
        <xdr:cNvSpPr txBox="1"/>
      </xdr:nvSpPr>
      <xdr:spPr>
        <a:xfrm>
          <a:off x="851544" y="9953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122572</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3239144" y="9698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93997</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2439044" y="9669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31132</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1645294" y="9606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6367</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851544" y="9582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00000000-0008-0000-0E00-0000CA000000}"/>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00000000-0008-0000-0E00-0000CB000000}"/>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00000000-0008-0000-0E00-0000CC000000}"/>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00000000-0008-0000-0E00-0000CD000000}"/>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00000000-0008-0000-0E00-0000D2000000}"/>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00000000-0008-0000-0E00-0000D3000000}"/>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00000000-0008-0000-0E00-0000D4000000}"/>
            </a:ext>
          </a:extLst>
        </xdr:cNvPr>
        <xdr:cNvCxnSpPr/>
      </xdr:nvCxnSpPr>
      <xdr:spPr>
        <a:xfrm>
          <a:off x="5956300" y="1064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00000000-0008-0000-0E00-0000D5000000}"/>
            </a:ext>
          </a:extLst>
        </xdr:cNvPr>
        <xdr:cNvSpPr txBox="1"/>
      </xdr:nvSpPr>
      <xdr:spPr>
        <a:xfrm>
          <a:off x="5726564" y="105067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00000000-0008-0000-0E00-0000D6000000}"/>
            </a:ext>
          </a:extLst>
        </xdr:cNvPr>
        <xdr:cNvCxnSpPr/>
      </xdr:nvCxnSpPr>
      <xdr:spPr>
        <a:xfrm>
          <a:off x="5956300" y="1027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5418031" y="1013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5956300" y="990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5418031" y="9770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5956300" y="9544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00000000-0008-0000-0E00-0000DB000000}"/>
            </a:ext>
          </a:extLst>
        </xdr:cNvPr>
        <xdr:cNvSpPr txBox="1"/>
      </xdr:nvSpPr>
      <xdr:spPr>
        <a:xfrm>
          <a:off x="5418031" y="940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00000000-0008-0000-0E00-0000DC000000}"/>
            </a:ext>
          </a:extLst>
        </xdr:cNvPr>
        <xdr:cNvCxnSpPr/>
      </xdr:nvCxnSpPr>
      <xdr:spPr>
        <a:xfrm>
          <a:off x="5956300" y="9175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00000000-0008-0000-0E00-0000DD000000}"/>
            </a:ext>
          </a:extLst>
        </xdr:cNvPr>
        <xdr:cNvSpPr txBox="1"/>
      </xdr:nvSpPr>
      <xdr:spPr>
        <a:xfrm>
          <a:off x="5418031" y="90398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00000000-0008-0000-0E00-0000DE000000}"/>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00000000-0008-0000-0E00-0000DF000000}"/>
            </a:ext>
          </a:extLst>
        </xdr:cNvPr>
        <xdr:cNvSpPr txBox="1"/>
      </xdr:nvSpPr>
      <xdr:spPr>
        <a:xfrm>
          <a:off x="5418031" y="8671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00000000-0008-0000-0E00-0000E0000000}"/>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flipV="1">
          <a:off x="9429115" y="9194381"/>
          <a:ext cx="0" cy="1443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00000000-0008-0000-0E00-0000E2000000}"/>
            </a:ext>
          </a:extLst>
        </xdr:cNvPr>
        <xdr:cNvSpPr txBox="1"/>
      </xdr:nvSpPr>
      <xdr:spPr>
        <a:xfrm>
          <a:off x="9467850" y="106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9359900" y="106375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00000000-0008-0000-0E00-0000E4000000}"/>
            </a:ext>
          </a:extLst>
        </xdr:cNvPr>
        <xdr:cNvSpPr txBox="1"/>
      </xdr:nvSpPr>
      <xdr:spPr>
        <a:xfrm>
          <a:off x="9467850" y="8975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a:off x="9359900" y="919438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131294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00000000-0008-0000-0E00-0000E6000000}"/>
            </a:ext>
          </a:extLst>
        </xdr:cNvPr>
        <xdr:cNvSpPr txBox="1"/>
      </xdr:nvSpPr>
      <xdr:spPr>
        <a:xfrm>
          <a:off x="9467850" y="102023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00000000-0008-0000-0E00-0000E7000000}"/>
            </a:ext>
          </a:extLst>
        </xdr:cNvPr>
        <xdr:cNvSpPr/>
      </xdr:nvSpPr>
      <xdr:spPr>
        <a:xfrm>
          <a:off x="9398000" y="1022396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00000000-0008-0000-0E00-0000E8000000}"/>
            </a:ext>
          </a:extLst>
        </xdr:cNvPr>
        <xdr:cNvSpPr/>
      </xdr:nvSpPr>
      <xdr:spPr>
        <a:xfrm>
          <a:off x="8636000" y="102314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00000000-0008-0000-0E00-0000E9000000}"/>
            </a:ext>
          </a:extLst>
        </xdr:cNvPr>
        <xdr:cNvSpPr/>
      </xdr:nvSpPr>
      <xdr:spPr>
        <a:xfrm>
          <a:off x="7842250" y="1023675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00000000-0008-0000-0E00-0000EA000000}"/>
            </a:ext>
          </a:extLst>
        </xdr:cNvPr>
        <xdr:cNvSpPr/>
      </xdr:nvSpPr>
      <xdr:spPr>
        <a:xfrm>
          <a:off x="7029450" y="10234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6235700" y="1024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E00-0000EC000000}"/>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E00-0000ED000000}"/>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E00-0000EE000000}"/>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E00-0000EF000000}"/>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127691</xdr:rowOff>
    </xdr:from>
    <xdr:to>
      <xdr:col>55</xdr:col>
      <xdr:colOff>50800</xdr:colOff>
      <xdr:row>60</xdr:row>
      <xdr:rowOff>57841</xdr:rowOff>
    </xdr:to>
    <xdr:sp macro="" textlink="">
      <xdr:nvSpPr>
        <xdr:cNvPr id="241" name="楕円 240">
          <a:extLst>
            <a:ext uri="{FF2B5EF4-FFF2-40B4-BE49-F238E27FC236}">
              <a16:creationId xmlns:a16="http://schemas.microsoft.com/office/drawing/2014/main" id="{00000000-0008-0000-0E00-0000F1000000}"/>
            </a:ext>
          </a:extLst>
        </xdr:cNvPr>
        <xdr:cNvSpPr/>
      </xdr:nvSpPr>
      <xdr:spPr>
        <a:xfrm>
          <a:off x="9398000" y="986859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150568</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00000000-0008-0000-0E00-0000F2000000}"/>
            </a:ext>
          </a:extLst>
        </xdr:cNvPr>
        <xdr:cNvSpPr txBox="1"/>
      </xdr:nvSpPr>
      <xdr:spPr>
        <a:xfrm>
          <a:off x="9467850" y="9726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130994</xdr:rowOff>
    </xdr:from>
    <xdr:to>
      <xdr:col>50</xdr:col>
      <xdr:colOff>165100</xdr:colOff>
      <xdr:row>60</xdr:row>
      <xdr:rowOff>61144</xdr:rowOff>
    </xdr:to>
    <xdr:sp macro="" textlink="">
      <xdr:nvSpPr>
        <xdr:cNvPr id="243" name="楕円 242">
          <a:extLst>
            <a:ext uri="{FF2B5EF4-FFF2-40B4-BE49-F238E27FC236}">
              <a16:creationId xmlns:a16="http://schemas.microsoft.com/office/drawing/2014/main" id="{00000000-0008-0000-0E00-0000F3000000}"/>
            </a:ext>
          </a:extLst>
        </xdr:cNvPr>
        <xdr:cNvSpPr/>
      </xdr:nvSpPr>
      <xdr:spPr>
        <a:xfrm>
          <a:off x="8636000" y="98718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7041</xdr:rowOff>
    </xdr:from>
    <xdr:to>
      <xdr:col>55</xdr:col>
      <xdr:colOff>0</xdr:colOff>
      <xdr:row>60</xdr:row>
      <xdr:rowOff>10344</xdr:rowOff>
    </xdr:to>
    <xdr:cxnSp macro="">
      <xdr:nvCxnSpPr>
        <xdr:cNvPr id="244" name="直線コネクタ 243">
          <a:extLst>
            <a:ext uri="{FF2B5EF4-FFF2-40B4-BE49-F238E27FC236}">
              <a16:creationId xmlns:a16="http://schemas.microsoft.com/office/drawing/2014/main" id="{00000000-0008-0000-0E00-0000F4000000}"/>
            </a:ext>
          </a:extLst>
        </xdr:cNvPr>
        <xdr:cNvCxnSpPr/>
      </xdr:nvCxnSpPr>
      <xdr:spPr>
        <a:xfrm flipV="1">
          <a:off x="8686800" y="9913041"/>
          <a:ext cx="742950" cy="3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134762</xdr:rowOff>
    </xdr:from>
    <xdr:to>
      <xdr:col>46</xdr:col>
      <xdr:colOff>38100</xdr:colOff>
      <xdr:row>60</xdr:row>
      <xdr:rowOff>64912</xdr:rowOff>
    </xdr:to>
    <xdr:sp macro="" textlink="">
      <xdr:nvSpPr>
        <xdr:cNvPr id="245" name="楕円 244">
          <a:extLst>
            <a:ext uri="{FF2B5EF4-FFF2-40B4-BE49-F238E27FC236}">
              <a16:creationId xmlns:a16="http://schemas.microsoft.com/office/drawing/2014/main" id="{00000000-0008-0000-0E00-0000F5000000}"/>
            </a:ext>
          </a:extLst>
        </xdr:cNvPr>
        <xdr:cNvSpPr/>
      </xdr:nvSpPr>
      <xdr:spPr>
        <a:xfrm>
          <a:off x="7842250" y="987566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10344</xdr:rowOff>
    </xdr:from>
    <xdr:to>
      <xdr:col>50</xdr:col>
      <xdr:colOff>114300</xdr:colOff>
      <xdr:row>60</xdr:row>
      <xdr:rowOff>14112</xdr:rowOff>
    </xdr:to>
    <xdr:cxnSp macro="">
      <xdr:nvCxnSpPr>
        <xdr:cNvPr id="246" name="直線コネクタ 245">
          <a:extLst>
            <a:ext uri="{FF2B5EF4-FFF2-40B4-BE49-F238E27FC236}">
              <a16:creationId xmlns:a16="http://schemas.microsoft.com/office/drawing/2014/main" id="{00000000-0008-0000-0E00-0000F6000000}"/>
            </a:ext>
          </a:extLst>
        </xdr:cNvPr>
        <xdr:cNvCxnSpPr/>
      </xdr:nvCxnSpPr>
      <xdr:spPr>
        <a:xfrm flipV="1">
          <a:off x="7886700" y="9916344"/>
          <a:ext cx="800100" cy="3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136527</xdr:rowOff>
    </xdr:from>
    <xdr:to>
      <xdr:col>41</xdr:col>
      <xdr:colOff>101600</xdr:colOff>
      <xdr:row>60</xdr:row>
      <xdr:rowOff>66677</xdr:rowOff>
    </xdr:to>
    <xdr:sp macro="" textlink="">
      <xdr:nvSpPr>
        <xdr:cNvPr id="247" name="楕円 246">
          <a:extLst>
            <a:ext uri="{FF2B5EF4-FFF2-40B4-BE49-F238E27FC236}">
              <a16:creationId xmlns:a16="http://schemas.microsoft.com/office/drawing/2014/main" id="{00000000-0008-0000-0E00-0000F7000000}"/>
            </a:ext>
          </a:extLst>
        </xdr:cNvPr>
        <xdr:cNvSpPr/>
      </xdr:nvSpPr>
      <xdr:spPr>
        <a:xfrm>
          <a:off x="7029450" y="987742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14112</xdr:rowOff>
    </xdr:from>
    <xdr:to>
      <xdr:col>45</xdr:col>
      <xdr:colOff>177800</xdr:colOff>
      <xdr:row>60</xdr:row>
      <xdr:rowOff>15877</xdr:rowOff>
    </xdr:to>
    <xdr:cxnSp macro="">
      <xdr:nvCxnSpPr>
        <xdr:cNvPr id="248" name="直線コネクタ 247">
          <a:extLst>
            <a:ext uri="{FF2B5EF4-FFF2-40B4-BE49-F238E27FC236}">
              <a16:creationId xmlns:a16="http://schemas.microsoft.com/office/drawing/2014/main" id="{00000000-0008-0000-0E00-0000F8000000}"/>
            </a:ext>
          </a:extLst>
        </xdr:cNvPr>
        <xdr:cNvCxnSpPr/>
      </xdr:nvCxnSpPr>
      <xdr:spPr>
        <a:xfrm flipV="1">
          <a:off x="7080250" y="9920112"/>
          <a:ext cx="806450" cy="1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150257</xdr:rowOff>
    </xdr:from>
    <xdr:to>
      <xdr:col>36</xdr:col>
      <xdr:colOff>165100</xdr:colOff>
      <xdr:row>60</xdr:row>
      <xdr:rowOff>80407</xdr:rowOff>
    </xdr:to>
    <xdr:sp macro="" textlink="">
      <xdr:nvSpPr>
        <xdr:cNvPr id="249" name="楕円 248">
          <a:extLst>
            <a:ext uri="{FF2B5EF4-FFF2-40B4-BE49-F238E27FC236}">
              <a16:creationId xmlns:a16="http://schemas.microsoft.com/office/drawing/2014/main" id="{00000000-0008-0000-0E00-0000F9000000}"/>
            </a:ext>
          </a:extLst>
        </xdr:cNvPr>
        <xdr:cNvSpPr/>
      </xdr:nvSpPr>
      <xdr:spPr>
        <a:xfrm>
          <a:off x="6235700" y="98911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15877</xdr:rowOff>
    </xdr:from>
    <xdr:to>
      <xdr:col>41</xdr:col>
      <xdr:colOff>50800</xdr:colOff>
      <xdr:row>60</xdr:row>
      <xdr:rowOff>29607</xdr:rowOff>
    </xdr:to>
    <xdr:cxnSp macro="">
      <xdr:nvCxnSpPr>
        <xdr:cNvPr id="250" name="直線コネクタ 249">
          <a:extLst>
            <a:ext uri="{FF2B5EF4-FFF2-40B4-BE49-F238E27FC236}">
              <a16:creationId xmlns:a16="http://schemas.microsoft.com/office/drawing/2014/main" id="{00000000-0008-0000-0E00-0000FA000000}"/>
            </a:ext>
          </a:extLst>
        </xdr:cNvPr>
        <xdr:cNvCxnSpPr/>
      </xdr:nvCxnSpPr>
      <xdr:spPr>
        <a:xfrm flipV="1">
          <a:off x="6286500" y="9921877"/>
          <a:ext cx="793750" cy="13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81612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00000000-0008-0000-0E00-0000FB000000}"/>
            </a:ext>
          </a:extLst>
        </xdr:cNvPr>
        <xdr:cNvSpPr txBox="1"/>
      </xdr:nvSpPr>
      <xdr:spPr>
        <a:xfrm>
          <a:off x="8425961" y="1031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86930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00000000-0008-0000-0E00-0000FC000000}"/>
            </a:ext>
          </a:extLst>
        </xdr:cNvPr>
        <xdr:cNvSpPr txBox="1"/>
      </xdr:nvSpPr>
      <xdr:spPr>
        <a:xfrm>
          <a:off x="7644911" y="1032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90706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00000000-0008-0000-0E00-0000FD000000}"/>
            </a:ext>
          </a:extLst>
        </xdr:cNvPr>
        <xdr:cNvSpPr txBox="1"/>
      </xdr:nvSpPr>
      <xdr:spPr>
        <a:xfrm>
          <a:off x="6851161" y="10326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97557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00000000-0008-0000-0E00-0000FE000000}"/>
            </a:ext>
          </a:extLst>
        </xdr:cNvPr>
        <xdr:cNvSpPr txBox="1"/>
      </xdr:nvSpPr>
      <xdr:spPr>
        <a:xfrm>
          <a:off x="6038361" y="1033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77671</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8399995" y="9653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81439</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7612595" y="9657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83204</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6818845" y="9659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96934</xdr:rowOff>
    </xdr:from>
    <xdr:ext cx="599010" cy="259045"/>
    <xdr:sp macro="" textlink="">
      <xdr:nvSpPr>
        <xdr:cNvPr id="258" name="n_4main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6006045" y="9672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00000000-0008-0000-0E00-000003010000}"/>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00000000-0008-0000-0E00-000004010000}"/>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00000000-0008-0000-0E00-000005010000}"/>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00000000-0008-0000-0E00-000006010000}"/>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00000000-0008-0000-0E00-00000B010000}"/>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0000000-0008-0000-0E00-00000C010000}"/>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00000000-0008-0000-0E00-00000D010000}"/>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00000000-0008-0000-0E00-00000E010000}"/>
            </a:ext>
          </a:extLst>
        </xdr:cNvPr>
        <xdr:cNvCxnSpPr/>
      </xdr:nvCxnSpPr>
      <xdr:spPr>
        <a:xfrm>
          <a:off x="685800" y="143609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00000000-0008-0000-0E00-00000F010000}"/>
            </a:ext>
          </a:extLst>
        </xdr:cNvPr>
        <xdr:cNvSpPr txBox="1"/>
      </xdr:nvSpPr>
      <xdr:spPr>
        <a:xfrm>
          <a:off x="339891" y="142251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00000000-0008-0000-0E00-000010010000}"/>
            </a:ext>
          </a:extLst>
        </xdr:cNvPr>
        <xdr:cNvCxnSpPr/>
      </xdr:nvCxnSpPr>
      <xdr:spPr>
        <a:xfrm>
          <a:off x="685800" y="140471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00000000-0008-0000-0E00-000011010000}"/>
            </a:ext>
          </a:extLst>
        </xdr:cNvPr>
        <xdr:cNvSpPr txBox="1"/>
      </xdr:nvSpPr>
      <xdr:spPr>
        <a:xfrm>
          <a:off x="339891" y="13911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00000000-0008-0000-0E00-000012010000}"/>
            </a:ext>
          </a:extLst>
        </xdr:cNvPr>
        <xdr:cNvCxnSpPr/>
      </xdr:nvCxnSpPr>
      <xdr:spPr>
        <a:xfrm>
          <a:off x="685800" y="1373323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00000000-0008-0000-0E00-000013010000}"/>
            </a:ext>
          </a:extLst>
        </xdr:cNvPr>
        <xdr:cNvSpPr txBox="1"/>
      </xdr:nvSpPr>
      <xdr:spPr>
        <a:xfrm>
          <a:off x="339891" y="135973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00000000-0008-0000-0E00-000014010000}"/>
            </a:ext>
          </a:extLst>
        </xdr:cNvPr>
        <xdr:cNvCxnSpPr/>
      </xdr:nvCxnSpPr>
      <xdr:spPr>
        <a:xfrm>
          <a:off x="685800" y="134193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00000000-0008-0000-0E00-000015010000}"/>
            </a:ext>
          </a:extLst>
        </xdr:cNvPr>
        <xdr:cNvSpPr txBox="1"/>
      </xdr:nvSpPr>
      <xdr:spPr>
        <a:xfrm>
          <a:off x="339891" y="13283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00000000-0008-0000-0E00-000016010000}"/>
            </a:ext>
          </a:extLst>
        </xdr:cNvPr>
        <xdr:cNvCxnSpPr/>
      </xdr:nvCxnSpPr>
      <xdr:spPr>
        <a:xfrm>
          <a:off x="685800" y="131054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00000000-0008-0000-0E00-000017010000}"/>
            </a:ext>
          </a:extLst>
        </xdr:cNvPr>
        <xdr:cNvSpPr txBox="1"/>
      </xdr:nvSpPr>
      <xdr:spPr>
        <a:xfrm>
          <a:off x="339891" y="129696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00000000-0008-0000-0E00-000018010000}"/>
            </a:ext>
          </a:extLst>
        </xdr:cNvPr>
        <xdr:cNvCxnSpPr/>
      </xdr:nvCxnSpPr>
      <xdr:spPr>
        <a:xfrm>
          <a:off x="685800" y="127916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00000000-0008-0000-0E00-000019010000}"/>
            </a:ext>
          </a:extLst>
        </xdr:cNvPr>
        <xdr:cNvSpPr txBox="1"/>
      </xdr:nvSpPr>
      <xdr:spPr>
        <a:xfrm>
          <a:off x="339891" y="126557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00000000-0008-0000-0E00-00001A010000}"/>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00000000-0008-0000-0E00-00001B010000}"/>
            </a:ext>
          </a:extLst>
        </xdr:cNvPr>
        <xdr:cNvSpPr txBox="1"/>
      </xdr:nvSpPr>
      <xdr:spPr>
        <a:xfrm>
          <a:off x="339891" y="1234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00000000-0008-0000-0E00-00001C010000}"/>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flipV="1">
          <a:off x="4177665" y="12899571"/>
          <a:ext cx="0" cy="1291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00000000-0008-0000-0E00-00001E010000}"/>
            </a:ext>
          </a:extLst>
        </xdr:cNvPr>
        <xdr:cNvSpPr txBox="1"/>
      </xdr:nvSpPr>
      <xdr:spPr>
        <a:xfrm>
          <a:off x="4216400" y="14194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a:off x="4108450" y="141907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00000000-0008-0000-0E00-000020010000}"/>
            </a:ext>
          </a:extLst>
        </xdr:cNvPr>
        <xdr:cNvSpPr txBox="1"/>
      </xdr:nvSpPr>
      <xdr:spPr>
        <a:xfrm>
          <a:off x="4216400" y="12687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a:off x="4108450" y="1289957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138809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00000000-0008-0000-0E00-000022010000}"/>
            </a:ext>
          </a:extLst>
        </xdr:cNvPr>
        <xdr:cNvSpPr txBox="1"/>
      </xdr:nvSpPr>
      <xdr:spPr>
        <a:xfrm>
          <a:off x="4216400" y="136770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00000000-0008-0000-0E00-000023010000}"/>
            </a:ext>
          </a:extLst>
        </xdr:cNvPr>
        <xdr:cNvSpPr/>
      </xdr:nvSpPr>
      <xdr:spPr>
        <a:xfrm>
          <a:off x="4127500" y="136985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00000000-0008-0000-0E00-000024010000}"/>
            </a:ext>
          </a:extLst>
        </xdr:cNvPr>
        <xdr:cNvSpPr/>
      </xdr:nvSpPr>
      <xdr:spPr>
        <a:xfrm>
          <a:off x="3384550" y="1364959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2571750" y="136136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1778000" y="13577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984250" y="1354509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E00-000028010000}"/>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E00-000029010000}"/>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13426</xdr:rowOff>
    </xdr:from>
    <xdr:to>
      <xdr:col>24</xdr:col>
      <xdr:colOff>114300</xdr:colOff>
      <xdr:row>82</xdr:row>
      <xdr:rowOff>115026</xdr:rowOff>
    </xdr:to>
    <xdr:sp macro="" textlink="">
      <xdr:nvSpPr>
        <xdr:cNvPr id="301" name="楕円 300">
          <a:extLst>
            <a:ext uri="{FF2B5EF4-FFF2-40B4-BE49-F238E27FC236}">
              <a16:creationId xmlns:a16="http://schemas.microsoft.com/office/drawing/2014/main" id="{00000000-0008-0000-0E00-00002D010000}"/>
            </a:ext>
          </a:extLst>
        </xdr:cNvPr>
        <xdr:cNvSpPr/>
      </xdr:nvSpPr>
      <xdr:spPr>
        <a:xfrm>
          <a:off x="4127500" y="13551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36303</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00000000-0008-0000-0E00-00002E010000}"/>
            </a:ext>
          </a:extLst>
        </xdr:cNvPr>
        <xdr:cNvSpPr txBox="1"/>
      </xdr:nvSpPr>
      <xdr:spPr>
        <a:xfrm>
          <a:off x="4216400" y="1340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13426</xdr:rowOff>
    </xdr:from>
    <xdr:to>
      <xdr:col>20</xdr:col>
      <xdr:colOff>38100</xdr:colOff>
      <xdr:row>82</xdr:row>
      <xdr:rowOff>115026</xdr:rowOff>
    </xdr:to>
    <xdr:sp macro="" textlink="">
      <xdr:nvSpPr>
        <xdr:cNvPr id="303" name="楕円 302">
          <a:extLst>
            <a:ext uri="{FF2B5EF4-FFF2-40B4-BE49-F238E27FC236}">
              <a16:creationId xmlns:a16="http://schemas.microsoft.com/office/drawing/2014/main" id="{00000000-0008-0000-0E00-00002F010000}"/>
            </a:ext>
          </a:extLst>
        </xdr:cNvPr>
        <xdr:cNvSpPr/>
      </xdr:nvSpPr>
      <xdr:spPr>
        <a:xfrm>
          <a:off x="3384550" y="1355162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64226</xdr:rowOff>
    </xdr:from>
    <xdr:to>
      <xdr:col>24</xdr:col>
      <xdr:colOff>63500</xdr:colOff>
      <xdr:row>82</xdr:row>
      <xdr:rowOff>64226</xdr:rowOff>
    </xdr:to>
    <xdr:cxnSp macro="">
      <xdr:nvCxnSpPr>
        <xdr:cNvPr id="304" name="直線コネクタ 303">
          <a:extLst>
            <a:ext uri="{FF2B5EF4-FFF2-40B4-BE49-F238E27FC236}">
              <a16:creationId xmlns:a16="http://schemas.microsoft.com/office/drawing/2014/main" id="{00000000-0008-0000-0E00-000030010000}"/>
            </a:ext>
          </a:extLst>
        </xdr:cNvPr>
        <xdr:cNvCxnSpPr/>
      </xdr:nvCxnSpPr>
      <xdr:spPr>
        <a:xfrm>
          <a:off x="3429000" y="13602426"/>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96701</xdr:rowOff>
    </xdr:from>
    <xdr:to>
      <xdr:col>15</xdr:col>
      <xdr:colOff>101600</xdr:colOff>
      <xdr:row>82</xdr:row>
      <xdr:rowOff>26851</xdr:rowOff>
    </xdr:to>
    <xdr:sp macro="" textlink="">
      <xdr:nvSpPr>
        <xdr:cNvPr id="305" name="楕円 304">
          <a:extLst>
            <a:ext uri="{FF2B5EF4-FFF2-40B4-BE49-F238E27FC236}">
              <a16:creationId xmlns:a16="http://schemas.microsoft.com/office/drawing/2014/main" id="{00000000-0008-0000-0E00-000031010000}"/>
            </a:ext>
          </a:extLst>
        </xdr:cNvPr>
        <xdr:cNvSpPr/>
      </xdr:nvSpPr>
      <xdr:spPr>
        <a:xfrm>
          <a:off x="2571750" y="1346980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147501</xdr:rowOff>
    </xdr:from>
    <xdr:to>
      <xdr:col>19</xdr:col>
      <xdr:colOff>177800</xdr:colOff>
      <xdr:row>82</xdr:row>
      <xdr:rowOff>64226</xdr:rowOff>
    </xdr:to>
    <xdr:cxnSp macro="">
      <xdr:nvCxnSpPr>
        <xdr:cNvPr id="306" name="直線コネクタ 305">
          <a:extLst>
            <a:ext uri="{FF2B5EF4-FFF2-40B4-BE49-F238E27FC236}">
              <a16:creationId xmlns:a16="http://schemas.microsoft.com/office/drawing/2014/main" id="{00000000-0008-0000-0E00-000032010000}"/>
            </a:ext>
          </a:extLst>
        </xdr:cNvPr>
        <xdr:cNvCxnSpPr/>
      </xdr:nvCxnSpPr>
      <xdr:spPr>
        <a:xfrm>
          <a:off x="2622550" y="13520601"/>
          <a:ext cx="806450" cy="81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140788</xdr:rowOff>
    </xdr:from>
    <xdr:to>
      <xdr:col>10</xdr:col>
      <xdr:colOff>165100</xdr:colOff>
      <xdr:row>81</xdr:row>
      <xdr:rowOff>70938</xdr:rowOff>
    </xdr:to>
    <xdr:sp macro="" textlink="">
      <xdr:nvSpPr>
        <xdr:cNvPr id="307" name="楕円 306">
          <a:extLst>
            <a:ext uri="{FF2B5EF4-FFF2-40B4-BE49-F238E27FC236}">
              <a16:creationId xmlns:a16="http://schemas.microsoft.com/office/drawing/2014/main" id="{00000000-0008-0000-0E00-000033010000}"/>
            </a:ext>
          </a:extLst>
        </xdr:cNvPr>
        <xdr:cNvSpPr/>
      </xdr:nvSpPr>
      <xdr:spPr>
        <a:xfrm>
          <a:off x="1778000" y="1334878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20138</xdr:rowOff>
    </xdr:from>
    <xdr:to>
      <xdr:col>15</xdr:col>
      <xdr:colOff>50800</xdr:colOff>
      <xdr:row>81</xdr:row>
      <xdr:rowOff>147501</xdr:rowOff>
    </xdr:to>
    <xdr:cxnSp macro="">
      <xdr:nvCxnSpPr>
        <xdr:cNvPr id="308" name="直線コネクタ 307">
          <a:extLst>
            <a:ext uri="{FF2B5EF4-FFF2-40B4-BE49-F238E27FC236}">
              <a16:creationId xmlns:a16="http://schemas.microsoft.com/office/drawing/2014/main" id="{00000000-0008-0000-0E00-000034010000}"/>
            </a:ext>
          </a:extLst>
        </xdr:cNvPr>
        <xdr:cNvCxnSpPr/>
      </xdr:nvCxnSpPr>
      <xdr:spPr>
        <a:xfrm>
          <a:off x="1828800" y="13393238"/>
          <a:ext cx="793750" cy="12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88537</xdr:rowOff>
    </xdr:from>
    <xdr:to>
      <xdr:col>6</xdr:col>
      <xdr:colOff>38100</xdr:colOff>
      <xdr:row>81</xdr:row>
      <xdr:rowOff>18687</xdr:rowOff>
    </xdr:to>
    <xdr:sp macro="" textlink="">
      <xdr:nvSpPr>
        <xdr:cNvPr id="309" name="楕円 308">
          <a:extLst>
            <a:ext uri="{FF2B5EF4-FFF2-40B4-BE49-F238E27FC236}">
              <a16:creationId xmlns:a16="http://schemas.microsoft.com/office/drawing/2014/main" id="{00000000-0008-0000-0E00-000035010000}"/>
            </a:ext>
          </a:extLst>
        </xdr:cNvPr>
        <xdr:cNvSpPr/>
      </xdr:nvSpPr>
      <xdr:spPr>
        <a:xfrm>
          <a:off x="984250" y="1329653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139337</xdr:rowOff>
    </xdr:from>
    <xdr:to>
      <xdr:col>10</xdr:col>
      <xdr:colOff>114300</xdr:colOff>
      <xdr:row>81</xdr:row>
      <xdr:rowOff>20138</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a:off x="1028700" y="13347337"/>
          <a:ext cx="800100" cy="45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32675</xdr:rowOff>
    </xdr:from>
    <xdr:ext cx="405111" cy="259045"/>
    <xdr:sp macro="" textlink="">
      <xdr:nvSpPr>
        <xdr:cNvPr id="311" name="n_1aveValue【公営住宅】&#10;有形固定資産減価償却率">
          <a:extLst>
            <a:ext uri="{FF2B5EF4-FFF2-40B4-BE49-F238E27FC236}">
              <a16:creationId xmlns:a16="http://schemas.microsoft.com/office/drawing/2014/main" id="{00000000-0008-0000-0E00-000037010000}"/>
            </a:ext>
          </a:extLst>
        </xdr:cNvPr>
        <xdr:cNvSpPr txBox="1"/>
      </xdr:nvSpPr>
      <xdr:spPr>
        <a:xfrm>
          <a:off x="3239144" y="13735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168201</xdr:rowOff>
    </xdr:from>
    <xdr:ext cx="405111" cy="259045"/>
    <xdr:sp macro="" textlink="">
      <xdr:nvSpPr>
        <xdr:cNvPr id="312" name="n_2aveValue【公営住宅】&#10;有形固定資産減価償却率">
          <a:extLst>
            <a:ext uri="{FF2B5EF4-FFF2-40B4-BE49-F238E27FC236}">
              <a16:creationId xmlns:a16="http://schemas.microsoft.com/office/drawing/2014/main" id="{00000000-0008-0000-0E00-000038010000}"/>
            </a:ext>
          </a:extLst>
        </xdr:cNvPr>
        <xdr:cNvSpPr txBox="1"/>
      </xdr:nvSpPr>
      <xdr:spPr>
        <a:xfrm>
          <a:off x="2439044" y="13706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132278</xdr:rowOff>
    </xdr:from>
    <xdr:ext cx="405111" cy="259045"/>
    <xdr:sp macro="" textlink="">
      <xdr:nvSpPr>
        <xdr:cNvPr id="313" name="n_3aveValue【公営住宅】&#10;有形固定資産減価償却率">
          <a:extLst>
            <a:ext uri="{FF2B5EF4-FFF2-40B4-BE49-F238E27FC236}">
              <a16:creationId xmlns:a16="http://schemas.microsoft.com/office/drawing/2014/main" id="{00000000-0008-0000-0E00-000039010000}"/>
            </a:ext>
          </a:extLst>
        </xdr:cNvPr>
        <xdr:cNvSpPr txBox="1"/>
      </xdr:nvSpPr>
      <xdr:spPr>
        <a:xfrm>
          <a:off x="1645294" y="13670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99621</xdr:rowOff>
    </xdr:from>
    <xdr:ext cx="405111" cy="259045"/>
    <xdr:sp macro="" textlink="">
      <xdr:nvSpPr>
        <xdr:cNvPr id="314" name="n_4aveValue【公営住宅】&#10;有形固定資産減価償却率">
          <a:extLst>
            <a:ext uri="{FF2B5EF4-FFF2-40B4-BE49-F238E27FC236}">
              <a16:creationId xmlns:a16="http://schemas.microsoft.com/office/drawing/2014/main" id="{00000000-0008-0000-0E00-00003A010000}"/>
            </a:ext>
          </a:extLst>
        </xdr:cNvPr>
        <xdr:cNvSpPr txBox="1"/>
      </xdr:nvSpPr>
      <xdr:spPr>
        <a:xfrm>
          <a:off x="851544" y="13637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131553</xdr:rowOff>
    </xdr:from>
    <xdr:ext cx="405111" cy="259045"/>
    <xdr:sp macro="" textlink="">
      <xdr:nvSpPr>
        <xdr:cNvPr id="315" name="n_1mainValue【公営住宅】&#10;有形固定資産減価償却率">
          <a:extLst>
            <a:ext uri="{FF2B5EF4-FFF2-40B4-BE49-F238E27FC236}">
              <a16:creationId xmlns:a16="http://schemas.microsoft.com/office/drawing/2014/main" id="{00000000-0008-0000-0E00-00003B010000}"/>
            </a:ext>
          </a:extLst>
        </xdr:cNvPr>
        <xdr:cNvSpPr txBox="1"/>
      </xdr:nvSpPr>
      <xdr:spPr>
        <a:xfrm>
          <a:off x="3239144" y="13339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43378</xdr:rowOff>
    </xdr:from>
    <xdr:ext cx="405111" cy="259045"/>
    <xdr:sp macro="" textlink="">
      <xdr:nvSpPr>
        <xdr:cNvPr id="316" name="n_2mainValue【公営住宅】&#10;有形固定資産減価償却率">
          <a:extLst>
            <a:ext uri="{FF2B5EF4-FFF2-40B4-BE49-F238E27FC236}">
              <a16:creationId xmlns:a16="http://schemas.microsoft.com/office/drawing/2014/main" id="{00000000-0008-0000-0E00-00003C010000}"/>
            </a:ext>
          </a:extLst>
        </xdr:cNvPr>
        <xdr:cNvSpPr txBox="1"/>
      </xdr:nvSpPr>
      <xdr:spPr>
        <a:xfrm>
          <a:off x="2439044" y="13251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87465</xdr:rowOff>
    </xdr:from>
    <xdr:ext cx="405111" cy="259045"/>
    <xdr:sp macro="" textlink="">
      <xdr:nvSpPr>
        <xdr:cNvPr id="317" name="n_3mainValue【公営住宅】&#10;有形固定資産減価償却率">
          <a:extLst>
            <a:ext uri="{FF2B5EF4-FFF2-40B4-BE49-F238E27FC236}">
              <a16:creationId xmlns:a16="http://schemas.microsoft.com/office/drawing/2014/main" id="{00000000-0008-0000-0E00-00003D010000}"/>
            </a:ext>
          </a:extLst>
        </xdr:cNvPr>
        <xdr:cNvSpPr txBox="1"/>
      </xdr:nvSpPr>
      <xdr:spPr>
        <a:xfrm>
          <a:off x="1645294" y="13130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35214</xdr:rowOff>
    </xdr:from>
    <xdr:ext cx="405111" cy="259045"/>
    <xdr:sp macro="" textlink="">
      <xdr:nvSpPr>
        <xdr:cNvPr id="318" name="n_4mainValue【公営住宅】&#10;有形固定資産減価償却率">
          <a:extLst>
            <a:ext uri="{FF2B5EF4-FFF2-40B4-BE49-F238E27FC236}">
              <a16:creationId xmlns:a16="http://schemas.microsoft.com/office/drawing/2014/main" id="{00000000-0008-0000-0E00-00003E010000}"/>
            </a:ext>
          </a:extLst>
        </xdr:cNvPr>
        <xdr:cNvSpPr txBox="1"/>
      </xdr:nvSpPr>
      <xdr:spPr>
        <a:xfrm>
          <a:off x="851544" y="13078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0000000-0008-0000-0E00-00003F010000}"/>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0000000-0008-0000-0E00-000040010000}"/>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0000000-0008-0000-0E00-000047010000}"/>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0000000-0008-0000-0E00-000048010000}"/>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00000000-0008-0000-0E00-000049010000}"/>
            </a:ext>
          </a:extLst>
        </xdr:cNvPr>
        <xdr:cNvCxnSpPr/>
      </xdr:nvCxnSpPr>
      <xdr:spPr>
        <a:xfrm>
          <a:off x="5956300" y="14312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55272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5956300" y="1394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5527221" y="1380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5956300" y="13576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5527221" y="13440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5956300" y="1320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00000000-0008-0000-0E00-000050010000}"/>
            </a:ext>
          </a:extLst>
        </xdr:cNvPr>
        <xdr:cNvSpPr txBox="1"/>
      </xdr:nvSpPr>
      <xdr:spPr>
        <a:xfrm>
          <a:off x="5527221" y="1307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5956300" y="12846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5527221" y="12710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E00-000054010000}"/>
            </a:ext>
          </a:extLst>
        </xdr:cNvPr>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E00-000055010000}"/>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flipV="1">
          <a:off x="9429115" y="12960096"/>
          <a:ext cx="0" cy="1348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E00-000057010000}"/>
            </a:ext>
          </a:extLst>
        </xdr:cNvPr>
        <xdr:cNvSpPr txBox="1"/>
      </xdr:nvSpPr>
      <xdr:spPr>
        <a:xfrm>
          <a:off x="9467850" y="1431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9359900" y="143090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00000000-0008-0000-0E00-000059010000}"/>
            </a:ext>
          </a:extLst>
        </xdr:cNvPr>
        <xdr:cNvSpPr txBox="1"/>
      </xdr:nvSpPr>
      <xdr:spPr>
        <a:xfrm>
          <a:off x="9467850" y="12741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00000000-0008-0000-0E00-00005A010000}"/>
            </a:ext>
          </a:extLst>
        </xdr:cNvPr>
        <xdr:cNvCxnSpPr/>
      </xdr:nvCxnSpPr>
      <xdr:spPr>
        <a:xfrm>
          <a:off x="9359900" y="129600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35069</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E00-00005B010000}"/>
            </a:ext>
          </a:extLst>
        </xdr:cNvPr>
        <xdr:cNvSpPr txBox="1"/>
      </xdr:nvSpPr>
      <xdr:spPr>
        <a:xfrm>
          <a:off x="9467850" y="13738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00000000-0008-0000-0E00-00005C010000}"/>
            </a:ext>
          </a:extLst>
        </xdr:cNvPr>
        <xdr:cNvSpPr/>
      </xdr:nvSpPr>
      <xdr:spPr>
        <a:xfrm>
          <a:off x="9398000" y="1375994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8636000" y="13762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7842250" y="137629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7029450" y="1376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6235700" y="13762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E00-000061010000}"/>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117602</xdr:rowOff>
    </xdr:from>
    <xdr:to>
      <xdr:col>55</xdr:col>
      <xdr:colOff>50800</xdr:colOff>
      <xdr:row>83</xdr:row>
      <xdr:rowOff>47752</xdr:rowOff>
    </xdr:to>
    <xdr:sp macro="" textlink="">
      <xdr:nvSpPr>
        <xdr:cNvPr id="358" name="楕円 357">
          <a:extLst>
            <a:ext uri="{FF2B5EF4-FFF2-40B4-BE49-F238E27FC236}">
              <a16:creationId xmlns:a16="http://schemas.microsoft.com/office/drawing/2014/main" id="{00000000-0008-0000-0E00-000066010000}"/>
            </a:ext>
          </a:extLst>
        </xdr:cNvPr>
        <xdr:cNvSpPr/>
      </xdr:nvSpPr>
      <xdr:spPr>
        <a:xfrm>
          <a:off x="9398000" y="1365580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140479</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E00-000067010000}"/>
            </a:ext>
          </a:extLst>
        </xdr:cNvPr>
        <xdr:cNvSpPr txBox="1"/>
      </xdr:nvSpPr>
      <xdr:spPr>
        <a:xfrm>
          <a:off x="9467850" y="1351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119887</xdr:rowOff>
    </xdr:from>
    <xdr:to>
      <xdr:col>50</xdr:col>
      <xdr:colOff>165100</xdr:colOff>
      <xdr:row>83</xdr:row>
      <xdr:rowOff>50037</xdr:rowOff>
    </xdr:to>
    <xdr:sp macro="" textlink="">
      <xdr:nvSpPr>
        <xdr:cNvPr id="360" name="楕円 359">
          <a:extLst>
            <a:ext uri="{FF2B5EF4-FFF2-40B4-BE49-F238E27FC236}">
              <a16:creationId xmlns:a16="http://schemas.microsoft.com/office/drawing/2014/main" id="{00000000-0008-0000-0E00-000068010000}"/>
            </a:ext>
          </a:extLst>
        </xdr:cNvPr>
        <xdr:cNvSpPr/>
      </xdr:nvSpPr>
      <xdr:spPr>
        <a:xfrm>
          <a:off x="8636000" y="1365808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168402</xdr:rowOff>
    </xdr:from>
    <xdr:to>
      <xdr:col>55</xdr:col>
      <xdr:colOff>0</xdr:colOff>
      <xdr:row>82</xdr:row>
      <xdr:rowOff>170687</xdr:rowOff>
    </xdr:to>
    <xdr:cxnSp macro="">
      <xdr:nvCxnSpPr>
        <xdr:cNvPr id="361" name="直線コネクタ 360">
          <a:extLst>
            <a:ext uri="{FF2B5EF4-FFF2-40B4-BE49-F238E27FC236}">
              <a16:creationId xmlns:a16="http://schemas.microsoft.com/office/drawing/2014/main" id="{00000000-0008-0000-0E00-000069010000}"/>
            </a:ext>
          </a:extLst>
        </xdr:cNvPr>
        <xdr:cNvCxnSpPr/>
      </xdr:nvCxnSpPr>
      <xdr:spPr>
        <a:xfrm flipV="1">
          <a:off x="8686800" y="13700252"/>
          <a:ext cx="74295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115315</xdr:rowOff>
    </xdr:from>
    <xdr:to>
      <xdr:col>46</xdr:col>
      <xdr:colOff>38100</xdr:colOff>
      <xdr:row>83</xdr:row>
      <xdr:rowOff>45465</xdr:rowOff>
    </xdr:to>
    <xdr:sp macro="" textlink="">
      <xdr:nvSpPr>
        <xdr:cNvPr id="362" name="楕円 361">
          <a:extLst>
            <a:ext uri="{FF2B5EF4-FFF2-40B4-BE49-F238E27FC236}">
              <a16:creationId xmlns:a16="http://schemas.microsoft.com/office/drawing/2014/main" id="{00000000-0008-0000-0E00-00006A010000}"/>
            </a:ext>
          </a:extLst>
        </xdr:cNvPr>
        <xdr:cNvSpPr/>
      </xdr:nvSpPr>
      <xdr:spPr>
        <a:xfrm>
          <a:off x="7842250" y="136535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166115</xdr:rowOff>
    </xdr:from>
    <xdr:to>
      <xdr:col>50</xdr:col>
      <xdr:colOff>114300</xdr:colOff>
      <xdr:row>82</xdr:row>
      <xdr:rowOff>170687</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a:off x="7886700" y="1370431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109982</xdr:rowOff>
    </xdr:from>
    <xdr:to>
      <xdr:col>41</xdr:col>
      <xdr:colOff>101600</xdr:colOff>
      <xdr:row>83</xdr:row>
      <xdr:rowOff>40132</xdr:rowOff>
    </xdr:to>
    <xdr:sp macro="" textlink="">
      <xdr:nvSpPr>
        <xdr:cNvPr id="364" name="楕円 363">
          <a:extLst>
            <a:ext uri="{FF2B5EF4-FFF2-40B4-BE49-F238E27FC236}">
              <a16:creationId xmlns:a16="http://schemas.microsoft.com/office/drawing/2014/main" id="{00000000-0008-0000-0E00-00006C010000}"/>
            </a:ext>
          </a:extLst>
        </xdr:cNvPr>
        <xdr:cNvSpPr/>
      </xdr:nvSpPr>
      <xdr:spPr>
        <a:xfrm>
          <a:off x="7029450" y="136481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160782</xdr:rowOff>
    </xdr:from>
    <xdr:to>
      <xdr:col>45</xdr:col>
      <xdr:colOff>177800</xdr:colOff>
      <xdr:row>82</xdr:row>
      <xdr:rowOff>166115</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a:off x="7080250" y="13698982"/>
          <a:ext cx="80645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113030</xdr:rowOff>
    </xdr:from>
    <xdr:to>
      <xdr:col>36</xdr:col>
      <xdr:colOff>165100</xdr:colOff>
      <xdr:row>83</xdr:row>
      <xdr:rowOff>43180</xdr:rowOff>
    </xdr:to>
    <xdr:sp macro="" textlink="">
      <xdr:nvSpPr>
        <xdr:cNvPr id="366" name="楕円 365">
          <a:extLst>
            <a:ext uri="{FF2B5EF4-FFF2-40B4-BE49-F238E27FC236}">
              <a16:creationId xmlns:a16="http://schemas.microsoft.com/office/drawing/2014/main" id="{00000000-0008-0000-0E00-00006E010000}"/>
            </a:ext>
          </a:extLst>
        </xdr:cNvPr>
        <xdr:cNvSpPr/>
      </xdr:nvSpPr>
      <xdr:spPr>
        <a:xfrm>
          <a:off x="6235700" y="136512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160782</xdr:rowOff>
    </xdr:from>
    <xdr:to>
      <xdr:col>41</xdr:col>
      <xdr:colOff>50800</xdr:colOff>
      <xdr:row>82</xdr:row>
      <xdr:rowOff>163830</xdr:rowOff>
    </xdr:to>
    <xdr:cxnSp macro="">
      <xdr:nvCxnSpPr>
        <xdr:cNvPr id="367" name="直線コネクタ 366">
          <a:extLst>
            <a:ext uri="{FF2B5EF4-FFF2-40B4-BE49-F238E27FC236}">
              <a16:creationId xmlns:a16="http://schemas.microsoft.com/office/drawing/2014/main" id="{00000000-0008-0000-0E00-00006F010000}"/>
            </a:ext>
          </a:extLst>
        </xdr:cNvPr>
        <xdr:cNvCxnSpPr/>
      </xdr:nvCxnSpPr>
      <xdr:spPr>
        <a:xfrm flipV="1">
          <a:off x="6286500" y="13698982"/>
          <a:ext cx="79375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151655</xdr:rowOff>
    </xdr:from>
    <xdr:ext cx="469744" cy="259045"/>
    <xdr:sp macro="" textlink="">
      <xdr:nvSpPr>
        <xdr:cNvPr id="368" name="n_1aveValue【公営住宅】&#10;一人当たり面積">
          <a:extLst>
            <a:ext uri="{FF2B5EF4-FFF2-40B4-BE49-F238E27FC236}">
              <a16:creationId xmlns:a16="http://schemas.microsoft.com/office/drawing/2014/main" id="{00000000-0008-0000-0E00-000070010000}"/>
            </a:ext>
          </a:extLst>
        </xdr:cNvPr>
        <xdr:cNvSpPr txBox="1"/>
      </xdr:nvSpPr>
      <xdr:spPr>
        <a:xfrm>
          <a:off x="8458277" y="13854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152416</xdr:rowOff>
    </xdr:from>
    <xdr:ext cx="469744" cy="259045"/>
    <xdr:sp macro="" textlink="">
      <xdr:nvSpPr>
        <xdr:cNvPr id="369" name="n_2aveValue【公営住宅】&#10;一人当たり面積">
          <a:extLst>
            <a:ext uri="{FF2B5EF4-FFF2-40B4-BE49-F238E27FC236}">
              <a16:creationId xmlns:a16="http://schemas.microsoft.com/office/drawing/2014/main" id="{00000000-0008-0000-0E00-000071010000}"/>
            </a:ext>
          </a:extLst>
        </xdr:cNvPr>
        <xdr:cNvSpPr txBox="1"/>
      </xdr:nvSpPr>
      <xdr:spPr>
        <a:xfrm>
          <a:off x="7677227" y="13855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155464</xdr:rowOff>
    </xdr:from>
    <xdr:ext cx="469744" cy="259045"/>
    <xdr:sp macro="" textlink="">
      <xdr:nvSpPr>
        <xdr:cNvPr id="370" name="n_3aveValue【公営住宅】&#10;一人当たり面積">
          <a:extLst>
            <a:ext uri="{FF2B5EF4-FFF2-40B4-BE49-F238E27FC236}">
              <a16:creationId xmlns:a16="http://schemas.microsoft.com/office/drawing/2014/main" id="{00000000-0008-0000-0E00-000072010000}"/>
            </a:ext>
          </a:extLst>
        </xdr:cNvPr>
        <xdr:cNvSpPr txBox="1"/>
      </xdr:nvSpPr>
      <xdr:spPr>
        <a:xfrm>
          <a:off x="6864427" y="1385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152416</xdr:rowOff>
    </xdr:from>
    <xdr:ext cx="469744" cy="259045"/>
    <xdr:sp macro="" textlink="">
      <xdr:nvSpPr>
        <xdr:cNvPr id="371" name="n_4aveValue【公営住宅】&#10;一人当たり面積">
          <a:extLst>
            <a:ext uri="{FF2B5EF4-FFF2-40B4-BE49-F238E27FC236}">
              <a16:creationId xmlns:a16="http://schemas.microsoft.com/office/drawing/2014/main" id="{00000000-0008-0000-0E00-000073010000}"/>
            </a:ext>
          </a:extLst>
        </xdr:cNvPr>
        <xdr:cNvSpPr txBox="1"/>
      </xdr:nvSpPr>
      <xdr:spPr>
        <a:xfrm>
          <a:off x="6070677" y="13855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66564</xdr:rowOff>
    </xdr:from>
    <xdr:ext cx="469744" cy="259045"/>
    <xdr:sp macro="" textlink="">
      <xdr:nvSpPr>
        <xdr:cNvPr id="372" name="n_1mainValue【公営住宅】&#10;一人当たり面積">
          <a:extLst>
            <a:ext uri="{FF2B5EF4-FFF2-40B4-BE49-F238E27FC236}">
              <a16:creationId xmlns:a16="http://schemas.microsoft.com/office/drawing/2014/main" id="{00000000-0008-0000-0E00-000074010000}"/>
            </a:ext>
          </a:extLst>
        </xdr:cNvPr>
        <xdr:cNvSpPr txBox="1"/>
      </xdr:nvSpPr>
      <xdr:spPr>
        <a:xfrm>
          <a:off x="8458277" y="13439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61992</xdr:rowOff>
    </xdr:from>
    <xdr:ext cx="469744" cy="259045"/>
    <xdr:sp macro="" textlink="">
      <xdr:nvSpPr>
        <xdr:cNvPr id="373" name="n_2mainValue【公営住宅】&#10;一人当たり面積">
          <a:extLst>
            <a:ext uri="{FF2B5EF4-FFF2-40B4-BE49-F238E27FC236}">
              <a16:creationId xmlns:a16="http://schemas.microsoft.com/office/drawing/2014/main" id="{00000000-0008-0000-0E00-000075010000}"/>
            </a:ext>
          </a:extLst>
        </xdr:cNvPr>
        <xdr:cNvSpPr txBox="1"/>
      </xdr:nvSpPr>
      <xdr:spPr>
        <a:xfrm>
          <a:off x="7677227" y="13435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56659</xdr:rowOff>
    </xdr:from>
    <xdr:ext cx="469744" cy="259045"/>
    <xdr:sp macro="" textlink="">
      <xdr:nvSpPr>
        <xdr:cNvPr id="374" name="n_3mainValue【公営住宅】&#10;一人当たり面積">
          <a:extLst>
            <a:ext uri="{FF2B5EF4-FFF2-40B4-BE49-F238E27FC236}">
              <a16:creationId xmlns:a16="http://schemas.microsoft.com/office/drawing/2014/main" id="{00000000-0008-0000-0E00-000076010000}"/>
            </a:ext>
          </a:extLst>
        </xdr:cNvPr>
        <xdr:cNvSpPr txBox="1"/>
      </xdr:nvSpPr>
      <xdr:spPr>
        <a:xfrm>
          <a:off x="6864427" y="1342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59707</xdr:rowOff>
    </xdr:from>
    <xdr:ext cx="469744" cy="259045"/>
    <xdr:sp macro="" textlink="">
      <xdr:nvSpPr>
        <xdr:cNvPr id="375" name="n_4mainValue【公営住宅】&#10;一人当たり面積">
          <a:extLst>
            <a:ext uri="{FF2B5EF4-FFF2-40B4-BE49-F238E27FC236}">
              <a16:creationId xmlns:a16="http://schemas.microsoft.com/office/drawing/2014/main" id="{00000000-0008-0000-0E00-000077010000}"/>
            </a:ext>
          </a:extLst>
        </xdr:cNvPr>
        <xdr:cNvSpPr txBox="1"/>
      </xdr:nvSpPr>
      <xdr:spPr>
        <a:xfrm>
          <a:off x="6070677" y="1343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6858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595630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E00-000090010000}"/>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E00-000092010000}"/>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11207750" y="6902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00000000-0008-0000-0E00-000094010000}"/>
            </a:ext>
          </a:extLst>
        </xdr:cNvPr>
        <xdr:cNvSpPr txBox="1"/>
      </xdr:nvSpPr>
      <xdr:spPr>
        <a:xfrm>
          <a:off x="10797721" y="6766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11207750" y="6457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00000000-0008-0000-0E00-000096010000}"/>
            </a:ext>
          </a:extLst>
        </xdr:cNvPr>
        <xdr:cNvSpPr txBox="1"/>
      </xdr:nvSpPr>
      <xdr:spPr>
        <a:xfrm>
          <a:off x="10842791" y="6322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00000000-0008-0000-0E00-000097010000}"/>
            </a:ext>
          </a:extLst>
        </xdr:cNvPr>
        <xdr:cNvCxnSpPr/>
      </xdr:nvCxnSpPr>
      <xdr:spPr>
        <a:xfrm>
          <a:off x="11207750" y="6019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00000000-0008-0000-0E00-000098010000}"/>
            </a:ext>
          </a:extLst>
        </xdr:cNvPr>
        <xdr:cNvSpPr txBox="1"/>
      </xdr:nvSpPr>
      <xdr:spPr>
        <a:xfrm>
          <a:off x="10842791" y="5883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00000000-0008-0000-0E00-000099010000}"/>
            </a:ext>
          </a:extLst>
        </xdr:cNvPr>
        <xdr:cNvCxnSpPr/>
      </xdr:nvCxnSpPr>
      <xdr:spPr>
        <a:xfrm>
          <a:off x="11207750" y="5581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00000000-0008-0000-0E00-00009A010000}"/>
            </a:ext>
          </a:extLst>
        </xdr:cNvPr>
        <xdr:cNvSpPr txBox="1"/>
      </xdr:nvSpPr>
      <xdr:spPr>
        <a:xfrm>
          <a:off x="10842791" y="54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10842791" y="500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00000000-0008-0000-0E00-00009D010000}"/>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flipV="1">
          <a:off x="14699614" y="5531358"/>
          <a:ext cx="0" cy="1189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00000000-0008-0000-0E00-00009F010000}"/>
            </a:ext>
          </a:extLst>
        </xdr:cNvPr>
        <xdr:cNvSpPr txBox="1"/>
      </xdr:nvSpPr>
      <xdr:spPr>
        <a:xfrm>
          <a:off x="14738350" y="6725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4611350" y="67213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00000000-0008-0000-0E00-0000A1010000}"/>
            </a:ext>
          </a:extLst>
        </xdr:cNvPr>
        <xdr:cNvSpPr txBox="1"/>
      </xdr:nvSpPr>
      <xdr:spPr>
        <a:xfrm>
          <a:off x="14738350" y="5312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8" name="直線コネクタ 417">
          <a:extLst>
            <a:ext uri="{FF2B5EF4-FFF2-40B4-BE49-F238E27FC236}">
              <a16:creationId xmlns:a16="http://schemas.microsoft.com/office/drawing/2014/main" id="{00000000-0008-0000-0E00-0000A2010000}"/>
            </a:ext>
          </a:extLst>
        </xdr:cNvPr>
        <xdr:cNvCxnSpPr/>
      </xdr:nvCxnSpPr>
      <xdr:spPr>
        <a:xfrm>
          <a:off x="14611350" y="55313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60977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00000000-0008-0000-0E00-0000A3010000}"/>
            </a:ext>
          </a:extLst>
        </xdr:cNvPr>
        <xdr:cNvSpPr txBox="1"/>
      </xdr:nvSpPr>
      <xdr:spPr>
        <a:xfrm>
          <a:off x="14738350" y="6004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00000000-0008-0000-0E00-0000A4010000}"/>
            </a:ext>
          </a:extLst>
        </xdr:cNvPr>
        <xdr:cNvSpPr/>
      </xdr:nvSpPr>
      <xdr:spPr>
        <a:xfrm>
          <a:off x="14649450" y="60261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1" name="フローチャート: 判断 420">
          <a:extLst>
            <a:ext uri="{FF2B5EF4-FFF2-40B4-BE49-F238E27FC236}">
              <a16:creationId xmlns:a16="http://schemas.microsoft.com/office/drawing/2014/main" id="{00000000-0008-0000-0E00-0000A5010000}"/>
            </a:ext>
          </a:extLst>
        </xdr:cNvPr>
        <xdr:cNvSpPr/>
      </xdr:nvSpPr>
      <xdr:spPr>
        <a:xfrm>
          <a:off x="13887450" y="602157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00000000-0008-0000-0E00-0000A6010000}"/>
            </a:ext>
          </a:extLst>
        </xdr:cNvPr>
        <xdr:cNvSpPr/>
      </xdr:nvSpPr>
      <xdr:spPr>
        <a:xfrm>
          <a:off x="13093700" y="599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3" name="フローチャート: 判断 422">
          <a:extLst>
            <a:ext uri="{FF2B5EF4-FFF2-40B4-BE49-F238E27FC236}">
              <a16:creationId xmlns:a16="http://schemas.microsoft.com/office/drawing/2014/main" id="{00000000-0008-0000-0E00-0000A7010000}"/>
            </a:ext>
          </a:extLst>
        </xdr:cNvPr>
        <xdr:cNvSpPr/>
      </xdr:nvSpPr>
      <xdr:spPr>
        <a:xfrm>
          <a:off x="12299950" y="595071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424" name="フローチャート: 判断 423">
          <a:extLst>
            <a:ext uri="{FF2B5EF4-FFF2-40B4-BE49-F238E27FC236}">
              <a16:creationId xmlns:a16="http://schemas.microsoft.com/office/drawing/2014/main" id="{00000000-0008-0000-0E00-0000A8010000}"/>
            </a:ext>
          </a:extLst>
        </xdr:cNvPr>
        <xdr:cNvSpPr/>
      </xdr:nvSpPr>
      <xdr:spPr>
        <a:xfrm>
          <a:off x="11487150" y="59250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00000000-0008-0000-0E00-0000A9010000}"/>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E00-0000AA010000}"/>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E00-0000AB010000}"/>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130556</xdr:rowOff>
    </xdr:from>
    <xdr:to>
      <xdr:col>85</xdr:col>
      <xdr:colOff>177800</xdr:colOff>
      <xdr:row>36</xdr:row>
      <xdr:rowOff>60706</xdr:rowOff>
    </xdr:to>
    <xdr:sp macro="" textlink="">
      <xdr:nvSpPr>
        <xdr:cNvPr id="430" name="楕円 429">
          <a:extLst>
            <a:ext uri="{FF2B5EF4-FFF2-40B4-BE49-F238E27FC236}">
              <a16:creationId xmlns:a16="http://schemas.microsoft.com/office/drawing/2014/main" id="{00000000-0008-0000-0E00-0000AE010000}"/>
            </a:ext>
          </a:extLst>
        </xdr:cNvPr>
        <xdr:cNvSpPr/>
      </xdr:nvSpPr>
      <xdr:spPr>
        <a:xfrm>
          <a:off x="14649450" y="590905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153433</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00000000-0008-0000-0E00-0000AF010000}"/>
            </a:ext>
          </a:extLst>
        </xdr:cNvPr>
        <xdr:cNvSpPr txBox="1"/>
      </xdr:nvSpPr>
      <xdr:spPr>
        <a:xfrm>
          <a:off x="14738350" y="5766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130556</xdr:rowOff>
    </xdr:from>
    <xdr:to>
      <xdr:col>81</xdr:col>
      <xdr:colOff>101600</xdr:colOff>
      <xdr:row>36</xdr:row>
      <xdr:rowOff>60706</xdr:rowOff>
    </xdr:to>
    <xdr:sp macro="" textlink="">
      <xdr:nvSpPr>
        <xdr:cNvPr id="432" name="楕円 431">
          <a:extLst>
            <a:ext uri="{FF2B5EF4-FFF2-40B4-BE49-F238E27FC236}">
              <a16:creationId xmlns:a16="http://schemas.microsoft.com/office/drawing/2014/main" id="{00000000-0008-0000-0E00-0000B0010000}"/>
            </a:ext>
          </a:extLst>
        </xdr:cNvPr>
        <xdr:cNvSpPr/>
      </xdr:nvSpPr>
      <xdr:spPr>
        <a:xfrm>
          <a:off x="13887450" y="59090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9906</xdr:rowOff>
    </xdr:from>
    <xdr:to>
      <xdr:col>85</xdr:col>
      <xdr:colOff>127000</xdr:colOff>
      <xdr:row>36</xdr:row>
      <xdr:rowOff>9906</xdr:rowOff>
    </xdr:to>
    <xdr:cxnSp macro="">
      <xdr:nvCxnSpPr>
        <xdr:cNvPr id="433" name="直線コネクタ 432">
          <a:extLst>
            <a:ext uri="{FF2B5EF4-FFF2-40B4-BE49-F238E27FC236}">
              <a16:creationId xmlns:a16="http://schemas.microsoft.com/office/drawing/2014/main" id="{00000000-0008-0000-0E00-0000B1010000}"/>
            </a:ext>
          </a:extLst>
        </xdr:cNvPr>
        <xdr:cNvCxnSpPr/>
      </xdr:nvCxnSpPr>
      <xdr:spPr>
        <a:xfrm>
          <a:off x="13938250" y="5953506"/>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27686</xdr:rowOff>
    </xdr:from>
    <xdr:to>
      <xdr:col>76</xdr:col>
      <xdr:colOff>165100</xdr:colOff>
      <xdr:row>35</xdr:row>
      <xdr:rowOff>129286</xdr:rowOff>
    </xdr:to>
    <xdr:sp macro="" textlink="">
      <xdr:nvSpPr>
        <xdr:cNvPr id="434" name="楕円 433">
          <a:extLst>
            <a:ext uri="{FF2B5EF4-FFF2-40B4-BE49-F238E27FC236}">
              <a16:creationId xmlns:a16="http://schemas.microsoft.com/office/drawing/2014/main" id="{00000000-0008-0000-0E00-0000B2010000}"/>
            </a:ext>
          </a:extLst>
        </xdr:cNvPr>
        <xdr:cNvSpPr/>
      </xdr:nvSpPr>
      <xdr:spPr>
        <a:xfrm>
          <a:off x="13093700" y="580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78486</xdr:rowOff>
    </xdr:from>
    <xdr:to>
      <xdr:col>81</xdr:col>
      <xdr:colOff>50800</xdr:colOff>
      <xdr:row>36</xdr:row>
      <xdr:rowOff>9906</xdr:rowOff>
    </xdr:to>
    <xdr:cxnSp macro="">
      <xdr:nvCxnSpPr>
        <xdr:cNvPr id="435" name="直線コネクタ 434">
          <a:extLst>
            <a:ext uri="{FF2B5EF4-FFF2-40B4-BE49-F238E27FC236}">
              <a16:creationId xmlns:a16="http://schemas.microsoft.com/office/drawing/2014/main" id="{00000000-0008-0000-0E00-0000B3010000}"/>
            </a:ext>
          </a:extLst>
        </xdr:cNvPr>
        <xdr:cNvCxnSpPr/>
      </xdr:nvCxnSpPr>
      <xdr:spPr>
        <a:xfrm>
          <a:off x="13144500" y="5856986"/>
          <a:ext cx="79375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103124</xdr:rowOff>
    </xdr:from>
    <xdr:to>
      <xdr:col>72</xdr:col>
      <xdr:colOff>38100</xdr:colOff>
      <xdr:row>35</xdr:row>
      <xdr:rowOff>33274</xdr:rowOff>
    </xdr:to>
    <xdr:sp macro="" textlink="">
      <xdr:nvSpPr>
        <xdr:cNvPr id="436" name="楕円 435">
          <a:extLst>
            <a:ext uri="{FF2B5EF4-FFF2-40B4-BE49-F238E27FC236}">
              <a16:creationId xmlns:a16="http://schemas.microsoft.com/office/drawing/2014/main" id="{00000000-0008-0000-0E00-0000B4010000}"/>
            </a:ext>
          </a:extLst>
        </xdr:cNvPr>
        <xdr:cNvSpPr/>
      </xdr:nvSpPr>
      <xdr:spPr>
        <a:xfrm>
          <a:off x="12299950" y="571652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153924</xdr:rowOff>
    </xdr:from>
    <xdr:to>
      <xdr:col>76</xdr:col>
      <xdr:colOff>114300</xdr:colOff>
      <xdr:row>35</xdr:row>
      <xdr:rowOff>78486</xdr:rowOff>
    </xdr:to>
    <xdr:cxnSp macro="">
      <xdr:nvCxnSpPr>
        <xdr:cNvPr id="437" name="直線コネクタ 436">
          <a:extLst>
            <a:ext uri="{FF2B5EF4-FFF2-40B4-BE49-F238E27FC236}">
              <a16:creationId xmlns:a16="http://schemas.microsoft.com/office/drawing/2014/main" id="{00000000-0008-0000-0E00-0000B5010000}"/>
            </a:ext>
          </a:extLst>
        </xdr:cNvPr>
        <xdr:cNvCxnSpPr/>
      </xdr:nvCxnSpPr>
      <xdr:spPr>
        <a:xfrm>
          <a:off x="12344400" y="5767324"/>
          <a:ext cx="800100" cy="89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36830</xdr:rowOff>
    </xdr:from>
    <xdr:to>
      <xdr:col>67</xdr:col>
      <xdr:colOff>101600</xdr:colOff>
      <xdr:row>34</xdr:row>
      <xdr:rowOff>138430</xdr:rowOff>
    </xdr:to>
    <xdr:sp macro="" textlink="">
      <xdr:nvSpPr>
        <xdr:cNvPr id="438" name="楕円 437">
          <a:extLst>
            <a:ext uri="{FF2B5EF4-FFF2-40B4-BE49-F238E27FC236}">
              <a16:creationId xmlns:a16="http://schemas.microsoft.com/office/drawing/2014/main" id="{00000000-0008-0000-0E00-0000B6010000}"/>
            </a:ext>
          </a:extLst>
        </xdr:cNvPr>
        <xdr:cNvSpPr/>
      </xdr:nvSpPr>
      <xdr:spPr>
        <a:xfrm>
          <a:off x="11487150" y="565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87630</xdr:rowOff>
    </xdr:from>
    <xdr:to>
      <xdr:col>71</xdr:col>
      <xdr:colOff>177800</xdr:colOff>
      <xdr:row>34</xdr:row>
      <xdr:rowOff>153924</xdr:rowOff>
    </xdr:to>
    <xdr:cxnSp macro="">
      <xdr:nvCxnSpPr>
        <xdr:cNvPr id="439" name="直線コネクタ 438">
          <a:extLst>
            <a:ext uri="{FF2B5EF4-FFF2-40B4-BE49-F238E27FC236}">
              <a16:creationId xmlns:a16="http://schemas.microsoft.com/office/drawing/2014/main" id="{00000000-0008-0000-0E00-0000B7010000}"/>
            </a:ext>
          </a:extLst>
        </xdr:cNvPr>
        <xdr:cNvCxnSpPr/>
      </xdr:nvCxnSpPr>
      <xdr:spPr>
        <a:xfrm>
          <a:off x="11537950" y="5701030"/>
          <a:ext cx="80645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170705</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00000000-0008-0000-0E00-0000B8010000}"/>
            </a:ext>
          </a:extLst>
        </xdr:cNvPr>
        <xdr:cNvSpPr txBox="1"/>
      </xdr:nvSpPr>
      <xdr:spPr>
        <a:xfrm>
          <a:off x="13742044" y="6107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140987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00000000-0008-0000-0E00-0000B9010000}"/>
            </a:ext>
          </a:extLst>
        </xdr:cNvPr>
        <xdr:cNvSpPr txBox="1"/>
      </xdr:nvSpPr>
      <xdr:spPr>
        <a:xfrm>
          <a:off x="12960994" y="6084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99839</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00000000-0008-0000-0E00-0000BA010000}"/>
            </a:ext>
          </a:extLst>
        </xdr:cNvPr>
        <xdr:cNvSpPr txBox="1"/>
      </xdr:nvSpPr>
      <xdr:spPr>
        <a:xfrm>
          <a:off x="12167244" y="6043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67835</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00000000-0008-0000-0E00-0000BB010000}"/>
            </a:ext>
          </a:extLst>
        </xdr:cNvPr>
        <xdr:cNvSpPr txBox="1"/>
      </xdr:nvSpPr>
      <xdr:spPr>
        <a:xfrm>
          <a:off x="11354444" y="6011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77233</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3742044" y="5690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145813</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2960994" y="5594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49801</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2167244" y="549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154957</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1354444" y="543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00000000-0008-0000-0E00-0000C0010000}"/>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00000000-0008-0000-0E00-0000C1010000}"/>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00000000-0008-0000-0E00-0000C2010000}"/>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00000000-0008-0000-0E00-0000C3010000}"/>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00000000-0008-0000-0E00-0000C8010000}"/>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00000000-0008-0000-0E00-0000CA010000}"/>
            </a:ext>
          </a:extLst>
        </xdr:cNvPr>
        <xdr:cNvCxnSpPr/>
      </xdr:nvCxnSpPr>
      <xdr:spPr>
        <a:xfrm>
          <a:off x="164592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00000000-0008-0000-0E00-0000CB010000}"/>
            </a:ext>
          </a:extLst>
        </xdr:cNvPr>
        <xdr:cNvSpPr txBox="1"/>
      </xdr:nvSpPr>
      <xdr:spPr>
        <a:xfrm>
          <a:off x="1604917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a:off x="164592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00000000-0008-0000-0E00-0000CD010000}"/>
            </a:ext>
          </a:extLst>
        </xdr:cNvPr>
        <xdr:cNvSpPr txBox="1"/>
      </xdr:nvSpPr>
      <xdr:spPr>
        <a:xfrm>
          <a:off x="16049171" y="6468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64592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00000000-0008-0000-0E00-0000CF010000}"/>
            </a:ext>
          </a:extLst>
        </xdr:cNvPr>
        <xdr:cNvSpPr txBox="1"/>
      </xdr:nvSpPr>
      <xdr:spPr>
        <a:xfrm>
          <a:off x="1604917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00000000-0008-0000-0E00-0000D0010000}"/>
            </a:ext>
          </a:extLst>
        </xdr:cNvPr>
        <xdr:cNvCxnSpPr/>
      </xdr:nvCxnSpPr>
      <xdr:spPr>
        <a:xfrm>
          <a:off x="164592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00000000-0008-0000-0E00-0000D1010000}"/>
            </a:ext>
          </a:extLst>
        </xdr:cNvPr>
        <xdr:cNvSpPr txBox="1"/>
      </xdr:nvSpPr>
      <xdr:spPr>
        <a:xfrm>
          <a:off x="16049171" y="5737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00000000-0008-0000-0E00-0000D2010000}"/>
            </a:ext>
          </a:extLst>
        </xdr:cNvPr>
        <xdr:cNvCxnSpPr/>
      </xdr:nvCxnSpPr>
      <xdr:spPr>
        <a:xfrm>
          <a:off x="164592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00000000-0008-0000-0E00-0000D3010000}"/>
            </a:ext>
          </a:extLst>
        </xdr:cNvPr>
        <xdr:cNvSpPr txBox="1"/>
      </xdr:nvSpPr>
      <xdr:spPr>
        <a:xfrm>
          <a:off x="16049171" y="5369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00000000-0008-0000-0E00-0000D4010000}"/>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00000000-0008-0000-0E00-0000D5010000}"/>
            </a:ext>
          </a:extLst>
        </xdr:cNvPr>
        <xdr:cNvSpPr txBox="1"/>
      </xdr:nvSpPr>
      <xdr:spPr>
        <a:xfrm>
          <a:off x="1604917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00000000-0008-0000-0E00-0000D6010000}"/>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00000000-0008-0000-0E00-0000D7010000}"/>
            </a:ext>
          </a:extLst>
        </xdr:cNvPr>
        <xdr:cNvCxnSpPr/>
      </xdr:nvCxnSpPr>
      <xdr:spPr>
        <a:xfrm flipV="1">
          <a:off x="19951064" y="552831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00000000-0008-0000-0E00-0000D8010000}"/>
            </a:ext>
          </a:extLst>
        </xdr:cNvPr>
        <xdr:cNvSpPr txBox="1"/>
      </xdr:nvSpPr>
      <xdr:spPr>
        <a:xfrm>
          <a:off x="19989800"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00000000-0008-0000-0E00-0000D9010000}"/>
            </a:ext>
          </a:extLst>
        </xdr:cNvPr>
        <xdr:cNvCxnSpPr/>
      </xdr:nvCxnSpPr>
      <xdr:spPr>
        <a:xfrm>
          <a:off x="19881850" y="6934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00000000-0008-0000-0E00-0000DA010000}"/>
            </a:ext>
          </a:extLst>
        </xdr:cNvPr>
        <xdr:cNvSpPr txBox="1"/>
      </xdr:nvSpPr>
      <xdr:spPr>
        <a:xfrm>
          <a:off x="19989800" y="530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00000000-0008-0000-0E00-0000DB010000}"/>
            </a:ext>
          </a:extLst>
        </xdr:cNvPr>
        <xdr:cNvCxnSpPr/>
      </xdr:nvCxnSpPr>
      <xdr:spPr>
        <a:xfrm>
          <a:off x="19881850" y="55283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21607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00000000-0008-0000-0E00-0000DC010000}"/>
            </a:ext>
          </a:extLst>
        </xdr:cNvPr>
        <xdr:cNvSpPr txBox="1"/>
      </xdr:nvSpPr>
      <xdr:spPr>
        <a:xfrm>
          <a:off x="19989800" y="6295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00000000-0008-0000-0E00-0000DD010000}"/>
            </a:ext>
          </a:extLst>
        </xdr:cNvPr>
        <xdr:cNvSpPr/>
      </xdr:nvSpPr>
      <xdr:spPr>
        <a:xfrm>
          <a:off x="199009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00000000-0008-0000-0E00-0000DE010000}"/>
            </a:ext>
          </a:extLst>
        </xdr:cNvPr>
        <xdr:cNvSpPr/>
      </xdr:nvSpPr>
      <xdr:spPr>
        <a:xfrm>
          <a:off x="19157950" y="64363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00000000-0008-0000-0E00-0000DF010000}"/>
            </a:ext>
          </a:extLst>
        </xdr:cNvPr>
        <xdr:cNvSpPr/>
      </xdr:nvSpPr>
      <xdr:spPr>
        <a:xfrm>
          <a:off x="18345150" y="64363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17551400" y="64211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1" name="フローチャート: 判断 480">
          <a:extLst>
            <a:ext uri="{FF2B5EF4-FFF2-40B4-BE49-F238E27FC236}">
              <a16:creationId xmlns:a16="http://schemas.microsoft.com/office/drawing/2014/main" id="{00000000-0008-0000-0E00-0000E1010000}"/>
            </a:ext>
          </a:extLst>
        </xdr:cNvPr>
        <xdr:cNvSpPr/>
      </xdr:nvSpPr>
      <xdr:spPr>
        <a:xfrm>
          <a:off x="16757650" y="64363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E00-0000E2010000}"/>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E00-0000E4010000}"/>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E00-0000E6010000}"/>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109220</xdr:rowOff>
    </xdr:from>
    <xdr:to>
      <xdr:col>116</xdr:col>
      <xdr:colOff>114300</xdr:colOff>
      <xdr:row>41</xdr:row>
      <xdr:rowOff>39370</xdr:rowOff>
    </xdr:to>
    <xdr:sp macro="" textlink="">
      <xdr:nvSpPr>
        <xdr:cNvPr id="487" name="楕円 486">
          <a:extLst>
            <a:ext uri="{FF2B5EF4-FFF2-40B4-BE49-F238E27FC236}">
              <a16:creationId xmlns:a16="http://schemas.microsoft.com/office/drawing/2014/main" id="{00000000-0008-0000-0E00-0000E7010000}"/>
            </a:ext>
          </a:extLst>
        </xdr:cNvPr>
        <xdr:cNvSpPr/>
      </xdr:nvSpPr>
      <xdr:spPr>
        <a:xfrm>
          <a:off x="19900900" y="67132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87647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00000000-0008-0000-0E00-0000E8010000}"/>
            </a:ext>
          </a:extLst>
        </xdr:cNvPr>
        <xdr:cNvSpPr txBox="1"/>
      </xdr:nvSpPr>
      <xdr:spPr>
        <a:xfrm>
          <a:off x="19989800" y="669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109220</xdr:rowOff>
    </xdr:from>
    <xdr:to>
      <xdr:col>112</xdr:col>
      <xdr:colOff>38100</xdr:colOff>
      <xdr:row>41</xdr:row>
      <xdr:rowOff>39370</xdr:rowOff>
    </xdr:to>
    <xdr:sp macro="" textlink="">
      <xdr:nvSpPr>
        <xdr:cNvPr id="489" name="楕円 488">
          <a:extLst>
            <a:ext uri="{FF2B5EF4-FFF2-40B4-BE49-F238E27FC236}">
              <a16:creationId xmlns:a16="http://schemas.microsoft.com/office/drawing/2014/main" id="{00000000-0008-0000-0E00-0000E9010000}"/>
            </a:ext>
          </a:extLst>
        </xdr:cNvPr>
        <xdr:cNvSpPr/>
      </xdr:nvSpPr>
      <xdr:spPr>
        <a:xfrm>
          <a:off x="19157950" y="67132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160020</xdr:rowOff>
    </xdr:from>
    <xdr:to>
      <xdr:col>116</xdr:col>
      <xdr:colOff>63500</xdr:colOff>
      <xdr:row>40</xdr:row>
      <xdr:rowOff>160020</xdr:rowOff>
    </xdr:to>
    <xdr:cxnSp macro="">
      <xdr:nvCxnSpPr>
        <xdr:cNvPr id="490" name="直線コネクタ 489">
          <a:extLst>
            <a:ext uri="{FF2B5EF4-FFF2-40B4-BE49-F238E27FC236}">
              <a16:creationId xmlns:a16="http://schemas.microsoft.com/office/drawing/2014/main" id="{00000000-0008-0000-0E00-0000EA010000}"/>
            </a:ext>
          </a:extLst>
        </xdr:cNvPr>
        <xdr:cNvCxnSpPr/>
      </xdr:nvCxnSpPr>
      <xdr:spPr>
        <a:xfrm>
          <a:off x="19202400" y="676402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109220</xdr:rowOff>
    </xdr:from>
    <xdr:to>
      <xdr:col>107</xdr:col>
      <xdr:colOff>101600</xdr:colOff>
      <xdr:row>41</xdr:row>
      <xdr:rowOff>39370</xdr:rowOff>
    </xdr:to>
    <xdr:sp macro="" textlink="">
      <xdr:nvSpPr>
        <xdr:cNvPr id="491" name="楕円 490">
          <a:extLst>
            <a:ext uri="{FF2B5EF4-FFF2-40B4-BE49-F238E27FC236}">
              <a16:creationId xmlns:a16="http://schemas.microsoft.com/office/drawing/2014/main" id="{00000000-0008-0000-0E00-0000EB010000}"/>
            </a:ext>
          </a:extLst>
        </xdr:cNvPr>
        <xdr:cNvSpPr/>
      </xdr:nvSpPr>
      <xdr:spPr>
        <a:xfrm>
          <a:off x="18345150" y="67132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160020</xdr:rowOff>
    </xdr:from>
    <xdr:to>
      <xdr:col>111</xdr:col>
      <xdr:colOff>177800</xdr:colOff>
      <xdr:row>40</xdr:row>
      <xdr:rowOff>160020</xdr:rowOff>
    </xdr:to>
    <xdr:cxnSp macro="">
      <xdr:nvCxnSpPr>
        <xdr:cNvPr id="492" name="直線コネクタ 491">
          <a:extLst>
            <a:ext uri="{FF2B5EF4-FFF2-40B4-BE49-F238E27FC236}">
              <a16:creationId xmlns:a16="http://schemas.microsoft.com/office/drawing/2014/main" id="{00000000-0008-0000-0E00-0000EC010000}"/>
            </a:ext>
          </a:extLst>
        </xdr:cNvPr>
        <xdr:cNvCxnSpPr/>
      </xdr:nvCxnSpPr>
      <xdr:spPr>
        <a:xfrm>
          <a:off x="18395950" y="676402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109220</xdr:rowOff>
    </xdr:from>
    <xdr:to>
      <xdr:col>102</xdr:col>
      <xdr:colOff>165100</xdr:colOff>
      <xdr:row>41</xdr:row>
      <xdr:rowOff>39370</xdr:rowOff>
    </xdr:to>
    <xdr:sp macro="" textlink="">
      <xdr:nvSpPr>
        <xdr:cNvPr id="493" name="楕円 492">
          <a:extLst>
            <a:ext uri="{FF2B5EF4-FFF2-40B4-BE49-F238E27FC236}">
              <a16:creationId xmlns:a16="http://schemas.microsoft.com/office/drawing/2014/main" id="{00000000-0008-0000-0E00-0000ED010000}"/>
            </a:ext>
          </a:extLst>
        </xdr:cNvPr>
        <xdr:cNvSpPr/>
      </xdr:nvSpPr>
      <xdr:spPr>
        <a:xfrm>
          <a:off x="17551400" y="67132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160020</xdr:rowOff>
    </xdr:from>
    <xdr:to>
      <xdr:col>107</xdr:col>
      <xdr:colOff>50800</xdr:colOff>
      <xdr:row>40</xdr:row>
      <xdr:rowOff>160020</xdr:rowOff>
    </xdr:to>
    <xdr:cxnSp macro="">
      <xdr:nvCxnSpPr>
        <xdr:cNvPr id="494" name="直線コネクタ 493">
          <a:extLst>
            <a:ext uri="{FF2B5EF4-FFF2-40B4-BE49-F238E27FC236}">
              <a16:creationId xmlns:a16="http://schemas.microsoft.com/office/drawing/2014/main" id="{00000000-0008-0000-0E00-0000EE010000}"/>
            </a:ext>
          </a:extLst>
        </xdr:cNvPr>
        <xdr:cNvCxnSpPr/>
      </xdr:nvCxnSpPr>
      <xdr:spPr>
        <a:xfrm>
          <a:off x="17602200" y="676402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109220</xdr:rowOff>
    </xdr:from>
    <xdr:to>
      <xdr:col>98</xdr:col>
      <xdr:colOff>38100</xdr:colOff>
      <xdr:row>41</xdr:row>
      <xdr:rowOff>39370</xdr:rowOff>
    </xdr:to>
    <xdr:sp macro="" textlink="">
      <xdr:nvSpPr>
        <xdr:cNvPr id="495" name="楕円 494">
          <a:extLst>
            <a:ext uri="{FF2B5EF4-FFF2-40B4-BE49-F238E27FC236}">
              <a16:creationId xmlns:a16="http://schemas.microsoft.com/office/drawing/2014/main" id="{00000000-0008-0000-0E00-0000EF010000}"/>
            </a:ext>
          </a:extLst>
        </xdr:cNvPr>
        <xdr:cNvSpPr/>
      </xdr:nvSpPr>
      <xdr:spPr>
        <a:xfrm>
          <a:off x="16757650" y="67132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160020</xdr:rowOff>
    </xdr:from>
    <xdr:to>
      <xdr:col>102</xdr:col>
      <xdr:colOff>114300</xdr:colOff>
      <xdr:row>40</xdr:row>
      <xdr:rowOff>160020</xdr:rowOff>
    </xdr:to>
    <xdr:cxnSp macro="">
      <xdr:nvCxnSpPr>
        <xdr:cNvPr id="496" name="直線コネクタ 495">
          <a:extLst>
            <a:ext uri="{FF2B5EF4-FFF2-40B4-BE49-F238E27FC236}">
              <a16:creationId xmlns:a16="http://schemas.microsoft.com/office/drawing/2014/main" id="{00000000-0008-0000-0E00-0000F0010000}"/>
            </a:ext>
          </a:extLst>
        </xdr:cNvPr>
        <xdr:cNvCxnSpPr/>
      </xdr:nvCxnSpPr>
      <xdr:spPr>
        <a:xfrm>
          <a:off x="16802100" y="676402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00000000-0008-0000-0E00-0000F1010000}"/>
            </a:ext>
          </a:extLst>
        </xdr:cNvPr>
        <xdr:cNvSpPr txBox="1"/>
      </xdr:nvSpPr>
      <xdr:spPr>
        <a:xfrm>
          <a:off x="18980227" y="6217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00000000-0008-0000-0E00-0000F2010000}"/>
            </a:ext>
          </a:extLst>
        </xdr:cNvPr>
        <xdr:cNvSpPr txBox="1"/>
      </xdr:nvSpPr>
      <xdr:spPr>
        <a:xfrm>
          <a:off x="18180127" y="6217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17386377" y="6202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16592627" y="6217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30497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18980227" y="679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30497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18180127" y="679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30497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17386377" y="679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30497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16592627" y="679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00000000-0008-0000-0E00-0000F9010000}"/>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00000000-0008-0000-0E00-0000FA010000}"/>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00000000-0008-0000-0E00-000001020000}"/>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00000000-0008-0000-0E00-000002020000}"/>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00000000-0008-0000-0E00-000003020000}"/>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00000000-0008-0000-0E00-000004020000}"/>
            </a:ext>
          </a:extLst>
        </xdr:cNvPr>
        <xdr:cNvCxnSpPr/>
      </xdr:nvCxnSpPr>
      <xdr:spPr>
        <a:xfrm>
          <a:off x="11207750" y="10642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00000000-0008-0000-0E00-000005020000}"/>
            </a:ext>
          </a:extLst>
        </xdr:cNvPr>
        <xdr:cNvSpPr txBox="1"/>
      </xdr:nvSpPr>
      <xdr:spPr>
        <a:xfrm>
          <a:off x="1079772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00000000-0008-0000-0E00-000006020000}"/>
            </a:ext>
          </a:extLst>
        </xdr:cNvPr>
        <xdr:cNvCxnSpPr/>
      </xdr:nvCxnSpPr>
      <xdr:spPr>
        <a:xfrm>
          <a:off x="11207750" y="10274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00000000-0008-0000-0E00-000007020000}"/>
            </a:ext>
          </a:extLst>
        </xdr:cNvPr>
        <xdr:cNvSpPr txBox="1"/>
      </xdr:nvSpPr>
      <xdr:spPr>
        <a:xfrm>
          <a:off x="108427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00000000-0008-0000-0E00-000008020000}"/>
            </a:ext>
          </a:extLst>
        </xdr:cNvPr>
        <xdr:cNvCxnSpPr/>
      </xdr:nvCxnSpPr>
      <xdr:spPr>
        <a:xfrm>
          <a:off x="11207750" y="9906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00000000-0008-0000-0E00-000009020000}"/>
            </a:ext>
          </a:extLst>
        </xdr:cNvPr>
        <xdr:cNvSpPr txBox="1"/>
      </xdr:nvSpPr>
      <xdr:spPr>
        <a:xfrm>
          <a:off x="108427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a:off x="11207750" y="9544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00000000-0008-0000-0E00-00000B020000}"/>
            </a:ext>
          </a:extLst>
        </xdr:cNvPr>
        <xdr:cNvSpPr txBox="1"/>
      </xdr:nvSpPr>
      <xdr:spPr>
        <a:xfrm>
          <a:off x="108427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00000000-0008-0000-0E00-00000C020000}"/>
            </a:ext>
          </a:extLst>
        </xdr:cNvPr>
        <xdr:cNvCxnSpPr/>
      </xdr:nvCxnSpPr>
      <xdr:spPr>
        <a:xfrm>
          <a:off x="11207750" y="9175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00000000-0008-0000-0E00-00000D020000}"/>
            </a:ext>
          </a:extLst>
        </xdr:cNvPr>
        <xdr:cNvSpPr txBox="1"/>
      </xdr:nvSpPr>
      <xdr:spPr>
        <a:xfrm>
          <a:off x="10842791" y="9039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00000000-0008-0000-0E00-00000F020000}"/>
            </a:ext>
          </a:extLst>
        </xdr:cNvPr>
        <xdr:cNvSpPr txBox="1"/>
      </xdr:nvSpPr>
      <xdr:spPr>
        <a:xfrm>
          <a:off x="10906911" y="8671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00000000-0008-0000-0E00-000010020000}"/>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flipV="1">
          <a:off x="14699614" y="9416415"/>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00000000-0008-0000-0E00-000012020000}"/>
            </a:ext>
          </a:extLst>
        </xdr:cNvPr>
        <xdr:cNvSpPr txBox="1"/>
      </xdr:nvSpPr>
      <xdr:spPr>
        <a:xfrm>
          <a:off x="14738350"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00000000-0008-0000-0E00-000013020000}"/>
            </a:ext>
          </a:extLst>
        </xdr:cNvPr>
        <xdr:cNvCxnSpPr/>
      </xdr:nvCxnSpPr>
      <xdr:spPr>
        <a:xfrm>
          <a:off x="14611350" y="104451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00000000-0008-0000-0E00-000014020000}"/>
            </a:ext>
          </a:extLst>
        </xdr:cNvPr>
        <xdr:cNvSpPr txBox="1"/>
      </xdr:nvSpPr>
      <xdr:spPr>
        <a:xfrm>
          <a:off x="14738350" y="9204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3" name="直線コネクタ 532">
          <a:extLst>
            <a:ext uri="{FF2B5EF4-FFF2-40B4-BE49-F238E27FC236}">
              <a16:creationId xmlns:a16="http://schemas.microsoft.com/office/drawing/2014/main" id="{00000000-0008-0000-0E00-000015020000}"/>
            </a:ext>
          </a:extLst>
        </xdr:cNvPr>
        <xdr:cNvCxnSpPr/>
      </xdr:nvCxnSpPr>
      <xdr:spPr>
        <a:xfrm>
          <a:off x="14611350" y="94164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00000000-0008-0000-0E00-000016020000}"/>
            </a:ext>
          </a:extLst>
        </xdr:cNvPr>
        <xdr:cNvSpPr txBox="1"/>
      </xdr:nvSpPr>
      <xdr:spPr>
        <a:xfrm>
          <a:off x="14738350" y="9993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00000000-0008-0000-0E00-000017020000}"/>
            </a:ext>
          </a:extLst>
        </xdr:cNvPr>
        <xdr:cNvSpPr/>
      </xdr:nvSpPr>
      <xdr:spPr>
        <a:xfrm>
          <a:off x="14649450" y="100152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00000000-0008-0000-0E00-000018020000}"/>
            </a:ext>
          </a:extLst>
        </xdr:cNvPr>
        <xdr:cNvSpPr/>
      </xdr:nvSpPr>
      <xdr:spPr>
        <a:xfrm>
          <a:off x="13887450" y="100076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00000000-0008-0000-0E00-000019020000}"/>
            </a:ext>
          </a:extLst>
        </xdr:cNvPr>
        <xdr:cNvSpPr/>
      </xdr:nvSpPr>
      <xdr:spPr>
        <a:xfrm>
          <a:off x="13093700" y="99942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00000000-0008-0000-0E00-00001A020000}"/>
            </a:ext>
          </a:extLst>
        </xdr:cNvPr>
        <xdr:cNvSpPr/>
      </xdr:nvSpPr>
      <xdr:spPr>
        <a:xfrm>
          <a:off x="12299950" y="99809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1487150" y="99733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E00-00001C020000}"/>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E00-00001D020000}"/>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E00-00001E020000}"/>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13970</xdr:rowOff>
    </xdr:from>
    <xdr:to>
      <xdr:col>85</xdr:col>
      <xdr:colOff>177800</xdr:colOff>
      <xdr:row>60</xdr:row>
      <xdr:rowOff>115570</xdr:rowOff>
    </xdr:to>
    <xdr:sp macro="" textlink="">
      <xdr:nvSpPr>
        <xdr:cNvPr id="545" name="楕円 544">
          <a:extLst>
            <a:ext uri="{FF2B5EF4-FFF2-40B4-BE49-F238E27FC236}">
              <a16:creationId xmlns:a16="http://schemas.microsoft.com/office/drawing/2014/main" id="{00000000-0008-0000-0E00-000021020000}"/>
            </a:ext>
          </a:extLst>
        </xdr:cNvPr>
        <xdr:cNvSpPr/>
      </xdr:nvSpPr>
      <xdr:spPr>
        <a:xfrm>
          <a:off x="14649450" y="991997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36847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00000000-0008-0000-0E00-000022020000}"/>
            </a:ext>
          </a:extLst>
        </xdr:cNvPr>
        <xdr:cNvSpPr txBox="1"/>
      </xdr:nvSpPr>
      <xdr:spPr>
        <a:xfrm>
          <a:off x="14738350" y="9777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13970</xdr:rowOff>
    </xdr:from>
    <xdr:to>
      <xdr:col>81</xdr:col>
      <xdr:colOff>101600</xdr:colOff>
      <xdr:row>60</xdr:row>
      <xdr:rowOff>115570</xdr:rowOff>
    </xdr:to>
    <xdr:sp macro="" textlink="">
      <xdr:nvSpPr>
        <xdr:cNvPr id="547" name="楕円 546">
          <a:extLst>
            <a:ext uri="{FF2B5EF4-FFF2-40B4-BE49-F238E27FC236}">
              <a16:creationId xmlns:a16="http://schemas.microsoft.com/office/drawing/2014/main" id="{00000000-0008-0000-0E00-000023020000}"/>
            </a:ext>
          </a:extLst>
        </xdr:cNvPr>
        <xdr:cNvSpPr/>
      </xdr:nvSpPr>
      <xdr:spPr>
        <a:xfrm>
          <a:off x="13887450" y="991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64770</xdr:rowOff>
    </xdr:from>
    <xdr:to>
      <xdr:col>85</xdr:col>
      <xdr:colOff>127000</xdr:colOff>
      <xdr:row>60</xdr:row>
      <xdr:rowOff>64770</xdr:rowOff>
    </xdr:to>
    <xdr:cxnSp macro="">
      <xdr:nvCxnSpPr>
        <xdr:cNvPr id="548" name="直線コネクタ 547">
          <a:extLst>
            <a:ext uri="{FF2B5EF4-FFF2-40B4-BE49-F238E27FC236}">
              <a16:creationId xmlns:a16="http://schemas.microsoft.com/office/drawing/2014/main" id="{00000000-0008-0000-0E00-000024020000}"/>
            </a:ext>
          </a:extLst>
        </xdr:cNvPr>
        <xdr:cNvCxnSpPr/>
      </xdr:nvCxnSpPr>
      <xdr:spPr>
        <a:xfrm>
          <a:off x="13938250" y="9970770"/>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137795</xdr:rowOff>
    </xdr:from>
    <xdr:to>
      <xdr:col>76</xdr:col>
      <xdr:colOff>165100</xdr:colOff>
      <xdr:row>60</xdr:row>
      <xdr:rowOff>67945</xdr:rowOff>
    </xdr:to>
    <xdr:sp macro="" textlink="">
      <xdr:nvSpPr>
        <xdr:cNvPr id="549" name="楕円 548">
          <a:extLst>
            <a:ext uri="{FF2B5EF4-FFF2-40B4-BE49-F238E27FC236}">
              <a16:creationId xmlns:a16="http://schemas.microsoft.com/office/drawing/2014/main" id="{00000000-0008-0000-0E00-000025020000}"/>
            </a:ext>
          </a:extLst>
        </xdr:cNvPr>
        <xdr:cNvSpPr/>
      </xdr:nvSpPr>
      <xdr:spPr>
        <a:xfrm>
          <a:off x="13093700" y="98786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17145</xdr:rowOff>
    </xdr:from>
    <xdr:to>
      <xdr:col>81</xdr:col>
      <xdr:colOff>50800</xdr:colOff>
      <xdr:row>60</xdr:row>
      <xdr:rowOff>64770</xdr:rowOff>
    </xdr:to>
    <xdr:cxnSp macro="">
      <xdr:nvCxnSpPr>
        <xdr:cNvPr id="550" name="直線コネクタ 549">
          <a:extLst>
            <a:ext uri="{FF2B5EF4-FFF2-40B4-BE49-F238E27FC236}">
              <a16:creationId xmlns:a16="http://schemas.microsoft.com/office/drawing/2014/main" id="{00000000-0008-0000-0E00-000026020000}"/>
            </a:ext>
          </a:extLst>
        </xdr:cNvPr>
        <xdr:cNvCxnSpPr/>
      </xdr:nvCxnSpPr>
      <xdr:spPr>
        <a:xfrm>
          <a:off x="13144500" y="9923145"/>
          <a:ext cx="79375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44450</xdr:rowOff>
    </xdr:from>
    <xdr:to>
      <xdr:col>72</xdr:col>
      <xdr:colOff>38100</xdr:colOff>
      <xdr:row>59</xdr:row>
      <xdr:rowOff>146050</xdr:rowOff>
    </xdr:to>
    <xdr:sp macro="" textlink="">
      <xdr:nvSpPr>
        <xdr:cNvPr id="551" name="楕円 550">
          <a:extLst>
            <a:ext uri="{FF2B5EF4-FFF2-40B4-BE49-F238E27FC236}">
              <a16:creationId xmlns:a16="http://schemas.microsoft.com/office/drawing/2014/main" id="{00000000-0008-0000-0E00-000027020000}"/>
            </a:ext>
          </a:extLst>
        </xdr:cNvPr>
        <xdr:cNvSpPr/>
      </xdr:nvSpPr>
      <xdr:spPr>
        <a:xfrm>
          <a:off x="12299950" y="97853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95250</xdr:rowOff>
    </xdr:from>
    <xdr:to>
      <xdr:col>76</xdr:col>
      <xdr:colOff>114300</xdr:colOff>
      <xdr:row>60</xdr:row>
      <xdr:rowOff>17145</xdr:rowOff>
    </xdr:to>
    <xdr:cxnSp macro="">
      <xdr:nvCxnSpPr>
        <xdr:cNvPr id="552" name="直線コネクタ 551">
          <a:extLst>
            <a:ext uri="{FF2B5EF4-FFF2-40B4-BE49-F238E27FC236}">
              <a16:creationId xmlns:a16="http://schemas.microsoft.com/office/drawing/2014/main" id="{00000000-0008-0000-0E00-000028020000}"/>
            </a:ext>
          </a:extLst>
        </xdr:cNvPr>
        <xdr:cNvCxnSpPr/>
      </xdr:nvCxnSpPr>
      <xdr:spPr>
        <a:xfrm>
          <a:off x="12344400" y="9836150"/>
          <a:ext cx="800100" cy="86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149225</xdr:rowOff>
    </xdr:from>
    <xdr:to>
      <xdr:col>67</xdr:col>
      <xdr:colOff>101600</xdr:colOff>
      <xdr:row>60</xdr:row>
      <xdr:rowOff>79375</xdr:rowOff>
    </xdr:to>
    <xdr:sp macro="" textlink="">
      <xdr:nvSpPr>
        <xdr:cNvPr id="553" name="楕円 552">
          <a:extLst>
            <a:ext uri="{FF2B5EF4-FFF2-40B4-BE49-F238E27FC236}">
              <a16:creationId xmlns:a16="http://schemas.microsoft.com/office/drawing/2014/main" id="{00000000-0008-0000-0E00-000029020000}"/>
            </a:ext>
          </a:extLst>
        </xdr:cNvPr>
        <xdr:cNvSpPr/>
      </xdr:nvSpPr>
      <xdr:spPr>
        <a:xfrm>
          <a:off x="11487150" y="98901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95250</xdr:rowOff>
    </xdr:from>
    <xdr:to>
      <xdr:col>71</xdr:col>
      <xdr:colOff>177800</xdr:colOff>
      <xdr:row>60</xdr:row>
      <xdr:rowOff>28575</xdr:rowOff>
    </xdr:to>
    <xdr:cxnSp macro="">
      <xdr:nvCxnSpPr>
        <xdr:cNvPr id="554" name="直線コネクタ 553">
          <a:extLst>
            <a:ext uri="{FF2B5EF4-FFF2-40B4-BE49-F238E27FC236}">
              <a16:creationId xmlns:a16="http://schemas.microsoft.com/office/drawing/2014/main" id="{00000000-0008-0000-0E00-00002A020000}"/>
            </a:ext>
          </a:extLst>
        </xdr:cNvPr>
        <xdr:cNvCxnSpPr/>
      </xdr:nvCxnSpPr>
      <xdr:spPr>
        <a:xfrm flipV="1">
          <a:off x="11537950" y="9836150"/>
          <a:ext cx="806450" cy="98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22877</xdr:rowOff>
    </xdr:from>
    <xdr:ext cx="405111" cy="259045"/>
    <xdr:sp macro="" textlink="">
      <xdr:nvSpPr>
        <xdr:cNvPr id="555" name="n_1aveValue【学校施設】&#10;有形固定資産減価償却率">
          <a:extLst>
            <a:ext uri="{FF2B5EF4-FFF2-40B4-BE49-F238E27FC236}">
              <a16:creationId xmlns:a16="http://schemas.microsoft.com/office/drawing/2014/main" id="{00000000-0008-0000-0E00-00002B020000}"/>
            </a:ext>
          </a:extLst>
        </xdr:cNvPr>
        <xdr:cNvSpPr txBox="1"/>
      </xdr:nvSpPr>
      <xdr:spPr>
        <a:xfrm>
          <a:off x="13742044" y="1009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9542</xdr:rowOff>
    </xdr:from>
    <xdr:ext cx="405111" cy="259045"/>
    <xdr:sp macro="" textlink="">
      <xdr:nvSpPr>
        <xdr:cNvPr id="556" name="n_2aveValue【学校施設】&#10;有形固定資産減価償却率">
          <a:extLst>
            <a:ext uri="{FF2B5EF4-FFF2-40B4-BE49-F238E27FC236}">
              <a16:creationId xmlns:a16="http://schemas.microsoft.com/office/drawing/2014/main" id="{00000000-0008-0000-0E00-00002C020000}"/>
            </a:ext>
          </a:extLst>
        </xdr:cNvPr>
        <xdr:cNvSpPr txBox="1"/>
      </xdr:nvSpPr>
      <xdr:spPr>
        <a:xfrm>
          <a:off x="12960994" y="10080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167657</xdr:rowOff>
    </xdr:from>
    <xdr:ext cx="405111" cy="259045"/>
    <xdr:sp macro="" textlink="">
      <xdr:nvSpPr>
        <xdr:cNvPr id="557" name="n_3aveValue【学校施設】&#10;有形固定資産減価償却率">
          <a:extLst>
            <a:ext uri="{FF2B5EF4-FFF2-40B4-BE49-F238E27FC236}">
              <a16:creationId xmlns:a16="http://schemas.microsoft.com/office/drawing/2014/main" id="{00000000-0008-0000-0E00-00002D020000}"/>
            </a:ext>
          </a:extLst>
        </xdr:cNvPr>
        <xdr:cNvSpPr txBox="1"/>
      </xdr:nvSpPr>
      <xdr:spPr>
        <a:xfrm>
          <a:off x="12167244" y="1007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160037</xdr:rowOff>
    </xdr:from>
    <xdr:ext cx="405111" cy="259045"/>
    <xdr:sp macro="" textlink="">
      <xdr:nvSpPr>
        <xdr:cNvPr id="558" name="n_4aveValue【学校施設】&#10;有形固定資産減価償却率">
          <a:extLst>
            <a:ext uri="{FF2B5EF4-FFF2-40B4-BE49-F238E27FC236}">
              <a16:creationId xmlns:a16="http://schemas.microsoft.com/office/drawing/2014/main" id="{00000000-0008-0000-0E00-00002E020000}"/>
            </a:ext>
          </a:extLst>
        </xdr:cNvPr>
        <xdr:cNvSpPr txBox="1"/>
      </xdr:nvSpPr>
      <xdr:spPr>
        <a:xfrm>
          <a:off x="11354444" y="10066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132097</xdr:rowOff>
    </xdr:from>
    <xdr:ext cx="405111" cy="259045"/>
    <xdr:sp macro="" textlink="">
      <xdr:nvSpPr>
        <xdr:cNvPr id="559" name="n_1mainValue【学校施設】&#10;有形固定資産減価償却率">
          <a:extLst>
            <a:ext uri="{FF2B5EF4-FFF2-40B4-BE49-F238E27FC236}">
              <a16:creationId xmlns:a16="http://schemas.microsoft.com/office/drawing/2014/main" id="{00000000-0008-0000-0E00-00002F020000}"/>
            </a:ext>
          </a:extLst>
        </xdr:cNvPr>
        <xdr:cNvSpPr txBox="1"/>
      </xdr:nvSpPr>
      <xdr:spPr>
        <a:xfrm>
          <a:off x="13742044" y="9707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84472</xdr:rowOff>
    </xdr:from>
    <xdr:ext cx="405111" cy="259045"/>
    <xdr:sp macro="" textlink="">
      <xdr:nvSpPr>
        <xdr:cNvPr id="560" name="n_2mainValue【学校施設】&#10;有形固定資産減価償却率">
          <a:extLst>
            <a:ext uri="{FF2B5EF4-FFF2-40B4-BE49-F238E27FC236}">
              <a16:creationId xmlns:a16="http://schemas.microsoft.com/office/drawing/2014/main" id="{00000000-0008-0000-0E00-000030020000}"/>
            </a:ext>
          </a:extLst>
        </xdr:cNvPr>
        <xdr:cNvSpPr txBox="1"/>
      </xdr:nvSpPr>
      <xdr:spPr>
        <a:xfrm>
          <a:off x="12960994" y="9660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162577</xdr:rowOff>
    </xdr:from>
    <xdr:ext cx="405111" cy="259045"/>
    <xdr:sp macro="" textlink="">
      <xdr:nvSpPr>
        <xdr:cNvPr id="561" name="n_3mainValue【学校施設】&#10;有形固定資産減価償却率">
          <a:extLst>
            <a:ext uri="{FF2B5EF4-FFF2-40B4-BE49-F238E27FC236}">
              <a16:creationId xmlns:a16="http://schemas.microsoft.com/office/drawing/2014/main" id="{00000000-0008-0000-0E00-000031020000}"/>
            </a:ext>
          </a:extLst>
        </xdr:cNvPr>
        <xdr:cNvSpPr txBox="1"/>
      </xdr:nvSpPr>
      <xdr:spPr>
        <a:xfrm>
          <a:off x="12167244" y="957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95902</xdr:rowOff>
    </xdr:from>
    <xdr:ext cx="405111" cy="259045"/>
    <xdr:sp macro="" textlink="">
      <xdr:nvSpPr>
        <xdr:cNvPr id="562" name="n_4mainValue【学校施設】&#10;有形固定資産減価償却率">
          <a:extLst>
            <a:ext uri="{FF2B5EF4-FFF2-40B4-BE49-F238E27FC236}">
              <a16:creationId xmlns:a16="http://schemas.microsoft.com/office/drawing/2014/main" id="{00000000-0008-0000-0E00-000032020000}"/>
            </a:ext>
          </a:extLst>
        </xdr:cNvPr>
        <xdr:cNvSpPr txBox="1"/>
      </xdr:nvSpPr>
      <xdr:spPr>
        <a:xfrm>
          <a:off x="11354444" y="9671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00000000-0008-0000-0E00-000033020000}"/>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00000000-0008-0000-0E00-000034020000}"/>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00000000-0008-0000-0E00-000035020000}"/>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00000000-0008-0000-0E00-00003B020000}"/>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00000000-0008-0000-0E00-00003C020000}"/>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00000000-0008-0000-0E00-00003D020000}"/>
            </a:ext>
          </a:extLst>
        </xdr:cNvPr>
        <xdr:cNvSpPr txBox="1"/>
      </xdr:nvSpPr>
      <xdr:spPr>
        <a:xfrm>
          <a:off x="160491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00000000-0008-0000-0E00-00003E020000}"/>
            </a:ext>
          </a:extLst>
        </xdr:cNvPr>
        <xdr:cNvCxnSpPr/>
      </xdr:nvCxnSpPr>
      <xdr:spPr>
        <a:xfrm>
          <a:off x="16459200" y="1069702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00000000-0008-0000-0E00-00003F020000}"/>
            </a:ext>
          </a:extLst>
        </xdr:cNvPr>
        <xdr:cNvSpPr txBox="1"/>
      </xdr:nvSpPr>
      <xdr:spPr>
        <a:xfrm>
          <a:off x="16049171" y="105611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00000000-0008-0000-0E00-000040020000}"/>
            </a:ext>
          </a:extLst>
        </xdr:cNvPr>
        <xdr:cNvCxnSpPr/>
      </xdr:nvCxnSpPr>
      <xdr:spPr>
        <a:xfrm>
          <a:off x="16459200" y="103831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00000000-0008-0000-0E00-000041020000}"/>
            </a:ext>
          </a:extLst>
        </xdr:cNvPr>
        <xdr:cNvSpPr txBox="1"/>
      </xdr:nvSpPr>
      <xdr:spPr>
        <a:xfrm>
          <a:off x="16049171" y="102409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00000000-0008-0000-0E00-000042020000}"/>
            </a:ext>
          </a:extLst>
        </xdr:cNvPr>
        <xdr:cNvCxnSpPr/>
      </xdr:nvCxnSpPr>
      <xdr:spPr>
        <a:xfrm>
          <a:off x="16459200" y="100692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16049171" y="9927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00000000-0008-0000-0E00-000044020000}"/>
            </a:ext>
          </a:extLst>
        </xdr:cNvPr>
        <xdr:cNvCxnSpPr/>
      </xdr:nvCxnSpPr>
      <xdr:spPr>
        <a:xfrm>
          <a:off x="16459200" y="974906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16049171" y="96131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16459200" y="94351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6049171" y="9299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6459200" y="91213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16049171" y="89854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1604917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0000000-0008-0000-0E00-00004C020000}"/>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flipV="1">
          <a:off x="19951064" y="9078867"/>
          <a:ext cx="0" cy="1569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0" name="【学校施設】&#10;一人当たり面積最小値テキスト">
          <a:extLst>
            <a:ext uri="{FF2B5EF4-FFF2-40B4-BE49-F238E27FC236}">
              <a16:creationId xmlns:a16="http://schemas.microsoft.com/office/drawing/2014/main" id="{00000000-0008-0000-0E00-00004E020000}"/>
            </a:ext>
          </a:extLst>
        </xdr:cNvPr>
        <xdr:cNvSpPr txBox="1"/>
      </xdr:nvSpPr>
      <xdr:spPr>
        <a:xfrm>
          <a:off x="19989800" y="10651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a:off x="19881850" y="106480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2" name="【学校施設】&#10;一人当たり面積最大値テキスト">
          <a:extLst>
            <a:ext uri="{FF2B5EF4-FFF2-40B4-BE49-F238E27FC236}">
              <a16:creationId xmlns:a16="http://schemas.microsoft.com/office/drawing/2014/main" id="{00000000-0008-0000-0E00-000050020000}"/>
            </a:ext>
          </a:extLst>
        </xdr:cNvPr>
        <xdr:cNvSpPr txBox="1"/>
      </xdr:nvSpPr>
      <xdr:spPr>
        <a:xfrm>
          <a:off x="19989800" y="8866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a:off x="19881850" y="907886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101073</xdr:rowOff>
    </xdr:from>
    <xdr:ext cx="469744" cy="259045"/>
    <xdr:sp macro="" textlink="">
      <xdr:nvSpPr>
        <xdr:cNvPr id="594" name="【学校施設】&#10;一人当たり面積平均値テキスト">
          <a:extLst>
            <a:ext uri="{FF2B5EF4-FFF2-40B4-BE49-F238E27FC236}">
              <a16:creationId xmlns:a16="http://schemas.microsoft.com/office/drawing/2014/main" id="{00000000-0008-0000-0E00-000052020000}"/>
            </a:ext>
          </a:extLst>
        </xdr:cNvPr>
        <xdr:cNvSpPr txBox="1"/>
      </xdr:nvSpPr>
      <xdr:spPr>
        <a:xfrm>
          <a:off x="19989800" y="10007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5" name="フローチャート: 判断 594">
          <a:extLst>
            <a:ext uri="{FF2B5EF4-FFF2-40B4-BE49-F238E27FC236}">
              <a16:creationId xmlns:a16="http://schemas.microsoft.com/office/drawing/2014/main" id="{00000000-0008-0000-0E00-000053020000}"/>
            </a:ext>
          </a:extLst>
        </xdr:cNvPr>
        <xdr:cNvSpPr/>
      </xdr:nvSpPr>
      <xdr:spPr>
        <a:xfrm>
          <a:off x="19900900" y="1014929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6" name="フローチャート: 判断 595">
          <a:extLst>
            <a:ext uri="{FF2B5EF4-FFF2-40B4-BE49-F238E27FC236}">
              <a16:creationId xmlns:a16="http://schemas.microsoft.com/office/drawing/2014/main" id="{00000000-0008-0000-0E00-000054020000}"/>
            </a:ext>
          </a:extLst>
        </xdr:cNvPr>
        <xdr:cNvSpPr/>
      </xdr:nvSpPr>
      <xdr:spPr>
        <a:xfrm>
          <a:off x="19157950" y="1017759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7" name="フローチャート: 判断 596">
          <a:extLst>
            <a:ext uri="{FF2B5EF4-FFF2-40B4-BE49-F238E27FC236}">
              <a16:creationId xmlns:a16="http://schemas.microsoft.com/office/drawing/2014/main" id="{00000000-0008-0000-0E00-000055020000}"/>
            </a:ext>
          </a:extLst>
        </xdr:cNvPr>
        <xdr:cNvSpPr/>
      </xdr:nvSpPr>
      <xdr:spPr>
        <a:xfrm>
          <a:off x="18345150" y="1018739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17551400" y="1020154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16757650" y="1021134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E00-000058020000}"/>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E00-00005A020000}"/>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116296</xdr:rowOff>
    </xdr:from>
    <xdr:to>
      <xdr:col>116</xdr:col>
      <xdr:colOff>114300</xdr:colOff>
      <xdr:row>62</xdr:row>
      <xdr:rowOff>46446</xdr:rowOff>
    </xdr:to>
    <xdr:sp macro="" textlink="">
      <xdr:nvSpPr>
        <xdr:cNvPr id="605" name="楕円 604">
          <a:extLst>
            <a:ext uri="{FF2B5EF4-FFF2-40B4-BE49-F238E27FC236}">
              <a16:creationId xmlns:a16="http://schemas.microsoft.com/office/drawing/2014/main" id="{00000000-0008-0000-0E00-00005D020000}"/>
            </a:ext>
          </a:extLst>
        </xdr:cNvPr>
        <xdr:cNvSpPr/>
      </xdr:nvSpPr>
      <xdr:spPr>
        <a:xfrm>
          <a:off x="19900900" y="1018739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94723</xdr:rowOff>
    </xdr:from>
    <xdr:ext cx="469744" cy="259045"/>
    <xdr:sp macro="" textlink="">
      <xdr:nvSpPr>
        <xdr:cNvPr id="606" name="【学校施設】&#10;一人当たり面積該当値テキスト">
          <a:extLst>
            <a:ext uri="{FF2B5EF4-FFF2-40B4-BE49-F238E27FC236}">
              <a16:creationId xmlns:a16="http://schemas.microsoft.com/office/drawing/2014/main" id="{00000000-0008-0000-0E00-00005E020000}"/>
            </a:ext>
          </a:extLst>
        </xdr:cNvPr>
        <xdr:cNvSpPr txBox="1"/>
      </xdr:nvSpPr>
      <xdr:spPr>
        <a:xfrm>
          <a:off x="19989800" y="10165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122827</xdr:rowOff>
    </xdr:from>
    <xdr:to>
      <xdr:col>112</xdr:col>
      <xdr:colOff>38100</xdr:colOff>
      <xdr:row>62</xdr:row>
      <xdr:rowOff>52977</xdr:rowOff>
    </xdr:to>
    <xdr:sp macro="" textlink="">
      <xdr:nvSpPr>
        <xdr:cNvPr id="607" name="楕円 606">
          <a:extLst>
            <a:ext uri="{FF2B5EF4-FFF2-40B4-BE49-F238E27FC236}">
              <a16:creationId xmlns:a16="http://schemas.microsoft.com/office/drawing/2014/main" id="{00000000-0008-0000-0E00-00005F020000}"/>
            </a:ext>
          </a:extLst>
        </xdr:cNvPr>
        <xdr:cNvSpPr/>
      </xdr:nvSpPr>
      <xdr:spPr>
        <a:xfrm>
          <a:off x="19157950" y="1019392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167096</xdr:rowOff>
    </xdr:from>
    <xdr:to>
      <xdr:col>116</xdr:col>
      <xdr:colOff>63500</xdr:colOff>
      <xdr:row>62</xdr:row>
      <xdr:rowOff>2177</xdr:rowOff>
    </xdr:to>
    <xdr:cxnSp macro="">
      <xdr:nvCxnSpPr>
        <xdr:cNvPr id="608" name="直線コネクタ 607">
          <a:extLst>
            <a:ext uri="{FF2B5EF4-FFF2-40B4-BE49-F238E27FC236}">
              <a16:creationId xmlns:a16="http://schemas.microsoft.com/office/drawing/2014/main" id="{00000000-0008-0000-0E00-000060020000}"/>
            </a:ext>
          </a:extLst>
        </xdr:cNvPr>
        <xdr:cNvCxnSpPr/>
      </xdr:nvCxnSpPr>
      <xdr:spPr>
        <a:xfrm flipV="1">
          <a:off x="19202400" y="10238196"/>
          <a:ext cx="749300" cy="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24856</xdr:rowOff>
    </xdr:from>
    <xdr:to>
      <xdr:col>107</xdr:col>
      <xdr:colOff>101600</xdr:colOff>
      <xdr:row>61</xdr:row>
      <xdr:rowOff>126456</xdr:rowOff>
    </xdr:to>
    <xdr:sp macro="" textlink="">
      <xdr:nvSpPr>
        <xdr:cNvPr id="609" name="楕円 608">
          <a:extLst>
            <a:ext uri="{FF2B5EF4-FFF2-40B4-BE49-F238E27FC236}">
              <a16:creationId xmlns:a16="http://schemas.microsoft.com/office/drawing/2014/main" id="{00000000-0008-0000-0E00-000061020000}"/>
            </a:ext>
          </a:extLst>
        </xdr:cNvPr>
        <xdr:cNvSpPr/>
      </xdr:nvSpPr>
      <xdr:spPr>
        <a:xfrm>
          <a:off x="18345150" y="1009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75656</xdr:rowOff>
    </xdr:from>
    <xdr:to>
      <xdr:col>111</xdr:col>
      <xdr:colOff>177800</xdr:colOff>
      <xdr:row>62</xdr:row>
      <xdr:rowOff>2177</xdr:rowOff>
    </xdr:to>
    <xdr:cxnSp macro="">
      <xdr:nvCxnSpPr>
        <xdr:cNvPr id="610" name="直線コネクタ 609">
          <a:extLst>
            <a:ext uri="{FF2B5EF4-FFF2-40B4-BE49-F238E27FC236}">
              <a16:creationId xmlns:a16="http://schemas.microsoft.com/office/drawing/2014/main" id="{00000000-0008-0000-0E00-000062020000}"/>
            </a:ext>
          </a:extLst>
        </xdr:cNvPr>
        <xdr:cNvCxnSpPr/>
      </xdr:nvCxnSpPr>
      <xdr:spPr>
        <a:xfrm>
          <a:off x="18395950" y="10146756"/>
          <a:ext cx="806450" cy="9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119562</xdr:rowOff>
    </xdr:from>
    <xdr:to>
      <xdr:col>102</xdr:col>
      <xdr:colOff>165100</xdr:colOff>
      <xdr:row>62</xdr:row>
      <xdr:rowOff>49712</xdr:rowOff>
    </xdr:to>
    <xdr:sp macro="" textlink="">
      <xdr:nvSpPr>
        <xdr:cNvPr id="611" name="楕円 610">
          <a:extLst>
            <a:ext uri="{FF2B5EF4-FFF2-40B4-BE49-F238E27FC236}">
              <a16:creationId xmlns:a16="http://schemas.microsoft.com/office/drawing/2014/main" id="{00000000-0008-0000-0E00-000063020000}"/>
            </a:ext>
          </a:extLst>
        </xdr:cNvPr>
        <xdr:cNvSpPr/>
      </xdr:nvSpPr>
      <xdr:spPr>
        <a:xfrm>
          <a:off x="17551400" y="1019066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75656</xdr:rowOff>
    </xdr:from>
    <xdr:to>
      <xdr:col>107</xdr:col>
      <xdr:colOff>50800</xdr:colOff>
      <xdr:row>61</xdr:row>
      <xdr:rowOff>170362</xdr:rowOff>
    </xdr:to>
    <xdr:cxnSp macro="">
      <xdr:nvCxnSpPr>
        <xdr:cNvPr id="612" name="直線コネクタ 611">
          <a:extLst>
            <a:ext uri="{FF2B5EF4-FFF2-40B4-BE49-F238E27FC236}">
              <a16:creationId xmlns:a16="http://schemas.microsoft.com/office/drawing/2014/main" id="{00000000-0008-0000-0E00-000064020000}"/>
            </a:ext>
          </a:extLst>
        </xdr:cNvPr>
        <xdr:cNvCxnSpPr/>
      </xdr:nvCxnSpPr>
      <xdr:spPr>
        <a:xfrm flipV="1">
          <a:off x="17602200" y="10146756"/>
          <a:ext cx="793750" cy="88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125004</xdr:rowOff>
    </xdr:from>
    <xdr:to>
      <xdr:col>98</xdr:col>
      <xdr:colOff>38100</xdr:colOff>
      <xdr:row>62</xdr:row>
      <xdr:rowOff>55154</xdr:rowOff>
    </xdr:to>
    <xdr:sp macro="" textlink="">
      <xdr:nvSpPr>
        <xdr:cNvPr id="613" name="楕円 612">
          <a:extLst>
            <a:ext uri="{FF2B5EF4-FFF2-40B4-BE49-F238E27FC236}">
              <a16:creationId xmlns:a16="http://schemas.microsoft.com/office/drawing/2014/main" id="{00000000-0008-0000-0E00-000065020000}"/>
            </a:ext>
          </a:extLst>
        </xdr:cNvPr>
        <xdr:cNvSpPr/>
      </xdr:nvSpPr>
      <xdr:spPr>
        <a:xfrm>
          <a:off x="16757650" y="1019610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170362</xdr:rowOff>
    </xdr:from>
    <xdr:to>
      <xdr:col>102</xdr:col>
      <xdr:colOff>114300</xdr:colOff>
      <xdr:row>62</xdr:row>
      <xdr:rowOff>4354</xdr:rowOff>
    </xdr:to>
    <xdr:cxnSp macro="">
      <xdr:nvCxnSpPr>
        <xdr:cNvPr id="614" name="直線コネクタ 613">
          <a:extLst>
            <a:ext uri="{FF2B5EF4-FFF2-40B4-BE49-F238E27FC236}">
              <a16:creationId xmlns:a16="http://schemas.microsoft.com/office/drawing/2014/main" id="{00000000-0008-0000-0E00-000066020000}"/>
            </a:ext>
          </a:extLst>
        </xdr:cNvPr>
        <xdr:cNvCxnSpPr/>
      </xdr:nvCxnSpPr>
      <xdr:spPr>
        <a:xfrm flipV="1">
          <a:off x="16802100" y="10235112"/>
          <a:ext cx="800100" cy="5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53176</xdr:rowOff>
    </xdr:from>
    <xdr:ext cx="469744" cy="259045"/>
    <xdr:sp macro="" textlink="">
      <xdr:nvSpPr>
        <xdr:cNvPr id="615" name="n_1aveValue【学校施設】&#10;一人当たり面積">
          <a:extLst>
            <a:ext uri="{FF2B5EF4-FFF2-40B4-BE49-F238E27FC236}">
              <a16:creationId xmlns:a16="http://schemas.microsoft.com/office/drawing/2014/main" id="{00000000-0008-0000-0E00-000067020000}"/>
            </a:ext>
          </a:extLst>
        </xdr:cNvPr>
        <xdr:cNvSpPr txBox="1"/>
      </xdr:nvSpPr>
      <xdr:spPr>
        <a:xfrm>
          <a:off x="18980227" y="9959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37573</xdr:rowOff>
    </xdr:from>
    <xdr:ext cx="469744" cy="259045"/>
    <xdr:sp macro="" textlink="">
      <xdr:nvSpPr>
        <xdr:cNvPr id="616" name="n_2aveValue【学校施設】&#10;一人当たり面積">
          <a:extLst>
            <a:ext uri="{FF2B5EF4-FFF2-40B4-BE49-F238E27FC236}">
              <a16:creationId xmlns:a16="http://schemas.microsoft.com/office/drawing/2014/main" id="{00000000-0008-0000-0E00-000068020000}"/>
            </a:ext>
          </a:extLst>
        </xdr:cNvPr>
        <xdr:cNvSpPr txBox="1"/>
      </xdr:nvSpPr>
      <xdr:spPr>
        <a:xfrm>
          <a:off x="18180127" y="10273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51724</xdr:rowOff>
    </xdr:from>
    <xdr:ext cx="469744" cy="259045"/>
    <xdr:sp macro="" textlink="">
      <xdr:nvSpPr>
        <xdr:cNvPr id="617" name="n_3aveValue【学校施設】&#10;一人当たり面積">
          <a:extLst>
            <a:ext uri="{FF2B5EF4-FFF2-40B4-BE49-F238E27FC236}">
              <a16:creationId xmlns:a16="http://schemas.microsoft.com/office/drawing/2014/main" id="{00000000-0008-0000-0E00-000069020000}"/>
            </a:ext>
          </a:extLst>
        </xdr:cNvPr>
        <xdr:cNvSpPr txBox="1"/>
      </xdr:nvSpPr>
      <xdr:spPr>
        <a:xfrm>
          <a:off x="17386377" y="10287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61521</xdr:rowOff>
    </xdr:from>
    <xdr:ext cx="469744" cy="259045"/>
    <xdr:sp macro="" textlink="">
      <xdr:nvSpPr>
        <xdr:cNvPr id="618" name="n_4aveValue【学校施設】&#10;一人当たり面積">
          <a:extLst>
            <a:ext uri="{FF2B5EF4-FFF2-40B4-BE49-F238E27FC236}">
              <a16:creationId xmlns:a16="http://schemas.microsoft.com/office/drawing/2014/main" id="{00000000-0008-0000-0E00-00006A020000}"/>
            </a:ext>
          </a:extLst>
        </xdr:cNvPr>
        <xdr:cNvSpPr txBox="1"/>
      </xdr:nvSpPr>
      <xdr:spPr>
        <a:xfrm>
          <a:off x="16592627" y="10297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44104</xdr:rowOff>
    </xdr:from>
    <xdr:ext cx="469744" cy="259045"/>
    <xdr:sp macro="" textlink="">
      <xdr:nvSpPr>
        <xdr:cNvPr id="619" name="n_1mainValue【学校施設】&#10;一人当たり面積">
          <a:extLst>
            <a:ext uri="{FF2B5EF4-FFF2-40B4-BE49-F238E27FC236}">
              <a16:creationId xmlns:a16="http://schemas.microsoft.com/office/drawing/2014/main" id="{00000000-0008-0000-0E00-00006B020000}"/>
            </a:ext>
          </a:extLst>
        </xdr:cNvPr>
        <xdr:cNvSpPr txBox="1"/>
      </xdr:nvSpPr>
      <xdr:spPr>
        <a:xfrm>
          <a:off x="18980227" y="1028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142983</xdr:rowOff>
    </xdr:from>
    <xdr:ext cx="469744" cy="259045"/>
    <xdr:sp macro="" textlink="">
      <xdr:nvSpPr>
        <xdr:cNvPr id="620" name="n_2mainValue【学校施設】&#10;一人当たり面積">
          <a:extLst>
            <a:ext uri="{FF2B5EF4-FFF2-40B4-BE49-F238E27FC236}">
              <a16:creationId xmlns:a16="http://schemas.microsoft.com/office/drawing/2014/main" id="{00000000-0008-0000-0E00-00006C020000}"/>
            </a:ext>
          </a:extLst>
        </xdr:cNvPr>
        <xdr:cNvSpPr txBox="1"/>
      </xdr:nvSpPr>
      <xdr:spPr>
        <a:xfrm>
          <a:off x="18180127" y="9883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66239</xdr:rowOff>
    </xdr:from>
    <xdr:ext cx="469744" cy="259045"/>
    <xdr:sp macro="" textlink="">
      <xdr:nvSpPr>
        <xdr:cNvPr id="621" name="n_3mainValue【学校施設】&#10;一人当たり面積">
          <a:extLst>
            <a:ext uri="{FF2B5EF4-FFF2-40B4-BE49-F238E27FC236}">
              <a16:creationId xmlns:a16="http://schemas.microsoft.com/office/drawing/2014/main" id="{00000000-0008-0000-0E00-00006D020000}"/>
            </a:ext>
          </a:extLst>
        </xdr:cNvPr>
        <xdr:cNvSpPr txBox="1"/>
      </xdr:nvSpPr>
      <xdr:spPr>
        <a:xfrm>
          <a:off x="17386377" y="9972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71681</xdr:rowOff>
    </xdr:from>
    <xdr:ext cx="469744" cy="259045"/>
    <xdr:sp macro="" textlink="">
      <xdr:nvSpPr>
        <xdr:cNvPr id="622" name="n_4mainValue【学校施設】&#10;一人当たり面積">
          <a:extLst>
            <a:ext uri="{FF2B5EF4-FFF2-40B4-BE49-F238E27FC236}">
              <a16:creationId xmlns:a16="http://schemas.microsoft.com/office/drawing/2014/main" id="{00000000-0008-0000-0E00-00006E020000}"/>
            </a:ext>
          </a:extLst>
        </xdr:cNvPr>
        <xdr:cNvSpPr txBox="1"/>
      </xdr:nvSpPr>
      <xdr:spPr>
        <a:xfrm>
          <a:off x="16592627" y="9977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0000000-0008-0000-0E00-00006F020000}"/>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1207750" y="1247775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00000000-0008-0000-0E00-00007B020000}"/>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00000000-0008-0000-0E00-00007C020000}"/>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00000000-0008-0000-0E00-00007D020000}"/>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00000000-0008-0000-0E00-00007E020000}"/>
            </a:ext>
          </a:extLst>
        </xdr:cNvPr>
        <xdr:cNvSpPr/>
      </xdr:nvSpPr>
      <xdr:spPr>
        <a:xfrm>
          <a:off x="16459200" y="1247775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00000000-0008-0000-0E00-00007F020000}"/>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00000000-0008-0000-0E00-000080020000}"/>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00000000-0008-0000-0E00-000081020000}"/>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00000000-0008-0000-0E00-000082020000}"/>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00000000-0008-0000-0E00-000083020000}"/>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00000000-0008-0000-0E00-000084020000}"/>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00000000-0008-0000-0E00-000085020000}"/>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00000000-0008-0000-0E00-000086020000}"/>
            </a:ext>
          </a:extLst>
        </xdr:cNvPr>
        <xdr:cNvSpPr/>
      </xdr:nvSpPr>
      <xdr:spPr>
        <a:xfrm>
          <a:off x="1120775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7" name="正方形/長方形 646">
          <a:extLst>
            <a:ext uri="{FF2B5EF4-FFF2-40B4-BE49-F238E27FC236}">
              <a16:creationId xmlns:a16="http://schemas.microsoft.com/office/drawing/2014/main" id="{00000000-0008-0000-0E00-000087020000}"/>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8" name="正方形/長方形 647">
          <a:extLst>
            <a:ext uri="{FF2B5EF4-FFF2-40B4-BE49-F238E27FC236}">
              <a16:creationId xmlns:a16="http://schemas.microsoft.com/office/drawing/2014/main" id="{00000000-0008-0000-0E00-000088020000}"/>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9" name="正方形/長方形 648">
          <a:extLst>
            <a:ext uri="{FF2B5EF4-FFF2-40B4-BE49-F238E27FC236}">
              <a16:creationId xmlns:a16="http://schemas.microsoft.com/office/drawing/2014/main" id="{00000000-0008-0000-0E00-000089020000}"/>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0" name="正方形/長方形 649">
          <a:extLst>
            <a:ext uri="{FF2B5EF4-FFF2-40B4-BE49-F238E27FC236}">
              <a16:creationId xmlns:a16="http://schemas.microsoft.com/office/drawing/2014/main" id="{00000000-0008-0000-0E00-00008A020000}"/>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1" name="正方形/長方形 650">
          <a:extLst>
            <a:ext uri="{FF2B5EF4-FFF2-40B4-BE49-F238E27FC236}">
              <a16:creationId xmlns:a16="http://schemas.microsoft.com/office/drawing/2014/main" id="{00000000-0008-0000-0E00-00008B020000}"/>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2" name="正方形/長方形 651">
          <a:extLst>
            <a:ext uri="{FF2B5EF4-FFF2-40B4-BE49-F238E27FC236}">
              <a16:creationId xmlns:a16="http://schemas.microsoft.com/office/drawing/2014/main" id="{00000000-0008-0000-0E00-00008C020000}"/>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3" name="正方形/長方形 652">
          <a:extLst>
            <a:ext uri="{FF2B5EF4-FFF2-40B4-BE49-F238E27FC236}">
              <a16:creationId xmlns:a16="http://schemas.microsoft.com/office/drawing/2014/main" id="{00000000-0008-0000-0E00-00008D020000}"/>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4" name="正方形/長方形 653">
          <a:extLst>
            <a:ext uri="{FF2B5EF4-FFF2-40B4-BE49-F238E27FC236}">
              <a16:creationId xmlns:a16="http://schemas.microsoft.com/office/drawing/2014/main" id="{00000000-0008-0000-0E00-00008E020000}"/>
            </a:ext>
          </a:extLst>
        </xdr:cNvPr>
        <xdr:cNvSpPr/>
      </xdr:nvSpPr>
      <xdr:spPr>
        <a:xfrm>
          <a:off x="164592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5" name="正方形/長方形 654">
          <a:extLst>
            <a:ext uri="{FF2B5EF4-FFF2-40B4-BE49-F238E27FC236}">
              <a16:creationId xmlns:a16="http://schemas.microsoft.com/office/drawing/2014/main" id="{00000000-0008-0000-0E00-00008F020000}"/>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6" name="正方形/長方形 655">
          <a:extLst>
            <a:ext uri="{FF2B5EF4-FFF2-40B4-BE49-F238E27FC236}">
              <a16:creationId xmlns:a16="http://schemas.microsoft.com/office/drawing/2014/main" id="{00000000-0008-0000-0E00-000090020000}"/>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7" name="テキスト ボックス 656">
          <a:extLst>
            <a:ext uri="{FF2B5EF4-FFF2-40B4-BE49-F238E27FC236}">
              <a16:creationId xmlns:a16="http://schemas.microsoft.com/office/drawing/2014/main" id="{00000000-0008-0000-0E00-000091020000}"/>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施設ごとの有形固定資産減価償却率は、いずれの施設も類似団体平均より低い水準となっているが、設置からの年数の経過とともに上昇している。</a:t>
          </a:r>
        </a:p>
        <a:p>
          <a:r>
            <a:rPr kumimoji="1" lang="ja-JP" altLang="en-US" sz="1300">
              <a:latin typeface="ＭＳ Ｐゴシック" panose="020B0600070205080204" pitchFamily="50" charset="-128"/>
              <a:ea typeface="ＭＳ Ｐゴシック" panose="020B0600070205080204" pitchFamily="50" charset="-128"/>
            </a:rPr>
            <a:t>道路、橋りょう・トンネル、公営住宅については、久留米市社会資本総合整備計画に基づき、社会資本整備総合交付金を活用した計画的な整備を進めている。</a:t>
          </a:r>
        </a:p>
        <a:p>
          <a:r>
            <a:rPr kumimoji="1" lang="ja-JP" altLang="en-US" sz="1300">
              <a:latin typeface="ＭＳ Ｐゴシック" panose="020B0600070205080204" pitchFamily="50" charset="-128"/>
              <a:ea typeface="ＭＳ Ｐゴシック" panose="020B0600070205080204" pitchFamily="50" charset="-128"/>
            </a:rPr>
            <a:t>久留米市の学校施設は、</a:t>
          </a:r>
          <a:r>
            <a:rPr kumimoji="1" lang="en-US" altLang="ja-JP" sz="1300">
              <a:latin typeface="ＭＳ Ｐゴシック" panose="020B0600070205080204" pitchFamily="50" charset="-128"/>
              <a:ea typeface="ＭＳ Ｐゴシック" panose="020B0600070205080204" pitchFamily="50" charset="-128"/>
            </a:rPr>
            <a:t>1960</a:t>
          </a:r>
          <a:r>
            <a:rPr kumimoji="1" lang="ja-JP" altLang="en-US" sz="1300">
              <a:latin typeface="ＭＳ Ｐゴシック" panose="020B0600070205080204" pitchFamily="50" charset="-128"/>
              <a:ea typeface="ＭＳ Ｐゴシック" panose="020B0600070205080204" pitchFamily="50" charset="-128"/>
            </a:rPr>
            <a:t>年代後半から</a:t>
          </a:r>
          <a:r>
            <a:rPr kumimoji="1" lang="en-US" altLang="ja-JP" sz="1300">
              <a:latin typeface="ＭＳ Ｐゴシック" panose="020B0600070205080204" pitchFamily="50" charset="-128"/>
              <a:ea typeface="ＭＳ Ｐゴシック" panose="020B0600070205080204" pitchFamily="50" charset="-128"/>
            </a:rPr>
            <a:t>1980</a:t>
          </a:r>
          <a:r>
            <a:rPr kumimoji="1" lang="ja-JP" altLang="en-US" sz="1300">
              <a:latin typeface="ＭＳ Ｐゴシック" panose="020B0600070205080204" pitchFamily="50" charset="-128"/>
              <a:ea typeface="ＭＳ Ｐゴシック" panose="020B0600070205080204" pitchFamily="50" charset="-128"/>
            </a:rPr>
            <a:t>年代に集中的に整備されたものが多く、他の施設と比べると償却率が高めで推移している。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令和２年度に策定した久留米市学校施設長寿命化計画に基づき現在計画的な長寿命化を進めているが、今後は学校の統廃合も含めた老朽化対策を実施する。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77850" y="127000"/>
          <a:ext cx="1142365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福岡県久留米市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12800" y="88900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012950" y="88900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300,199
294,031
229.96
151,880,932
150,535,258
1,077,507
75,079,508
121,987,045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213100" y="88900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584700" y="90805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407150" y="90805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607300" y="92075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584700" y="165100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470650" y="165100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0210800" y="92075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0210800" y="11747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0210800" y="149225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0052050" y="10033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0131425" y="14732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0071100" y="14732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0131425" y="16986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0071100" y="18351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41350" y="26924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41350" y="29972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41350" y="3302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41350" y="361315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128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128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7145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7145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743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743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858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667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6858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7577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685800" y="6972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75771" y="6836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685800" y="6604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39891" y="6468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6858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3989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685800" y="5873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39891" y="5737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685800" y="5505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39891" y="5369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6858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384961" y="500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F00-000038000000}"/>
            </a:ext>
          </a:extLst>
        </xdr:cNvPr>
        <xdr:cNvSpPr/>
      </xdr:nvSpPr>
      <xdr:spPr>
        <a:xfrm>
          <a:off x="6858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177665" y="552450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00000000-0008-0000-0F00-00003A000000}"/>
            </a:ext>
          </a:extLst>
        </xdr:cNvPr>
        <xdr:cNvSpPr txBox="1"/>
      </xdr:nvSpPr>
      <xdr:spPr>
        <a:xfrm>
          <a:off x="4216400" y="696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108450" y="69570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F00-00003C000000}"/>
            </a:ext>
          </a:extLst>
        </xdr:cNvPr>
        <xdr:cNvSpPr txBox="1"/>
      </xdr:nvSpPr>
      <xdr:spPr>
        <a:xfrm>
          <a:off x="4216400" y="53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108450" y="5524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116857</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F00-00003E000000}"/>
            </a:ext>
          </a:extLst>
        </xdr:cNvPr>
        <xdr:cNvSpPr txBox="1"/>
      </xdr:nvSpPr>
      <xdr:spPr>
        <a:xfrm>
          <a:off x="4216400" y="5895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127500" y="6037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384550" y="60051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571750" y="5976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778000" y="5946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984250" y="59423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0068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2575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4511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657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857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53975</xdr:rowOff>
    </xdr:from>
    <xdr:to>
      <xdr:col>24</xdr:col>
      <xdr:colOff>114300</xdr:colOff>
      <xdr:row>37</xdr:row>
      <xdr:rowOff>155575</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127500" y="616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32402</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F00-00004A000000}"/>
            </a:ext>
          </a:extLst>
        </xdr:cNvPr>
        <xdr:cNvSpPr txBox="1"/>
      </xdr:nvSpPr>
      <xdr:spPr>
        <a:xfrm>
          <a:off x="4216400" y="6141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53975</xdr:rowOff>
    </xdr:from>
    <xdr:to>
      <xdr:col>20</xdr:col>
      <xdr:colOff>38100</xdr:colOff>
      <xdr:row>37</xdr:row>
      <xdr:rowOff>155575</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384550" y="61626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104775</xdr:rowOff>
    </xdr:from>
    <xdr:to>
      <xdr:col>24</xdr:col>
      <xdr:colOff>63500</xdr:colOff>
      <xdr:row>37</xdr:row>
      <xdr:rowOff>104775</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429000" y="6213475"/>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145415</xdr:rowOff>
    </xdr:from>
    <xdr:to>
      <xdr:col>15</xdr:col>
      <xdr:colOff>101600</xdr:colOff>
      <xdr:row>37</xdr:row>
      <xdr:rowOff>75565</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571750" y="60890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24765</xdr:rowOff>
    </xdr:from>
    <xdr:to>
      <xdr:col>19</xdr:col>
      <xdr:colOff>177800</xdr:colOff>
      <xdr:row>37</xdr:row>
      <xdr:rowOff>104775</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622550" y="6133465"/>
          <a:ext cx="80645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44450</xdr:rowOff>
    </xdr:from>
    <xdr:to>
      <xdr:col>10</xdr:col>
      <xdr:colOff>165100</xdr:colOff>
      <xdr:row>36</xdr:row>
      <xdr:rowOff>146050</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778000" y="598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95250</xdr:rowOff>
    </xdr:from>
    <xdr:to>
      <xdr:col>15</xdr:col>
      <xdr:colOff>50800</xdr:colOff>
      <xdr:row>37</xdr:row>
      <xdr:rowOff>24765</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1828800" y="6038850"/>
          <a:ext cx="793750" cy="94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143510</xdr:rowOff>
    </xdr:from>
    <xdr:to>
      <xdr:col>6</xdr:col>
      <xdr:colOff>38100</xdr:colOff>
      <xdr:row>40</xdr:row>
      <xdr:rowOff>73660</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984250" y="65824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95250</xdr:rowOff>
    </xdr:from>
    <xdr:to>
      <xdr:col>10</xdr:col>
      <xdr:colOff>114300</xdr:colOff>
      <xdr:row>40</xdr:row>
      <xdr:rowOff>22860</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flipV="1">
          <a:off x="1028700" y="6038850"/>
          <a:ext cx="800100" cy="588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8272</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F00-000053000000}"/>
            </a:ext>
          </a:extLst>
        </xdr:cNvPr>
        <xdr:cNvSpPr txBox="1"/>
      </xdr:nvSpPr>
      <xdr:spPr>
        <a:xfrm>
          <a:off x="3239144" y="5786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151147</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F00-000054000000}"/>
            </a:ext>
          </a:extLst>
        </xdr:cNvPr>
        <xdr:cNvSpPr txBox="1"/>
      </xdr:nvSpPr>
      <xdr:spPr>
        <a:xfrm>
          <a:off x="2439044" y="5764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F00-000055000000}"/>
            </a:ext>
          </a:extLst>
        </xdr:cNvPr>
        <xdr:cNvSpPr txBox="1"/>
      </xdr:nvSpPr>
      <xdr:spPr>
        <a:xfrm>
          <a:off x="1645294" y="573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116857</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F00-000056000000}"/>
            </a:ext>
          </a:extLst>
        </xdr:cNvPr>
        <xdr:cNvSpPr txBox="1"/>
      </xdr:nvSpPr>
      <xdr:spPr>
        <a:xfrm>
          <a:off x="851544" y="5730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146702</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F00-000057000000}"/>
            </a:ext>
          </a:extLst>
        </xdr:cNvPr>
        <xdr:cNvSpPr txBox="1"/>
      </xdr:nvSpPr>
      <xdr:spPr>
        <a:xfrm>
          <a:off x="3239144" y="6255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66692</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F00-000058000000}"/>
            </a:ext>
          </a:extLst>
        </xdr:cNvPr>
        <xdr:cNvSpPr txBox="1"/>
      </xdr:nvSpPr>
      <xdr:spPr>
        <a:xfrm>
          <a:off x="2439044" y="6175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137177</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F00-000059000000}"/>
            </a:ext>
          </a:extLst>
        </xdr:cNvPr>
        <xdr:cNvSpPr txBox="1"/>
      </xdr:nvSpPr>
      <xdr:spPr>
        <a:xfrm>
          <a:off x="1645294" y="6080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64787</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F00-00005A000000}"/>
            </a:ext>
          </a:extLst>
        </xdr:cNvPr>
        <xdr:cNvSpPr txBox="1"/>
      </xdr:nvSpPr>
      <xdr:spPr>
        <a:xfrm>
          <a:off x="851544" y="6668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0642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0642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9850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69850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013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013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595630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591820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5956300" y="7340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5956300" y="6902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5527221" y="6766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5956300" y="6457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5527221" y="6322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5956300" y="6019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5527221" y="5883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5956300" y="5581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55272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5956300" y="5137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5527221" y="500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00000000-0008-0000-0F00-00006F000000}"/>
            </a:ext>
          </a:extLst>
        </xdr:cNvPr>
        <xdr:cNvSpPr/>
      </xdr:nvSpPr>
      <xdr:spPr>
        <a:xfrm>
          <a:off x="595630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flipV="1">
          <a:off x="9429115" y="5513070"/>
          <a:ext cx="0" cy="1258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00000000-0008-0000-0F00-000071000000}"/>
            </a:ext>
          </a:extLst>
        </xdr:cNvPr>
        <xdr:cNvSpPr txBox="1"/>
      </xdr:nvSpPr>
      <xdr:spPr>
        <a:xfrm>
          <a:off x="9467850" y="6769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a:off x="9359900" y="67716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00000000-0008-0000-0F00-000073000000}"/>
            </a:ext>
          </a:extLst>
        </xdr:cNvPr>
        <xdr:cNvSpPr txBox="1"/>
      </xdr:nvSpPr>
      <xdr:spPr>
        <a:xfrm>
          <a:off x="9467850" y="529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9359900" y="55130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2557</xdr:rowOff>
    </xdr:from>
    <xdr:ext cx="469744" cy="259045"/>
    <xdr:sp macro="" textlink="">
      <xdr:nvSpPr>
        <xdr:cNvPr id="117" name="【図書館】&#10;一人当たり面積平均値テキスト">
          <a:extLst>
            <a:ext uri="{FF2B5EF4-FFF2-40B4-BE49-F238E27FC236}">
              <a16:creationId xmlns:a16="http://schemas.microsoft.com/office/drawing/2014/main" id="{00000000-0008-0000-0F00-000075000000}"/>
            </a:ext>
          </a:extLst>
        </xdr:cNvPr>
        <xdr:cNvSpPr txBox="1"/>
      </xdr:nvSpPr>
      <xdr:spPr>
        <a:xfrm>
          <a:off x="9467850" y="6111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00000000-0008-0000-0F00-000076000000}"/>
            </a:ext>
          </a:extLst>
        </xdr:cNvPr>
        <xdr:cNvSpPr/>
      </xdr:nvSpPr>
      <xdr:spPr>
        <a:xfrm>
          <a:off x="9398000" y="62598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8636000" y="62598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7842250" y="62763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7029450" y="6276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6235700" y="6276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F00-00007B000000}"/>
            </a:ext>
          </a:extLst>
        </xdr:cNvPr>
        <xdr:cNvSpPr txBox="1"/>
      </xdr:nvSpPr>
      <xdr:spPr>
        <a:xfrm>
          <a:off x="9258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85153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7715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690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6115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71120</xdr:rowOff>
    </xdr:from>
    <xdr:to>
      <xdr:col>55</xdr:col>
      <xdr:colOff>50800</xdr:colOff>
      <xdr:row>39</xdr:row>
      <xdr:rowOff>1270</xdr:rowOff>
    </xdr:to>
    <xdr:sp macro="" textlink="">
      <xdr:nvSpPr>
        <xdr:cNvPr id="128" name="楕円 127">
          <a:extLst>
            <a:ext uri="{FF2B5EF4-FFF2-40B4-BE49-F238E27FC236}">
              <a16:creationId xmlns:a16="http://schemas.microsoft.com/office/drawing/2014/main" id="{00000000-0008-0000-0F00-000080000000}"/>
            </a:ext>
          </a:extLst>
        </xdr:cNvPr>
        <xdr:cNvSpPr/>
      </xdr:nvSpPr>
      <xdr:spPr>
        <a:xfrm>
          <a:off x="9398000" y="63449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49547</xdr:rowOff>
    </xdr:from>
    <xdr:ext cx="469744" cy="259045"/>
    <xdr:sp macro="" textlink="">
      <xdr:nvSpPr>
        <xdr:cNvPr id="129" name="【図書館】&#10;一人当たり面積該当値テキスト">
          <a:extLst>
            <a:ext uri="{FF2B5EF4-FFF2-40B4-BE49-F238E27FC236}">
              <a16:creationId xmlns:a16="http://schemas.microsoft.com/office/drawing/2014/main" id="{00000000-0008-0000-0F00-000081000000}"/>
            </a:ext>
          </a:extLst>
        </xdr:cNvPr>
        <xdr:cNvSpPr txBox="1"/>
      </xdr:nvSpPr>
      <xdr:spPr>
        <a:xfrm>
          <a:off x="9467850" y="632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71120</xdr:rowOff>
    </xdr:from>
    <xdr:to>
      <xdr:col>50</xdr:col>
      <xdr:colOff>165100</xdr:colOff>
      <xdr:row>39</xdr:row>
      <xdr:rowOff>1270</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8636000" y="63449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121920</xdr:rowOff>
    </xdr:from>
    <xdr:to>
      <xdr:col>55</xdr:col>
      <xdr:colOff>0</xdr:colOff>
      <xdr:row>38</xdr:row>
      <xdr:rowOff>121920</xdr:rowOff>
    </xdr:to>
    <xdr:cxnSp macro="">
      <xdr:nvCxnSpPr>
        <xdr:cNvPr id="131" name="直線コネクタ 130">
          <a:extLst>
            <a:ext uri="{FF2B5EF4-FFF2-40B4-BE49-F238E27FC236}">
              <a16:creationId xmlns:a16="http://schemas.microsoft.com/office/drawing/2014/main" id="{00000000-0008-0000-0F00-000083000000}"/>
            </a:ext>
          </a:extLst>
        </xdr:cNvPr>
        <xdr:cNvCxnSpPr/>
      </xdr:nvCxnSpPr>
      <xdr:spPr>
        <a:xfrm>
          <a:off x="8686800" y="639572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7842250" y="62369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7620</xdr:rowOff>
    </xdr:from>
    <xdr:to>
      <xdr:col>50</xdr:col>
      <xdr:colOff>114300</xdr:colOff>
      <xdr:row>38</xdr:row>
      <xdr:rowOff>121920</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a:off x="7886700" y="6281420"/>
          <a:ext cx="8001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128270</xdr:rowOff>
    </xdr:from>
    <xdr:to>
      <xdr:col>41</xdr:col>
      <xdr:colOff>101600</xdr:colOff>
      <xdr:row>38</xdr:row>
      <xdr:rowOff>58420</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7029450" y="62369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7620</xdr:rowOff>
    </xdr:from>
    <xdr:to>
      <xdr:col>45</xdr:col>
      <xdr:colOff>177800</xdr:colOff>
      <xdr:row>38</xdr:row>
      <xdr:rowOff>7620</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a:off x="7080250" y="628142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128270</xdr:rowOff>
    </xdr:from>
    <xdr:to>
      <xdr:col>36</xdr:col>
      <xdr:colOff>165100</xdr:colOff>
      <xdr:row>38</xdr:row>
      <xdr:rowOff>58420</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6235700" y="62369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7620</xdr:rowOff>
    </xdr:from>
    <xdr:to>
      <xdr:col>41</xdr:col>
      <xdr:colOff>50800</xdr:colOff>
      <xdr:row>38</xdr:row>
      <xdr:rowOff>7620</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a:off x="6286500" y="628142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97807</xdr:rowOff>
    </xdr:from>
    <xdr:ext cx="469744" cy="259045"/>
    <xdr:sp macro="" textlink="">
      <xdr:nvSpPr>
        <xdr:cNvPr id="138" name="n_1aveValue【図書館】&#10;一人当たり面積">
          <a:extLst>
            <a:ext uri="{FF2B5EF4-FFF2-40B4-BE49-F238E27FC236}">
              <a16:creationId xmlns:a16="http://schemas.microsoft.com/office/drawing/2014/main" id="{00000000-0008-0000-0F00-00008A000000}"/>
            </a:ext>
          </a:extLst>
        </xdr:cNvPr>
        <xdr:cNvSpPr txBox="1"/>
      </xdr:nvSpPr>
      <xdr:spPr>
        <a:xfrm>
          <a:off x="8458277"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00000000-0008-0000-0F00-00008B000000}"/>
            </a:ext>
          </a:extLst>
        </xdr:cNvPr>
        <xdr:cNvSpPr txBox="1"/>
      </xdr:nvSpPr>
      <xdr:spPr>
        <a:xfrm>
          <a:off x="7677227" y="636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00000000-0008-0000-0F00-00008C000000}"/>
            </a:ext>
          </a:extLst>
        </xdr:cNvPr>
        <xdr:cNvSpPr txBox="1"/>
      </xdr:nvSpPr>
      <xdr:spPr>
        <a:xfrm>
          <a:off x="6864427" y="636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95267</xdr:rowOff>
    </xdr:from>
    <xdr:ext cx="469744" cy="259045"/>
    <xdr:sp macro="" textlink="">
      <xdr:nvSpPr>
        <xdr:cNvPr id="141" name="n_4aveValue【図書館】&#10;一人当たり面積">
          <a:extLst>
            <a:ext uri="{FF2B5EF4-FFF2-40B4-BE49-F238E27FC236}">
              <a16:creationId xmlns:a16="http://schemas.microsoft.com/office/drawing/2014/main" id="{00000000-0008-0000-0F00-00008D000000}"/>
            </a:ext>
          </a:extLst>
        </xdr:cNvPr>
        <xdr:cNvSpPr txBox="1"/>
      </xdr:nvSpPr>
      <xdr:spPr>
        <a:xfrm>
          <a:off x="6070677" y="636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163847</xdr:rowOff>
    </xdr:from>
    <xdr:ext cx="469744" cy="259045"/>
    <xdr:sp macro="" textlink="">
      <xdr:nvSpPr>
        <xdr:cNvPr id="142" name="n_1mainValue【図書館】&#10;一人当たり面積">
          <a:extLst>
            <a:ext uri="{FF2B5EF4-FFF2-40B4-BE49-F238E27FC236}">
              <a16:creationId xmlns:a16="http://schemas.microsoft.com/office/drawing/2014/main" id="{00000000-0008-0000-0F00-00008E000000}"/>
            </a:ext>
          </a:extLst>
        </xdr:cNvPr>
        <xdr:cNvSpPr txBox="1"/>
      </xdr:nvSpPr>
      <xdr:spPr>
        <a:xfrm>
          <a:off x="845827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74947</xdr:rowOff>
    </xdr:from>
    <xdr:ext cx="469744" cy="259045"/>
    <xdr:sp macro="" textlink="">
      <xdr:nvSpPr>
        <xdr:cNvPr id="143" name="n_2mainValue【図書館】&#10;一人当たり面積">
          <a:extLst>
            <a:ext uri="{FF2B5EF4-FFF2-40B4-BE49-F238E27FC236}">
              <a16:creationId xmlns:a16="http://schemas.microsoft.com/office/drawing/2014/main" id="{00000000-0008-0000-0F00-00008F000000}"/>
            </a:ext>
          </a:extLst>
        </xdr:cNvPr>
        <xdr:cNvSpPr txBox="1"/>
      </xdr:nvSpPr>
      <xdr:spPr>
        <a:xfrm>
          <a:off x="7677227" y="601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74947</xdr:rowOff>
    </xdr:from>
    <xdr:ext cx="469744" cy="259045"/>
    <xdr:sp macro="" textlink="">
      <xdr:nvSpPr>
        <xdr:cNvPr id="144" name="n_3mainValue【図書館】&#10;一人当たり面積">
          <a:extLst>
            <a:ext uri="{FF2B5EF4-FFF2-40B4-BE49-F238E27FC236}">
              <a16:creationId xmlns:a16="http://schemas.microsoft.com/office/drawing/2014/main" id="{00000000-0008-0000-0F00-000090000000}"/>
            </a:ext>
          </a:extLst>
        </xdr:cNvPr>
        <xdr:cNvSpPr txBox="1"/>
      </xdr:nvSpPr>
      <xdr:spPr>
        <a:xfrm>
          <a:off x="6864427" y="601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74947</xdr:rowOff>
    </xdr:from>
    <xdr:ext cx="469744" cy="259045"/>
    <xdr:sp macro="" textlink="">
      <xdr:nvSpPr>
        <xdr:cNvPr id="145" name="n_4mainValue【図書館】&#10;一人当たり面積">
          <a:extLst>
            <a:ext uri="{FF2B5EF4-FFF2-40B4-BE49-F238E27FC236}">
              <a16:creationId xmlns:a16="http://schemas.microsoft.com/office/drawing/2014/main" id="{00000000-0008-0000-0F00-000091000000}"/>
            </a:ext>
          </a:extLst>
        </xdr:cNvPr>
        <xdr:cNvSpPr txBox="1"/>
      </xdr:nvSpPr>
      <xdr:spPr>
        <a:xfrm>
          <a:off x="6070677" y="601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F00-000092000000}"/>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8128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8128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17145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17145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2743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2743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6858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F00-00009A000000}"/>
            </a:ext>
          </a:extLst>
        </xdr:cNvPr>
        <xdr:cNvSpPr txBox="1"/>
      </xdr:nvSpPr>
      <xdr:spPr>
        <a:xfrm>
          <a:off x="6667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F00-00009B000000}"/>
            </a:ext>
          </a:extLst>
        </xdr:cNvPr>
        <xdr:cNvCxnSpPr/>
      </xdr:nvCxnSpPr>
      <xdr:spPr>
        <a:xfrm>
          <a:off x="6858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27577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685800" y="1064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275771" y="1050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685800" y="1027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339891" y="1013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685800" y="990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39891" y="977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685800" y="9544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39891" y="940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685800" y="9175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39891" y="9039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6858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84961" y="8671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00000000-0008-0000-0F00-0000A9000000}"/>
            </a:ext>
          </a:extLst>
        </xdr:cNvPr>
        <xdr:cNvSpPr/>
      </xdr:nvSpPr>
      <xdr:spPr>
        <a:xfrm>
          <a:off x="6858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flipV="1">
          <a:off x="4177665" y="9413240"/>
          <a:ext cx="0" cy="1229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00000000-0008-0000-0F00-0000AB000000}"/>
            </a:ext>
          </a:extLst>
        </xdr:cNvPr>
        <xdr:cNvSpPr txBox="1"/>
      </xdr:nvSpPr>
      <xdr:spPr>
        <a:xfrm>
          <a:off x="4216400" y="1064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a:off x="4108450" y="10642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00000000-0008-0000-0F00-0000AD000000}"/>
            </a:ext>
          </a:extLst>
        </xdr:cNvPr>
        <xdr:cNvSpPr txBox="1"/>
      </xdr:nvSpPr>
      <xdr:spPr>
        <a:xfrm>
          <a:off x="4216400" y="9194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00000000-0008-0000-0F00-0000AE000000}"/>
            </a:ext>
          </a:extLst>
        </xdr:cNvPr>
        <xdr:cNvCxnSpPr/>
      </xdr:nvCxnSpPr>
      <xdr:spPr>
        <a:xfrm>
          <a:off x="4108450" y="941324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41927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00000000-0008-0000-0F00-0000AF000000}"/>
            </a:ext>
          </a:extLst>
        </xdr:cNvPr>
        <xdr:cNvSpPr txBox="1"/>
      </xdr:nvSpPr>
      <xdr:spPr>
        <a:xfrm>
          <a:off x="4216400" y="9782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00000000-0008-0000-0F00-0000B0000000}"/>
            </a:ext>
          </a:extLst>
        </xdr:cNvPr>
        <xdr:cNvSpPr/>
      </xdr:nvSpPr>
      <xdr:spPr>
        <a:xfrm>
          <a:off x="41275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3384550" y="97986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2571750" y="977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1778000" y="975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984250" y="973264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F00-0000B5000000}"/>
            </a:ext>
          </a:extLst>
        </xdr:cNvPr>
        <xdr:cNvSpPr txBox="1"/>
      </xdr:nvSpPr>
      <xdr:spPr>
        <a:xfrm>
          <a:off x="40068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32575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24511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1657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857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149225</xdr:rowOff>
    </xdr:from>
    <xdr:to>
      <xdr:col>24</xdr:col>
      <xdr:colOff>114300</xdr:colOff>
      <xdr:row>59</xdr:row>
      <xdr:rowOff>79375</xdr:rowOff>
    </xdr:to>
    <xdr:sp macro="" textlink="">
      <xdr:nvSpPr>
        <xdr:cNvPr id="186" name="楕円 185">
          <a:extLst>
            <a:ext uri="{FF2B5EF4-FFF2-40B4-BE49-F238E27FC236}">
              <a16:creationId xmlns:a16="http://schemas.microsoft.com/office/drawing/2014/main" id="{00000000-0008-0000-0F00-0000BA000000}"/>
            </a:ext>
          </a:extLst>
        </xdr:cNvPr>
        <xdr:cNvSpPr/>
      </xdr:nvSpPr>
      <xdr:spPr>
        <a:xfrm>
          <a:off x="4127500" y="97250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652</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00000000-0008-0000-0F00-0000BB000000}"/>
            </a:ext>
          </a:extLst>
        </xdr:cNvPr>
        <xdr:cNvSpPr txBox="1"/>
      </xdr:nvSpPr>
      <xdr:spPr>
        <a:xfrm>
          <a:off x="4216400" y="9576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149225</xdr:rowOff>
    </xdr:from>
    <xdr:to>
      <xdr:col>20</xdr:col>
      <xdr:colOff>38100</xdr:colOff>
      <xdr:row>59</xdr:row>
      <xdr:rowOff>79375</xdr:rowOff>
    </xdr:to>
    <xdr:sp macro="" textlink="">
      <xdr:nvSpPr>
        <xdr:cNvPr id="188" name="楕円 187">
          <a:extLst>
            <a:ext uri="{FF2B5EF4-FFF2-40B4-BE49-F238E27FC236}">
              <a16:creationId xmlns:a16="http://schemas.microsoft.com/office/drawing/2014/main" id="{00000000-0008-0000-0F00-0000BC000000}"/>
            </a:ext>
          </a:extLst>
        </xdr:cNvPr>
        <xdr:cNvSpPr/>
      </xdr:nvSpPr>
      <xdr:spPr>
        <a:xfrm>
          <a:off x="3384550" y="972502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28575</xdr:rowOff>
    </xdr:from>
    <xdr:to>
      <xdr:col>24</xdr:col>
      <xdr:colOff>63500</xdr:colOff>
      <xdr:row>59</xdr:row>
      <xdr:rowOff>28575</xdr:rowOff>
    </xdr:to>
    <xdr:cxnSp macro="">
      <xdr:nvCxnSpPr>
        <xdr:cNvPr id="189" name="直線コネクタ 188">
          <a:extLst>
            <a:ext uri="{FF2B5EF4-FFF2-40B4-BE49-F238E27FC236}">
              <a16:creationId xmlns:a16="http://schemas.microsoft.com/office/drawing/2014/main" id="{00000000-0008-0000-0F00-0000BD000000}"/>
            </a:ext>
          </a:extLst>
        </xdr:cNvPr>
        <xdr:cNvCxnSpPr/>
      </xdr:nvCxnSpPr>
      <xdr:spPr>
        <a:xfrm>
          <a:off x="3429000" y="9769475"/>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151130</xdr:rowOff>
    </xdr:from>
    <xdr:to>
      <xdr:col>15</xdr:col>
      <xdr:colOff>101600</xdr:colOff>
      <xdr:row>59</xdr:row>
      <xdr:rowOff>81280</xdr:rowOff>
    </xdr:to>
    <xdr:sp macro="" textlink="">
      <xdr:nvSpPr>
        <xdr:cNvPr id="190" name="楕円 189">
          <a:extLst>
            <a:ext uri="{FF2B5EF4-FFF2-40B4-BE49-F238E27FC236}">
              <a16:creationId xmlns:a16="http://schemas.microsoft.com/office/drawing/2014/main" id="{00000000-0008-0000-0F00-0000BE000000}"/>
            </a:ext>
          </a:extLst>
        </xdr:cNvPr>
        <xdr:cNvSpPr/>
      </xdr:nvSpPr>
      <xdr:spPr>
        <a:xfrm>
          <a:off x="2571750" y="97269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28575</xdr:rowOff>
    </xdr:from>
    <xdr:to>
      <xdr:col>19</xdr:col>
      <xdr:colOff>177800</xdr:colOff>
      <xdr:row>59</xdr:row>
      <xdr:rowOff>30480</xdr:rowOff>
    </xdr:to>
    <xdr:cxnSp macro="">
      <xdr:nvCxnSpPr>
        <xdr:cNvPr id="191" name="直線コネクタ 190">
          <a:extLst>
            <a:ext uri="{FF2B5EF4-FFF2-40B4-BE49-F238E27FC236}">
              <a16:creationId xmlns:a16="http://schemas.microsoft.com/office/drawing/2014/main" id="{00000000-0008-0000-0F00-0000BF000000}"/>
            </a:ext>
          </a:extLst>
        </xdr:cNvPr>
        <xdr:cNvCxnSpPr/>
      </xdr:nvCxnSpPr>
      <xdr:spPr>
        <a:xfrm flipV="1">
          <a:off x="2622550" y="9769475"/>
          <a:ext cx="8064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23495</xdr:rowOff>
    </xdr:from>
    <xdr:to>
      <xdr:col>10</xdr:col>
      <xdr:colOff>165100</xdr:colOff>
      <xdr:row>58</xdr:row>
      <xdr:rowOff>125095</xdr:rowOff>
    </xdr:to>
    <xdr:sp macro="" textlink="">
      <xdr:nvSpPr>
        <xdr:cNvPr id="192" name="楕円 191">
          <a:extLst>
            <a:ext uri="{FF2B5EF4-FFF2-40B4-BE49-F238E27FC236}">
              <a16:creationId xmlns:a16="http://schemas.microsoft.com/office/drawing/2014/main" id="{00000000-0008-0000-0F00-0000C0000000}"/>
            </a:ext>
          </a:extLst>
        </xdr:cNvPr>
        <xdr:cNvSpPr/>
      </xdr:nvSpPr>
      <xdr:spPr>
        <a:xfrm>
          <a:off x="1778000" y="959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74295</xdr:rowOff>
    </xdr:from>
    <xdr:to>
      <xdr:col>15</xdr:col>
      <xdr:colOff>50800</xdr:colOff>
      <xdr:row>59</xdr:row>
      <xdr:rowOff>30480</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a:off x="1828800" y="9650095"/>
          <a:ext cx="793750" cy="121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122555</xdr:rowOff>
    </xdr:from>
    <xdr:to>
      <xdr:col>6</xdr:col>
      <xdr:colOff>38100</xdr:colOff>
      <xdr:row>58</xdr:row>
      <xdr:rowOff>52705</xdr:rowOff>
    </xdr:to>
    <xdr:sp macro="" textlink="">
      <xdr:nvSpPr>
        <xdr:cNvPr id="194" name="楕円 193">
          <a:extLst>
            <a:ext uri="{FF2B5EF4-FFF2-40B4-BE49-F238E27FC236}">
              <a16:creationId xmlns:a16="http://schemas.microsoft.com/office/drawing/2014/main" id="{00000000-0008-0000-0F00-0000C2000000}"/>
            </a:ext>
          </a:extLst>
        </xdr:cNvPr>
        <xdr:cNvSpPr/>
      </xdr:nvSpPr>
      <xdr:spPr>
        <a:xfrm>
          <a:off x="984250" y="95332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1905</xdr:rowOff>
    </xdr:from>
    <xdr:to>
      <xdr:col>10</xdr:col>
      <xdr:colOff>114300</xdr:colOff>
      <xdr:row>58</xdr:row>
      <xdr:rowOff>74295</xdr:rowOff>
    </xdr:to>
    <xdr:cxnSp macro="">
      <xdr:nvCxnSpPr>
        <xdr:cNvPr id="195" name="直線コネクタ 194">
          <a:extLst>
            <a:ext uri="{FF2B5EF4-FFF2-40B4-BE49-F238E27FC236}">
              <a16:creationId xmlns:a16="http://schemas.microsoft.com/office/drawing/2014/main" id="{00000000-0008-0000-0F00-0000C3000000}"/>
            </a:ext>
          </a:extLst>
        </xdr:cNvPr>
        <xdr:cNvCxnSpPr/>
      </xdr:nvCxnSpPr>
      <xdr:spPr>
        <a:xfrm>
          <a:off x="1028700" y="9577705"/>
          <a:ext cx="8001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150512</xdr:rowOff>
    </xdr:from>
    <xdr:ext cx="405111" cy="259045"/>
    <xdr:sp macro="" textlink="">
      <xdr:nvSpPr>
        <xdr:cNvPr id="196" name="n_1aveValue【体育館・プール】&#10;有形固定資産減価償却率">
          <a:extLst>
            <a:ext uri="{FF2B5EF4-FFF2-40B4-BE49-F238E27FC236}">
              <a16:creationId xmlns:a16="http://schemas.microsoft.com/office/drawing/2014/main" id="{00000000-0008-0000-0F00-0000C4000000}"/>
            </a:ext>
          </a:extLst>
        </xdr:cNvPr>
        <xdr:cNvSpPr txBox="1"/>
      </xdr:nvSpPr>
      <xdr:spPr>
        <a:xfrm>
          <a:off x="3239144" y="989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121937</xdr:rowOff>
    </xdr:from>
    <xdr:ext cx="405111" cy="259045"/>
    <xdr:sp macro="" textlink="">
      <xdr:nvSpPr>
        <xdr:cNvPr id="197" name="n_2aveValue【体育館・プール】&#10;有形固定資産減価償却率">
          <a:extLst>
            <a:ext uri="{FF2B5EF4-FFF2-40B4-BE49-F238E27FC236}">
              <a16:creationId xmlns:a16="http://schemas.microsoft.com/office/drawing/2014/main" id="{00000000-0008-0000-0F00-0000C5000000}"/>
            </a:ext>
          </a:extLst>
        </xdr:cNvPr>
        <xdr:cNvSpPr txBox="1"/>
      </xdr:nvSpPr>
      <xdr:spPr>
        <a:xfrm>
          <a:off x="24390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102887</xdr:rowOff>
    </xdr:from>
    <xdr:ext cx="405111" cy="259045"/>
    <xdr:sp macro="" textlink="">
      <xdr:nvSpPr>
        <xdr:cNvPr id="198" name="n_3ave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164529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78122</xdr:rowOff>
    </xdr:from>
    <xdr:ext cx="405111" cy="259045"/>
    <xdr:sp macro="" textlink="">
      <xdr:nvSpPr>
        <xdr:cNvPr id="199" name="n_4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851544" y="981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95902</xdr:rowOff>
    </xdr:from>
    <xdr:ext cx="405111" cy="259045"/>
    <xdr:sp macro="" textlink="">
      <xdr:nvSpPr>
        <xdr:cNvPr id="200" name="n_1main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3239144" y="950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97807</xdr:rowOff>
    </xdr:from>
    <xdr:ext cx="405111" cy="259045"/>
    <xdr:sp macro="" textlink="">
      <xdr:nvSpPr>
        <xdr:cNvPr id="201" name="n_2main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2439044" y="950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141622</xdr:rowOff>
    </xdr:from>
    <xdr:ext cx="405111" cy="259045"/>
    <xdr:sp macro="" textlink="">
      <xdr:nvSpPr>
        <xdr:cNvPr id="202" name="n_3main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1645294" y="9387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69232</xdr:rowOff>
    </xdr:from>
    <xdr:ext cx="405111" cy="259045"/>
    <xdr:sp macro="" textlink="">
      <xdr:nvSpPr>
        <xdr:cNvPr id="203" name="n_4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851544" y="9314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0000000-0008-0000-0F00-0000CC000000}"/>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60642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60642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9850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9850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8013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8013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595630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00000000-0008-0000-0F00-0000D4000000}"/>
            </a:ext>
          </a:extLst>
        </xdr:cNvPr>
        <xdr:cNvSpPr txBox="1"/>
      </xdr:nvSpPr>
      <xdr:spPr>
        <a:xfrm>
          <a:off x="591820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0000000-0008-0000-0F00-0000D5000000}"/>
            </a:ext>
          </a:extLst>
        </xdr:cNvPr>
        <xdr:cNvCxnSpPr/>
      </xdr:nvCxnSpPr>
      <xdr:spPr>
        <a:xfrm>
          <a:off x="5956300" y="11010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5956300" y="1056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55272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5956300" y="1012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5527221" y="999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5956300" y="969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5527221" y="955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5956300" y="9245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00000000-0008-0000-0F00-0000DD000000}"/>
            </a:ext>
          </a:extLst>
        </xdr:cNvPr>
        <xdr:cNvSpPr txBox="1"/>
      </xdr:nvSpPr>
      <xdr:spPr>
        <a:xfrm>
          <a:off x="5527221" y="9109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00000000-0008-0000-0F00-0000DE000000}"/>
            </a:ext>
          </a:extLst>
        </xdr:cNvPr>
        <xdr:cNvCxnSpPr/>
      </xdr:nvCxnSpPr>
      <xdr:spPr>
        <a:xfrm>
          <a:off x="5956300" y="8807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00000000-0008-0000-0F00-0000DF000000}"/>
            </a:ext>
          </a:extLst>
        </xdr:cNvPr>
        <xdr:cNvSpPr txBox="1"/>
      </xdr:nvSpPr>
      <xdr:spPr>
        <a:xfrm>
          <a:off x="552722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00000000-0008-0000-0F00-0000E0000000}"/>
            </a:ext>
          </a:extLst>
        </xdr:cNvPr>
        <xdr:cNvSpPr/>
      </xdr:nvSpPr>
      <xdr:spPr>
        <a:xfrm>
          <a:off x="595630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flipV="1">
          <a:off x="9429115" y="9231376"/>
          <a:ext cx="0" cy="1327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00000000-0008-0000-0F00-0000E2000000}"/>
            </a:ext>
          </a:extLst>
        </xdr:cNvPr>
        <xdr:cNvSpPr txBox="1"/>
      </xdr:nvSpPr>
      <xdr:spPr>
        <a:xfrm>
          <a:off x="9467850" y="10562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9359900" y="1055903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00000000-0008-0000-0F00-0000E4000000}"/>
            </a:ext>
          </a:extLst>
        </xdr:cNvPr>
        <xdr:cNvSpPr txBox="1"/>
      </xdr:nvSpPr>
      <xdr:spPr>
        <a:xfrm>
          <a:off x="9467850" y="9012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9359900" y="923137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00000000-0008-0000-0F00-0000E6000000}"/>
            </a:ext>
          </a:extLst>
        </xdr:cNvPr>
        <xdr:cNvSpPr txBox="1"/>
      </xdr:nvSpPr>
      <xdr:spPr>
        <a:xfrm>
          <a:off x="9467850" y="101140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00000000-0008-0000-0F00-0000E7000000}"/>
            </a:ext>
          </a:extLst>
        </xdr:cNvPr>
        <xdr:cNvSpPr/>
      </xdr:nvSpPr>
      <xdr:spPr>
        <a:xfrm>
          <a:off x="9398000" y="1025626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00000000-0008-0000-0F00-0000E8000000}"/>
            </a:ext>
          </a:extLst>
        </xdr:cNvPr>
        <xdr:cNvSpPr/>
      </xdr:nvSpPr>
      <xdr:spPr>
        <a:xfrm>
          <a:off x="8636000" y="1026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00000000-0008-0000-0F00-0000E9000000}"/>
            </a:ext>
          </a:extLst>
        </xdr:cNvPr>
        <xdr:cNvSpPr/>
      </xdr:nvSpPr>
      <xdr:spPr>
        <a:xfrm>
          <a:off x="7842250" y="1026312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00000000-0008-0000-0F00-0000EA000000}"/>
            </a:ext>
          </a:extLst>
        </xdr:cNvPr>
        <xdr:cNvSpPr/>
      </xdr:nvSpPr>
      <xdr:spPr>
        <a:xfrm>
          <a:off x="7029450" y="1026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00000000-0008-0000-0F00-0000EB000000}"/>
            </a:ext>
          </a:extLst>
        </xdr:cNvPr>
        <xdr:cNvSpPr/>
      </xdr:nvSpPr>
      <xdr:spPr>
        <a:xfrm>
          <a:off x="6235700" y="1026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F00-0000EC000000}"/>
            </a:ext>
          </a:extLst>
        </xdr:cNvPr>
        <xdr:cNvSpPr txBox="1"/>
      </xdr:nvSpPr>
      <xdr:spPr>
        <a:xfrm>
          <a:off x="92583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F00-0000ED000000}"/>
            </a:ext>
          </a:extLst>
        </xdr:cNvPr>
        <xdr:cNvSpPr txBox="1"/>
      </xdr:nvSpPr>
      <xdr:spPr>
        <a:xfrm>
          <a:off x="85153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7715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690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6115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79502</xdr:rowOff>
    </xdr:from>
    <xdr:to>
      <xdr:col>55</xdr:col>
      <xdr:colOff>50800</xdr:colOff>
      <xdr:row>63</xdr:row>
      <xdr:rowOff>9652</xdr:rowOff>
    </xdr:to>
    <xdr:sp macro="" textlink="">
      <xdr:nvSpPr>
        <xdr:cNvPr id="241" name="楕円 240">
          <a:extLst>
            <a:ext uri="{FF2B5EF4-FFF2-40B4-BE49-F238E27FC236}">
              <a16:creationId xmlns:a16="http://schemas.microsoft.com/office/drawing/2014/main" id="{00000000-0008-0000-0F00-0000F1000000}"/>
            </a:ext>
          </a:extLst>
        </xdr:cNvPr>
        <xdr:cNvSpPr/>
      </xdr:nvSpPr>
      <xdr:spPr>
        <a:xfrm>
          <a:off x="9398000" y="1031570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57929</xdr:rowOff>
    </xdr:from>
    <xdr:ext cx="469744" cy="259045"/>
    <xdr:sp macro="" textlink="">
      <xdr:nvSpPr>
        <xdr:cNvPr id="242" name="【体育館・プール】&#10;一人当たり面積該当値テキスト">
          <a:extLst>
            <a:ext uri="{FF2B5EF4-FFF2-40B4-BE49-F238E27FC236}">
              <a16:creationId xmlns:a16="http://schemas.microsoft.com/office/drawing/2014/main" id="{00000000-0008-0000-0F00-0000F2000000}"/>
            </a:ext>
          </a:extLst>
        </xdr:cNvPr>
        <xdr:cNvSpPr txBox="1"/>
      </xdr:nvSpPr>
      <xdr:spPr>
        <a:xfrm>
          <a:off x="9467850" y="10294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81788</xdr:rowOff>
    </xdr:from>
    <xdr:to>
      <xdr:col>50</xdr:col>
      <xdr:colOff>165100</xdr:colOff>
      <xdr:row>63</xdr:row>
      <xdr:rowOff>11938</xdr:rowOff>
    </xdr:to>
    <xdr:sp macro="" textlink="">
      <xdr:nvSpPr>
        <xdr:cNvPr id="243" name="楕円 242">
          <a:extLst>
            <a:ext uri="{FF2B5EF4-FFF2-40B4-BE49-F238E27FC236}">
              <a16:creationId xmlns:a16="http://schemas.microsoft.com/office/drawing/2014/main" id="{00000000-0008-0000-0F00-0000F3000000}"/>
            </a:ext>
          </a:extLst>
        </xdr:cNvPr>
        <xdr:cNvSpPr/>
      </xdr:nvSpPr>
      <xdr:spPr>
        <a:xfrm>
          <a:off x="8636000" y="1031798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130302</xdr:rowOff>
    </xdr:from>
    <xdr:to>
      <xdr:col>55</xdr:col>
      <xdr:colOff>0</xdr:colOff>
      <xdr:row>62</xdr:row>
      <xdr:rowOff>132588</xdr:rowOff>
    </xdr:to>
    <xdr:cxnSp macro="">
      <xdr:nvCxnSpPr>
        <xdr:cNvPr id="244" name="直線コネクタ 243">
          <a:extLst>
            <a:ext uri="{FF2B5EF4-FFF2-40B4-BE49-F238E27FC236}">
              <a16:creationId xmlns:a16="http://schemas.microsoft.com/office/drawing/2014/main" id="{00000000-0008-0000-0F00-0000F4000000}"/>
            </a:ext>
          </a:extLst>
        </xdr:cNvPr>
        <xdr:cNvCxnSpPr/>
      </xdr:nvCxnSpPr>
      <xdr:spPr>
        <a:xfrm flipV="1">
          <a:off x="8686800" y="10366502"/>
          <a:ext cx="7429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81788</xdr:rowOff>
    </xdr:from>
    <xdr:to>
      <xdr:col>46</xdr:col>
      <xdr:colOff>38100</xdr:colOff>
      <xdr:row>63</xdr:row>
      <xdr:rowOff>11938</xdr:rowOff>
    </xdr:to>
    <xdr:sp macro="" textlink="">
      <xdr:nvSpPr>
        <xdr:cNvPr id="245" name="楕円 244">
          <a:extLst>
            <a:ext uri="{FF2B5EF4-FFF2-40B4-BE49-F238E27FC236}">
              <a16:creationId xmlns:a16="http://schemas.microsoft.com/office/drawing/2014/main" id="{00000000-0008-0000-0F00-0000F5000000}"/>
            </a:ext>
          </a:extLst>
        </xdr:cNvPr>
        <xdr:cNvSpPr/>
      </xdr:nvSpPr>
      <xdr:spPr>
        <a:xfrm>
          <a:off x="7842250" y="1031798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132588</xdr:rowOff>
    </xdr:from>
    <xdr:to>
      <xdr:col>50</xdr:col>
      <xdr:colOff>114300</xdr:colOff>
      <xdr:row>62</xdr:row>
      <xdr:rowOff>132588</xdr:rowOff>
    </xdr:to>
    <xdr:cxnSp macro="">
      <xdr:nvCxnSpPr>
        <xdr:cNvPr id="246" name="直線コネクタ 245">
          <a:extLst>
            <a:ext uri="{FF2B5EF4-FFF2-40B4-BE49-F238E27FC236}">
              <a16:creationId xmlns:a16="http://schemas.microsoft.com/office/drawing/2014/main" id="{00000000-0008-0000-0F00-0000F6000000}"/>
            </a:ext>
          </a:extLst>
        </xdr:cNvPr>
        <xdr:cNvCxnSpPr/>
      </xdr:nvCxnSpPr>
      <xdr:spPr>
        <a:xfrm>
          <a:off x="7886700" y="1036878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81788</xdr:rowOff>
    </xdr:from>
    <xdr:to>
      <xdr:col>41</xdr:col>
      <xdr:colOff>101600</xdr:colOff>
      <xdr:row>63</xdr:row>
      <xdr:rowOff>11938</xdr:rowOff>
    </xdr:to>
    <xdr:sp macro="" textlink="">
      <xdr:nvSpPr>
        <xdr:cNvPr id="247" name="楕円 246">
          <a:extLst>
            <a:ext uri="{FF2B5EF4-FFF2-40B4-BE49-F238E27FC236}">
              <a16:creationId xmlns:a16="http://schemas.microsoft.com/office/drawing/2014/main" id="{00000000-0008-0000-0F00-0000F7000000}"/>
            </a:ext>
          </a:extLst>
        </xdr:cNvPr>
        <xdr:cNvSpPr/>
      </xdr:nvSpPr>
      <xdr:spPr>
        <a:xfrm>
          <a:off x="7029450" y="1031798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132588</xdr:rowOff>
    </xdr:from>
    <xdr:to>
      <xdr:col>45</xdr:col>
      <xdr:colOff>177800</xdr:colOff>
      <xdr:row>62</xdr:row>
      <xdr:rowOff>132588</xdr:rowOff>
    </xdr:to>
    <xdr:cxnSp macro="">
      <xdr:nvCxnSpPr>
        <xdr:cNvPr id="248" name="直線コネクタ 247">
          <a:extLst>
            <a:ext uri="{FF2B5EF4-FFF2-40B4-BE49-F238E27FC236}">
              <a16:creationId xmlns:a16="http://schemas.microsoft.com/office/drawing/2014/main" id="{00000000-0008-0000-0F00-0000F8000000}"/>
            </a:ext>
          </a:extLst>
        </xdr:cNvPr>
        <xdr:cNvCxnSpPr/>
      </xdr:nvCxnSpPr>
      <xdr:spPr>
        <a:xfrm>
          <a:off x="7080250" y="10368788"/>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84074</xdr:rowOff>
    </xdr:from>
    <xdr:to>
      <xdr:col>36</xdr:col>
      <xdr:colOff>165100</xdr:colOff>
      <xdr:row>63</xdr:row>
      <xdr:rowOff>14224</xdr:rowOff>
    </xdr:to>
    <xdr:sp macro="" textlink="">
      <xdr:nvSpPr>
        <xdr:cNvPr id="249" name="楕円 248">
          <a:extLst>
            <a:ext uri="{FF2B5EF4-FFF2-40B4-BE49-F238E27FC236}">
              <a16:creationId xmlns:a16="http://schemas.microsoft.com/office/drawing/2014/main" id="{00000000-0008-0000-0F00-0000F9000000}"/>
            </a:ext>
          </a:extLst>
        </xdr:cNvPr>
        <xdr:cNvSpPr/>
      </xdr:nvSpPr>
      <xdr:spPr>
        <a:xfrm>
          <a:off x="6235700" y="1032027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132588</xdr:rowOff>
    </xdr:from>
    <xdr:to>
      <xdr:col>41</xdr:col>
      <xdr:colOff>50800</xdr:colOff>
      <xdr:row>62</xdr:row>
      <xdr:rowOff>134874</xdr:rowOff>
    </xdr:to>
    <xdr:cxnSp macro="">
      <xdr:nvCxnSpPr>
        <xdr:cNvPr id="250" name="直線コネクタ 249">
          <a:extLst>
            <a:ext uri="{FF2B5EF4-FFF2-40B4-BE49-F238E27FC236}">
              <a16:creationId xmlns:a16="http://schemas.microsoft.com/office/drawing/2014/main" id="{00000000-0008-0000-0F00-0000FA000000}"/>
            </a:ext>
          </a:extLst>
        </xdr:cNvPr>
        <xdr:cNvCxnSpPr/>
      </xdr:nvCxnSpPr>
      <xdr:spPr>
        <a:xfrm flipV="1">
          <a:off x="6286500" y="10368788"/>
          <a:ext cx="7937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00000000-0008-0000-0F00-0000FB000000}"/>
            </a:ext>
          </a:extLst>
        </xdr:cNvPr>
        <xdr:cNvSpPr txBox="1"/>
      </xdr:nvSpPr>
      <xdr:spPr>
        <a:xfrm>
          <a:off x="8458277" y="1004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00000000-0008-0000-0F00-0000FC000000}"/>
            </a:ext>
          </a:extLst>
        </xdr:cNvPr>
        <xdr:cNvSpPr txBox="1"/>
      </xdr:nvSpPr>
      <xdr:spPr>
        <a:xfrm>
          <a:off x="7677227" y="1005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00000000-0008-0000-0F00-0000FD000000}"/>
            </a:ext>
          </a:extLst>
        </xdr:cNvPr>
        <xdr:cNvSpPr txBox="1"/>
      </xdr:nvSpPr>
      <xdr:spPr>
        <a:xfrm>
          <a:off x="6864427" y="1005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00000000-0008-0000-0F00-0000FE000000}"/>
            </a:ext>
          </a:extLst>
        </xdr:cNvPr>
        <xdr:cNvSpPr txBox="1"/>
      </xdr:nvSpPr>
      <xdr:spPr>
        <a:xfrm>
          <a:off x="6070677" y="10057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3065</xdr:rowOff>
    </xdr:from>
    <xdr:ext cx="469744" cy="259045"/>
    <xdr:sp macro="" textlink="">
      <xdr:nvSpPr>
        <xdr:cNvPr id="255" name="n_1mainValue【体育館・プール】&#10;一人当たり面積">
          <a:extLst>
            <a:ext uri="{FF2B5EF4-FFF2-40B4-BE49-F238E27FC236}">
              <a16:creationId xmlns:a16="http://schemas.microsoft.com/office/drawing/2014/main" id="{00000000-0008-0000-0F00-0000FF000000}"/>
            </a:ext>
          </a:extLst>
        </xdr:cNvPr>
        <xdr:cNvSpPr txBox="1"/>
      </xdr:nvSpPr>
      <xdr:spPr>
        <a:xfrm>
          <a:off x="8458277" y="10404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3065</xdr:rowOff>
    </xdr:from>
    <xdr:ext cx="469744" cy="259045"/>
    <xdr:sp macro="" textlink="">
      <xdr:nvSpPr>
        <xdr:cNvPr id="256" name="n_2mainValue【体育館・プール】&#10;一人当たり面積">
          <a:extLst>
            <a:ext uri="{FF2B5EF4-FFF2-40B4-BE49-F238E27FC236}">
              <a16:creationId xmlns:a16="http://schemas.microsoft.com/office/drawing/2014/main" id="{00000000-0008-0000-0F00-000000010000}"/>
            </a:ext>
          </a:extLst>
        </xdr:cNvPr>
        <xdr:cNvSpPr txBox="1"/>
      </xdr:nvSpPr>
      <xdr:spPr>
        <a:xfrm>
          <a:off x="7677227" y="10404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3065</xdr:rowOff>
    </xdr:from>
    <xdr:ext cx="469744" cy="259045"/>
    <xdr:sp macro="" textlink="">
      <xdr:nvSpPr>
        <xdr:cNvPr id="257" name="n_3mainValue【体育館・プール】&#10;一人当たり面積">
          <a:extLst>
            <a:ext uri="{FF2B5EF4-FFF2-40B4-BE49-F238E27FC236}">
              <a16:creationId xmlns:a16="http://schemas.microsoft.com/office/drawing/2014/main" id="{00000000-0008-0000-0F00-000001010000}"/>
            </a:ext>
          </a:extLst>
        </xdr:cNvPr>
        <xdr:cNvSpPr txBox="1"/>
      </xdr:nvSpPr>
      <xdr:spPr>
        <a:xfrm>
          <a:off x="6864427" y="10404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5351</xdr:rowOff>
    </xdr:from>
    <xdr:ext cx="469744" cy="259045"/>
    <xdr:sp macro="" textlink="">
      <xdr:nvSpPr>
        <xdr:cNvPr id="258" name="n_4mainValue【体育館・プール】&#10;一人当たり面積">
          <a:extLst>
            <a:ext uri="{FF2B5EF4-FFF2-40B4-BE49-F238E27FC236}">
              <a16:creationId xmlns:a16="http://schemas.microsoft.com/office/drawing/2014/main" id="{00000000-0008-0000-0F00-000002010000}"/>
            </a:ext>
          </a:extLst>
        </xdr:cNvPr>
        <xdr:cNvSpPr txBox="1"/>
      </xdr:nvSpPr>
      <xdr:spPr>
        <a:xfrm>
          <a:off x="6070677" y="10406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00000000-0008-0000-0F00-000003010000}"/>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00000000-0008-0000-0F00-000004010000}"/>
            </a:ext>
          </a:extLst>
        </xdr:cNvPr>
        <xdr:cNvSpPr/>
      </xdr:nvSpPr>
      <xdr:spPr>
        <a:xfrm>
          <a:off x="8128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00000000-0008-0000-0F00-000005010000}"/>
            </a:ext>
          </a:extLst>
        </xdr:cNvPr>
        <xdr:cNvSpPr/>
      </xdr:nvSpPr>
      <xdr:spPr>
        <a:xfrm>
          <a:off x="8128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17145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17145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2743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2743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6858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00000000-0008-0000-0F00-00000B010000}"/>
            </a:ext>
          </a:extLst>
        </xdr:cNvPr>
        <xdr:cNvSpPr txBox="1"/>
      </xdr:nvSpPr>
      <xdr:spPr>
        <a:xfrm>
          <a:off x="6667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0000000-0008-0000-0F00-00000C010000}"/>
            </a:ext>
          </a:extLst>
        </xdr:cNvPr>
        <xdr:cNvCxnSpPr/>
      </xdr:nvCxnSpPr>
      <xdr:spPr>
        <a:xfrm>
          <a:off x="6858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00000000-0008-0000-0F00-00000D010000}"/>
            </a:ext>
          </a:extLst>
        </xdr:cNvPr>
        <xdr:cNvSpPr txBox="1"/>
      </xdr:nvSpPr>
      <xdr:spPr>
        <a:xfrm>
          <a:off x="27577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00000000-0008-0000-0F00-00000E010000}"/>
            </a:ext>
          </a:extLst>
        </xdr:cNvPr>
        <xdr:cNvCxnSpPr/>
      </xdr:nvCxnSpPr>
      <xdr:spPr>
        <a:xfrm>
          <a:off x="685800" y="14236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00000000-0008-0000-0F00-00000F010000}"/>
            </a:ext>
          </a:extLst>
        </xdr:cNvPr>
        <xdr:cNvSpPr txBox="1"/>
      </xdr:nvSpPr>
      <xdr:spPr>
        <a:xfrm>
          <a:off x="275771" y="14100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00000000-0008-0000-0F00-000010010000}"/>
            </a:ext>
          </a:extLst>
        </xdr:cNvPr>
        <xdr:cNvCxnSpPr/>
      </xdr:nvCxnSpPr>
      <xdr:spPr>
        <a:xfrm>
          <a:off x="685800" y="13798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00000000-0008-0000-0F00-000011010000}"/>
            </a:ext>
          </a:extLst>
        </xdr:cNvPr>
        <xdr:cNvSpPr txBox="1"/>
      </xdr:nvSpPr>
      <xdr:spPr>
        <a:xfrm>
          <a:off x="339891" y="13662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00000000-0008-0000-0F00-000012010000}"/>
            </a:ext>
          </a:extLst>
        </xdr:cNvPr>
        <xdr:cNvCxnSpPr/>
      </xdr:nvCxnSpPr>
      <xdr:spPr>
        <a:xfrm>
          <a:off x="685800" y="1336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00000000-0008-0000-0F00-000013010000}"/>
            </a:ext>
          </a:extLst>
        </xdr:cNvPr>
        <xdr:cNvSpPr txBox="1"/>
      </xdr:nvSpPr>
      <xdr:spPr>
        <a:xfrm>
          <a:off x="339891" y="1321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00000000-0008-0000-0F00-000014010000}"/>
            </a:ext>
          </a:extLst>
        </xdr:cNvPr>
        <xdr:cNvCxnSpPr/>
      </xdr:nvCxnSpPr>
      <xdr:spPr>
        <a:xfrm>
          <a:off x="685800" y="12915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00000000-0008-0000-0F00-000015010000}"/>
            </a:ext>
          </a:extLst>
        </xdr:cNvPr>
        <xdr:cNvSpPr txBox="1"/>
      </xdr:nvSpPr>
      <xdr:spPr>
        <a:xfrm>
          <a:off x="339891" y="12780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00000000-0008-0000-0F00-000016010000}"/>
            </a:ext>
          </a:extLst>
        </xdr:cNvPr>
        <xdr:cNvCxnSpPr/>
      </xdr:nvCxnSpPr>
      <xdr:spPr>
        <a:xfrm>
          <a:off x="6858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00000000-0008-0000-0F00-000017010000}"/>
            </a:ext>
          </a:extLst>
        </xdr:cNvPr>
        <xdr:cNvSpPr txBox="1"/>
      </xdr:nvSpPr>
      <xdr:spPr>
        <a:xfrm>
          <a:off x="339891" y="123418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00000000-0008-0000-0F00-000018010000}"/>
            </a:ext>
          </a:extLst>
        </xdr:cNvPr>
        <xdr:cNvSpPr/>
      </xdr:nvSpPr>
      <xdr:spPr>
        <a:xfrm>
          <a:off x="6858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flipV="1">
          <a:off x="4177665" y="12899898"/>
          <a:ext cx="0" cy="12288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00000000-0008-0000-0F00-00001A010000}"/>
            </a:ext>
          </a:extLst>
        </xdr:cNvPr>
        <xdr:cNvSpPr txBox="1"/>
      </xdr:nvSpPr>
      <xdr:spPr>
        <a:xfrm>
          <a:off x="4216400" y="14132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4108450" y="141287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00000000-0008-0000-0F00-00001C010000}"/>
            </a:ext>
          </a:extLst>
        </xdr:cNvPr>
        <xdr:cNvSpPr txBox="1"/>
      </xdr:nvSpPr>
      <xdr:spPr>
        <a:xfrm>
          <a:off x="4216400" y="12687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4108450" y="1289989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131335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00000000-0008-0000-0F00-00001E010000}"/>
            </a:ext>
          </a:extLst>
        </xdr:cNvPr>
        <xdr:cNvSpPr txBox="1"/>
      </xdr:nvSpPr>
      <xdr:spPr>
        <a:xfrm>
          <a:off x="4216400" y="13174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00000000-0008-0000-0F00-00001F010000}"/>
            </a:ext>
          </a:extLst>
        </xdr:cNvPr>
        <xdr:cNvSpPr/>
      </xdr:nvSpPr>
      <xdr:spPr>
        <a:xfrm>
          <a:off x="4127500" y="133164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00000000-0008-0000-0F00-000020010000}"/>
            </a:ext>
          </a:extLst>
        </xdr:cNvPr>
        <xdr:cNvSpPr/>
      </xdr:nvSpPr>
      <xdr:spPr>
        <a:xfrm>
          <a:off x="3384550" y="1328216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00000000-0008-0000-0F00-000021010000}"/>
            </a:ext>
          </a:extLst>
        </xdr:cNvPr>
        <xdr:cNvSpPr/>
      </xdr:nvSpPr>
      <xdr:spPr>
        <a:xfrm>
          <a:off x="2571750" y="1324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00000000-0008-0000-0F00-000022010000}"/>
            </a:ext>
          </a:extLst>
        </xdr:cNvPr>
        <xdr:cNvSpPr/>
      </xdr:nvSpPr>
      <xdr:spPr>
        <a:xfrm>
          <a:off x="1778000" y="13220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00000000-0008-0000-0F00-000023010000}"/>
            </a:ext>
          </a:extLst>
        </xdr:cNvPr>
        <xdr:cNvSpPr/>
      </xdr:nvSpPr>
      <xdr:spPr>
        <a:xfrm>
          <a:off x="984250" y="131902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00000000-0008-0000-0F00-000024010000}"/>
            </a:ext>
          </a:extLst>
        </xdr:cNvPr>
        <xdr:cNvSpPr txBox="1"/>
      </xdr:nvSpPr>
      <xdr:spPr>
        <a:xfrm>
          <a:off x="40068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F00-000025010000}"/>
            </a:ext>
          </a:extLst>
        </xdr:cNvPr>
        <xdr:cNvSpPr txBox="1"/>
      </xdr:nvSpPr>
      <xdr:spPr>
        <a:xfrm>
          <a:off x="32575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F00-000026010000}"/>
            </a:ext>
          </a:extLst>
        </xdr:cNvPr>
        <xdr:cNvSpPr txBox="1"/>
      </xdr:nvSpPr>
      <xdr:spPr>
        <a:xfrm>
          <a:off x="24511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F00-000027010000}"/>
            </a:ext>
          </a:extLst>
        </xdr:cNvPr>
        <xdr:cNvSpPr txBox="1"/>
      </xdr:nvSpPr>
      <xdr:spPr>
        <a:xfrm>
          <a:off x="1657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F00-000028010000}"/>
            </a:ext>
          </a:extLst>
        </xdr:cNvPr>
        <xdr:cNvSpPr txBox="1"/>
      </xdr:nvSpPr>
      <xdr:spPr>
        <a:xfrm>
          <a:off x="857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17018</xdr:rowOff>
    </xdr:from>
    <xdr:to>
      <xdr:col>24</xdr:col>
      <xdr:colOff>114300</xdr:colOff>
      <xdr:row>82</xdr:row>
      <xdr:rowOff>118618</xdr:rowOff>
    </xdr:to>
    <xdr:sp macro="" textlink="">
      <xdr:nvSpPr>
        <xdr:cNvPr id="297" name="楕円 296">
          <a:extLst>
            <a:ext uri="{FF2B5EF4-FFF2-40B4-BE49-F238E27FC236}">
              <a16:creationId xmlns:a16="http://schemas.microsoft.com/office/drawing/2014/main" id="{00000000-0008-0000-0F00-000029010000}"/>
            </a:ext>
          </a:extLst>
        </xdr:cNvPr>
        <xdr:cNvSpPr/>
      </xdr:nvSpPr>
      <xdr:spPr>
        <a:xfrm>
          <a:off x="4127500" y="13555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166895</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00000000-0008-0000-0F00-00002A010000}"/>
            </a:ext>
          </a:extLst>
        </xdr:cNvPr>
        <xdr:cNvSpPr txBox="1"/>
      </xdr:nvSpPr>
      <xdr:spPr>
        <a:xfrm>
          <a:off x="4216400" y="13539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17018</xdr:rowOff>
    </xdr:from>
    <xdr:to>
      <xdr:col>20</xdr:col>
      <xdr:colOff>38100</xdr:colOff>
      <xdr:row>82</xdr:row>
      <xdr:rowOff>118618</xdr:rowOff>
    </xdr:to>
    <xdr:sp macro="" textlink="">
      <xdr:nvSpPr>
        <xdr:cNvPr id="299" name="楕円 298">
          <a:extLst>
            <a:ext uri="{FF2B5EF4-FFF2-40B4-BE49-F238E27FC236}">
              <a16:creationId xmlns:a16="http://schemas.microsoft.com/office/drawing/2014/main" id="{00000000-0008-0000-0F00-00002B010000}"/>
            </a:ext>
          </a:extLst>
        </xdr:cNvPr>
        <xdr:cNvSpPr/>
      </xdr:nvSpPr>
      <xdr:spPr>
        <a:xfrm>
          <a:off x="3384550" y="135552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67818</xdr:rowOff>
    </xdr:from>
    <xdr:to>
      <xdr:col>24</xdr:col>
      <xdr:colOff>63500</xdr:colOff>
      <xdr:row>82</xdr:row>
      <xdr:rowOff>67818</xdr:rowOff>
    </xdr:to>
    <xdr:cxnSp macro="">
      <xdr:nvCxnSpPr>
        <xdr:cNvPr id="300" name="直線コネクタ 299">
          <a:extLst>
            <a:ext uri="{FF2B5EF4-FFF2-40B4-BE49-F238E27FC236}">
              <a16:creationId xmlns:a16="http://schemas.microsoft.com/office/drawing/2014/main" id="{00000000-0008-0000-0F00-00002C010000}"/>
            </a:ext>
          </a:extLst>
        </xdr:cNvPr>
        <xdr:cNvCxnSpPr/>
      </xdr:nvCxnSpPr>
      <xdr:spPr>
        <a:xfrm>
          <a:off x="3429000" y="13606018"/>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149606</xdr:rowOff>
    </xdr:from>
    <xdr:to>
      <xdr:col>15</xdr:col>
      <xdr:colOff>101600</xdr:colOff>
      <xdr:row>83</xdr:row>
      <xdr:rowOff>79756</xdr:rowOff>
    </xdr:to>
    <xdr:sp macro="" textlink="">
      <xdr:nvSpPr>
        <xdr:cNvPr id="301" name="楕円 300">
          <a:extLst>
            <a:ext uri="{FF2B5EF4-FFF2-40B4-BE49-F238E27FC236}">
              <a16:creationId xmlns:a16="http://schemas.microsoft.com/office/drawing/2014/main" id="{00000000-0008-0000-0F00-00002D010000}"/>
            </a:ext>
          </a:extLst>
        </xdr:cNvPr>
        <xdr:cNvSpPr/>
      </xdr:nvSpPr>
      <xdr:spPr>
        <a:xfrm>
          <a:off x="2571750" y="136878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67818</xdr:rowOff>
    </xdr:from>
    <xdr:to>
      <xdr:col>19</xdr:col>
      <xdr:colOff>177800</xdr:colOff>
      <xdr:row>83</xdr:row>
      <xdr:rowOff>28956</xdr:rowOff>
    </xdr:to>
    <xdr:cxnSp macro="">
      <xdr:nvCxnSpPr>
        <xdr:cNvPr id="302" name="直線コネクタ 301">
          <a:extLst>
            <a:ext uri="{FF2B5EF4-FFF2-40B4-BE49-F238E27FC236}">
              <a16:creationId xmlns:a16="http://schemas.microsoft.com/office/drawing/2014/main" id="{00000000-0008-0000-0F00-00002E010000}"/>
            </a:ext>
          </a:extLst>
        </xdr:cNvPr>
        <xdr:cNvCxnSpPr/>
      </xdr:nvCxnSpPr>
      <xdr:spPr>
        <a:xfrm flipV="1">
          <a:off x="2622550" y="13606018"/>
          <a:ext cx="806450" cy="126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65024</xdr:rowOff>
    </xdr:from>
    <xdr:to>
      <xdr:col>10</xdr:col>
      <xdr:colOff>165100</xdr:colOff>
      <xdr:row>82</xdr:row>
      <xdr:rowOff>166624</xdr:rowOff>
    </xdr:to>
    <xdr:sp macro="" textlink="">
      <xdr:nvSpPr>
        <xdr:cNvPr id="303" name="楕円 302">
          <a:extLst>
            <a:ext uri="{FF2B5EF4-FFF2-40B4-BE49-F238E27FC236}">
              <a16:creationId xmlns:a16="http://schemas.microsoft.com/office/drawing/2014/main" id="{00000000-0008-0000-0F00-00002F010000}"/>
            </a:ext>
          </a:extLst>
        </xdr:cNvPr>
        <xdr:cNvSpPr/>
      </xdr:nvSpPr>
      <xdr:spPr>
        <a:xfrm>
          <a:off x="1778000" y="1360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115824</xdr:rowOff>
    </xdr:from>
    <xdr:to>
      <xdr:col>15</xdr:col>
      <xdr:colOff>50800</xdr:colOff>
      <xdr:row>83</xdr:row>
      <xdr:rowOff>28956</xdr:rowOff>
    </xdr:to>
    <xdr:cxnSp macro="">
      <xdr:nvCxnSpPr>
        <xdr:cNvPr id="304" name="直線コネクタ 303">
          <a:extLst>
            <a:ext uri="{FF2B5EF4-FFF2-40B4-BE49-F238E27FC236}">
              <a16:creationId xmlns:a16="http://schemas.microsoft.com/office/drawing/2014/main" id="{00000000-0008-0000-0F00-000030010000}"/>
            </a:ext>
          </a:extLst>
        </xdr:cNvPr>
        <xdr:cNvCxnSpPr/>
      </xdr:nvCxnSpPr>
      <xdr:spPr>
        <a:xfrm>
          <a:off x="1828800" y="13654024"/>
          <a:ext cx="793750" cy="78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17018</xdr:rowOff>
    </xdr:from>
    <xdr:to>
      <xdr:col>6</xdr:col>
      <xdr:colOff>38100</xdr:colOff>
      <xdr:row>82</xdr:row>
      <xdr:rowOff>118618</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984250" y="135552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67818</xdr:rowOff>
    </xdr:from>
    <xdr:to>
      <xdr:col>10</xdr:col>
      <xdr:colOff>114300</xdr:colOff>
      <xdr:row>82</xdr:row>
      <xdr:rowOff>115824</xdr:rowOff>
    </xdr:to>
    <xdr:cxnSp macro="">
      <xdr:nvCxnSpPr>
        <xdr:cNvPr id="306" name="直線コネクタ 305">
          <a:extLst>
            <a:ext uri="{FF2B5EF4-FFF2-40B4-BE49-F238E27FC236}">
              <a16:creationId xmlns:a16="http://schemas.microsoft.com/office/drawing/2014/main" id="{00000000-0008-0000-0F00-000032010000}"/>
            </a:ext>
          </a:extLst>
        </xdr:cNvPr>
        <xdr:cNvCxnSpPr/>
      </xdr:nvCxnSpPr>
      <xdr:spPr>
        <a:xfrm>
          <a:off x="1028700" y="13606018"/>
          <a:ext cx="8001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20845</xdr:rowOff>
    </xdr:from>
    <xdr:ext cx="405111" cy="259045"/>
    <xdr:sp macro="" textlink="">
      <xdr:nvSpPr>
        <xdr:cNvPr id="307" name="n_1aveValue【福祉施設】&#10;有形固定資産減価償却率">
          <a:extLst>
            <a:ext uri="{FF2B5EF4-FFF2-40B4-BE49-F238E27FC236}">
              <a16:creationId xmlns:a16="http://schemas.microsoft.com/office/drawing/2014/main" id="{00000000-0008-0000-0F00-000033010000}"/>
            </a:ext>
          </a:extLst>
        </xdr:cNvPr>
        <xdr:cNvSpPr txBox="1"/>
      </xdr:nvSpPr>
      <xdr:spPr>
        <a:xfrm>
          <a:off x="3239144" y="13063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158005</xdr:rowOff>
    </xdr:from>
    <xdr:ext cx="405111" cy="259045"/>
    <xdr:sp macro="" textlink="">
      <xdr:nvSpPr>
        <xdr:cNvPr id="308" name="n_2aveValue【福祉施設】&#10;有形固定資産減価償却率">
          <a:extLst>
            <a:ext uri="{FF2B5EF4-FFF2-40B4-BE49-F238E27FC236}">
              <a16:creationId xmlns:a16="http://schemas.microsoft.com/office/drawing/2014/main" id="{00000000-0008-0000-0F00-000034010000}"/>
            </a:ext>
          </a:extLst>
        </xdr:cNvPr>
        <xdr:cNvSpPr txBox="1"/>
      </xdr:nvSpPr>
      <xdr:spPr>
        <a:xfrm>
          <a:off x="2439044" y="13035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130573</xdr:rowOff>
    </xdr:from>
    <xdr:ext cx="405111" cy="259045"/>
    <xdr:sp macro="" textlink="">
      <xdr:nvSpPr>
        <xdr:cNvPr id="309" name="n_3aveValue【福祉施設】&#10;有形固定資産減価償却率">
          <a:extLst>
            <a:ext uri="{FF2B5EF4-FFF2-40B4-BE49-F238E27FC236}">
              <a16:creationId xmlns:a16="http://schemas.microsoft.com/office/drawing/2014/main" id="{00000000-0008-0000-0F00-000035010000}"/>
            </a:ext>
          </a:extLst>
        </xdr:cNvPr>
        <xdr:cNvSpPr txBox="1"/>
      </xdr:nvSpPr>
      <xdr:spPr>
        <a:xfrm>
          <a:off x="1645294" y="13008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10" name="n_4aveValue【福祉施設】&#10;有形固定資産減価償却率">
          <a:extLst>
            <a:ext uri="{FF2B5EF4-FFF2-40B4-BE49-F238E27FC236}">
              <a16:creationId xmlns:a16="http://schemas.microsoft.com/office/drawing/2014/main" id="{00000000-0008-0000-0F00-000036010000}"/>
            </a:ext>
          </a:extLst>
        </xdr:cNvPr>
        <xdr:cNvSpPr txBox="1"/>
      </xdr:nvSpPr>
      <xdr:spPr>
        <a:xfrm>
          <a:off x="851544" y="1297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109745</xdr:rowOff>
    </xdr:from>
    <xdr:ext cx="405111" cy="259045"/>
    <xdr:sp macro="" textlink="">
      <xdr:nvSpPr>
        <xdr:cNvPr id="311" name="n_1mainValue【福祉施設】&#10;有形固定資産減価償却率">
          <a:extLst>
            <a:ext uri="{FF2B5EF4-FFF2-40B4-BE49-F238E27FC236}">
              <a16:creationId xmlns:a16="http://schemas.microsoft.com/office/drawing/2014/main" id="{00000000-0008-0000-0F00-000037010000}"/>
            </a:ext>
          </a:extLst>
        </xdr:cNvPr>
        <xdr:cNvSpPr txBox="1"/>
      </xdr:nvSpPr>
      <xdr:spPr>
        <a:xfrm>
          <a:off x="3239144" y="13647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70883</xdr:rowOff>
    </xdr:from>
    <xdr:ext cx="405111" cy="259045"/>
    <xdr:sp macro="" textlink="">
      <xdr:nvSpPr>
        <xdr:cNvPr id="312" name="n_2mainValue【福祉施設】&#10;有形固定資産減価償却率">
          <a:extLst>
            <a:ext uri="{FF2B5EF4-FFF2-40B4-BE49-F238E27FC236}">
              <a16:creationId xmlns:a16="http://schemas.microsoft.com/office/drawing/2014/main" id="{00000000-0008-0000-0F00-000038010000}"/>
            </a:ext>
          </a:extLst>
        </xdr:cNvPr>
        <xdr:cNvSpPr txBox="1"/>
      </xdr:nvSpPr>
      <xdr:spPr>
        <a:xfrm>
          <a:off x="2439044" y="13774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157751</xdr:rowOff>
    </xdr:from>
    <xdr:ext cx="405111" cy="259045"/>
    <xdr:sp macro="" textlink="">
      <xdr:nvSpPr>
        <xdr:cNvPr id="313" name="n_3mainValue【福祉施設】&#10;有形固定資産減価償却率">
          <a:extLst>
            <a:ext uri="{FF2B5EF4-FFF2-40B4-BE49-F238E27FC236}">
              <a16:creationId xmlns:a16="http://schemas.microsoft.com/office/drawing/2014/main" id="{00000000-0008-0000-0F00-000039010000}"/>
            </a:ext>
          </a:extLst>
        </xdr:cNvPr>
        <xdr:cNvSpPr txBox="1"/>
      </xdr:nvSpPr>
      <xdr:spPr>
        <a:xfrm>
          <a:off x="1645294" y="13695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109745</xdr:rowOff>
    </xdr:from>
    <xdr:ext cx="405111" cy="259045"/>
    <xdr:sp macro="" textlink="">
      <xdr:nvSpPr>
        <xdr:cNvPr id="314" name="n_4mainValue【福祉施設】&#10;有形固定資産減価償却率">
          <a:extLst>
            <a:ext uri="{FF2B5EF4-FFF2-40B4-BE49-F238E27FC236}">
              <a16:creationId xmlns:a16="http://schemas.microsoft.com/office/drawing/2014/main" id="{00000000-0008-0000-0F00-00003A010000}"/>
            </a:ext>
          </a:extLst>
        </xdr:cNvPr>
        <xdr:cNvSpPr txBox="1"/>
      </xdr:nvSpPr>
      <xdr:spPr>
        <a:xfrm>
          <a:off x="851544" y="13647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00000000-0008-0000-0F00-00003B010000}"/>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00000000-0008-0000-0F00-00003C010000}"/>
            </a:ext>
          </a:extLst>
        </xdr:cNvPr>
        <xdr:cNvSpPr/>
      </xdr:nvSpPr>
      <xdr:spPr>
        <a:xfrm>
          <a:off x="60642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00000000-0008-0000-0F00-00003D010000}"/>
            </a:ext>
          </a:extLst>
        </xdr:cNvPr>
        <xdr:cNvSpPr/>
      </xdr:nvSpPr>
      <xdr:spPr>
        <a:xfrm>
          <a:off x="60642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00000000-0008-0000-0F00-00003E010000}"/>
            </a:ext>
          </a:extLst>
        </xdr:cNvPr>
        <xdr:cNvSpPr/>
      </xdr:nvSpPr>
      <xdr:spPr>
        <a:xfrm>
          <a:off x="69850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00000000-0008-0000-0F00-00003F010000}"/>
            </a:ext>
          </a:extLst>
        </xdr:cNvPr>
        <xdr:cNvSpPr/>
      </xdr:nvSpPr>
      <xdr:spPr>
        <a:xfrm>
          <a:off x="69850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00000000-0008-0000-0F00-000040010000}"/>
            </a:ext>
          </a:extLst>
        </xdr:cNvPr>
        <xdr:cNvSpPr/>
      </xdr:nvSpPr>
      <xdr:spPr>
        <a:xfrm>
          <a:off x="8013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8013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595630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00000000-0008-0000-0F00-000043010000}"/>
            </a:ext>
          </a:extLst>
        </xdr:cNvPr>
        <xdr:cNvSpPr txBox="1"/>
      </xdr:nvSpPr>
      <xdr:spPr>
        <a:xfrm>
          <a:off x="591820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00000000-0008-0000-0F00-000044010000}"/>
            </a:ext>
          </a:extLst>
        </xdr:cNvPr>
        <xdr:cNvCxnSpPr/>
      </xdr:nvCxnSpPr>
      <xdr:spPr>
        <a:xfrm>
          <a:off x="5956300" y="1468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00000000-0008-0000-0F00-000045010000}"/>
            </a:ext>
          </a:extLst>
        </xdr:cNvPr>
        <xdr:cNvCxnSpPr/>
      </xdr:nvCxnSpPr>
      <xdr:spPr>
        <a:xfrm>
          <a:off x="5956300" y="143609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00000000-0008-0000-0F00-000046010000}"/>
            </a:ext>
          </a:extLst>
        </xdr:cNvPr>
        <xdr:cNvSpPr txBox="1"/>
      </xdr:nvSpPr>
      <xdr:spPr>
        <a:xfrm>
          <a:off x="5527221" y="142251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00000000-0008-0000-0F00-000047010000}"/>
            </a:ext>
          </a:extLst>
        </xdr:cNvPr>
        <xdr:cNvCxnSpPr/>
      </xdr:nvCxnSpPr>
      <xdr:spPr>
        <a:xfrm>
          <a:off x="5956300" y="140471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00000000-0008-0000-0F00-000048010000}"/>
            </a:ext>
          </a:extLst>
        </xdr:cNvPr>
        <xdr:cNvSpPr txBox="1"/>
      </xdr:nvSpPr>
      <xdr:spPr>
        <a:xfrm>
          <a:off x="5527221" y="13911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00000000-0008-0000-0F00-000049010000}"/>
            </a:ext>
          </a:extLst>
        </xdr:cNvPr>
        <xdr:cNvCxnSpPr/>
      </xdr:nvCxnSpPr>
      <xdr:spPr>
        <a:xfrm>
          <a:off x="5956300" y="1373323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5527221" y="135973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5956300" y="1341936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5527221" y="1328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5956300" y="131054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5527221" y="129696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5956300" y="1279162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5527221" y="126557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5956300" y="1247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552722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00000000-0008-0000-0F00-000053010000}"/>
            </a:ext>
          </a:extLst>
        </xdr:cNvPr>
        <xdr:cNvSpPr/>
      </xdr:nvSpPr>
      <xdr:spPr>
        <a:xfrm>
          <a:off x="595630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flipV="1">
          <a:off x="9429115" y="12824279"/>
          <a:ext cx="0" cy="1455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00000000-0008-0000-0F00-000055010000}"/>
            </a:ext>
          </a:extLst>
        </xdr:cNvPr>
        <xdr:cNvSpPr txBox="1"/>
      </xdr:nvSpPr>
      <xdr:spPr>
        <a:xfrm>
          <a:off x="9467850" y="14284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9359900" y="142802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00000000-0008-0000-0F00-000057010000}"/>
            </a:ext>
          </a:extLst>
        </xdr:cNvPr>
        <xdr:cNvSpPr txBox="1"/>
      </xdr:nvSpPr>
      <xdr:spPr>
        <a:xfrm>
          <a:off x="9467850" y="12605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9359900" y="1282427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00000000-0008-0000-0F00-000059010000}"/>
            </a:ext>
          </a:extLst>
        </xdr:cNvPr>
        <xdr:cNvSpPr txBox="1"/>
      </xdr:nvSpPr>
      <xdr:spPr>
        <a:xfrm>
          <a:off x="9467850" y="136272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00000000-0008-0000-0F00-00005A010000}"/>
            </a:ext>
          </a:extLst>
        </xdr:cNvPr>
        <xdr:cNvSpPr/>
      </xdr:nvSpPr>
      <xdr:spPr>
        <a:xfrm>
          <a:off x="9398000" y="1376952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00000000-0008-0000-0F00-00005B010000}"/>
            </a:ext>
          </a:extLst>
        </xdr:cNvPr>
        <xdr:cNvSpPr/>
      </xdr:nvSpPr>
      <xdr:spPr>
        <a:xfrm>
          <a:off x="8636000" y="1376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7842250" y="1376952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7029450" y="1376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6235700" y="137804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F00-00005F010000}"/>
            </a:ext>
          </a:extLst>
        </xdr:cNvPr>
        <xdr:cNvSpPr txBox="1"/>
      </xdr:nvSpPr>
      <xdr:spPr>
        <a:xfrm>
          <a:off x="92583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F00-000060010000}"/>
            </a:ext>
          </a:extLst>
        </xdr:cNvPr>
        <xdr:cNvSpPr txBox="1"/>
      </xdr:nvSpPr>
      <xdr:spPr>
        <a:xfrm>
          <a:off x="85153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7715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690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6115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30843</xdr:rowOff>
    </xdr:from>
    <xdr:to>
      <xdr:col>55</xdr:col>
      <xdr:colOff>50800</xdr:colOff>
      <xdr:row>86</xdr:row>
      <xdr:rowOff>132443</xdr:rowOff>
    </xdr:to>
    <xdr:sp macro="" textlink="">
      <xdr:nvSpPr>
        <xdr:cNvPr id="356" name="楕円 355">
          <a:extLst>
            <a:ext uri="{FF2B5EF4-FFF2-40B4-BE49-F238E27FC236}">
              <a16:creationId xmlns:a16="http://schemas.microsoft.com/office/drawing/2014/main" id="{00000000-0008-0000-0F00-000064010000}"/>
            </a:ext>
          </a:extLst>
        </xdr:cNvPr>
        <xdr:cNvSpPr/>
      </xdr:nvSpPr>
      <xdr:spPr>
        <a:xfrm>
          <a:off x="9398000" y="1422944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117220</xdr:rowOff>
    </xdr:from>
    <xdr:ext cx="469744" cy="259045"/>
    <xdr:sp macro="" textlink="">
      <xdr:nvSpPr>
        <xdr:cNvPr id="357" name="【福祉施設】&#10;一人当たり面積該当値テキスト">
          <a:extLst>
            <a:ext uri="{FF2B5EF4-FFF2-40B4-BE49-F238E27FC236}">
              <a16:creationId xmlns:a16="http://schemas.microsoft.com/office/drawing/2014/main" id="{00000000-0008-0000-0F00-000065010000}"/>
            </a:ext>
          </a:extLst>
        </xdr:cNvPr>
        <xdr:cNvSpPr txBox="1"/>
      </xdr:nvSpPr>
      <xdr:spPr>
        <a:xfrm>
          <a:off x="9467850" y="14150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30843</xdr:rowOff>
    </xdr:from>
    <xdr:to>
      <xdr:col>50</xdr:col>
      <xdr:colOff>165100</xdr:colOff>
      <xdr:row>86</xdr:row>
      <xdr:rowOff>132443</xdr:rowOff>
    </xdr:to>
    <xdr:sp macro="" textlink="">
      <xdr:nvSpPr>
        <xdr:cNvPr id="358" name="楕円 357">
          <a:extLst>
            <a:ext uri="{FF2B5EF4-FFF2-40B4-BE49-F238E27FC236}">
              <a16:creationId xmlns:a16="http://schemas.microsoft.com/office/drawing/2014/main" id="{00000000-0008-0000-0F00-000066010000}"/>
            </a:ext>
          </a:extLst>
        </xdr:cNvPr>
        <xdr:cNvSpPr/>
      </xdr:nvSpPr>
      <xdr:spPr>
        <a:xfrm>
          <a:off x="8636000" y="1422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81643</xdr:rowOff>
    </xdr:from>
    <xdr:to>
      <xdr:col>55</xdr:col>
      <xdr:colOff>0</xdr:colOff>
      <xdr:row>86</xdr:row>
      <xdr:rowOff>81643</xdr:rowOff>
    </xdr:to>
    <xdr:cxnSp macro="">
      <xdr:nvCxnSpPr>
        <xdr:cNvPr id="359" name="直線コネクタ 358">
          <a:extLst>
            <a:ext uri="{FF2B5EF4-FFF2-40B4-BE49-F238E27FC236}">
              <a16:creationId xmlns:a16="http://schemas.microsoft.com/office/drawing/2014/main" id="{00000000-0008-0000-0F00-000067010000}"/>
            </a:ext>
          </a:extLst>
        </xdr:cNvPr>
        <xdr:cNvCxnSpPr/>
      </xdr:nvCxnSpPr>
      <xdr:spPr>
        <a:xfrm>
          <a:off x="8686800" y="14280243"/>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30843</xdr:rowOff>
    </xdr:from>
    <xdr:to>
      <xdr:col>46</xdr:col>
      <xdr:colOff>38100</xdr:colOff>
      <xdr:row>86</xdr:row>
      <xdr:rowOff>132443</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7842250" y="1422944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81643</xdr:rowOff>
    </xdr:from>
    <xdr:to>
      <xdr:col>50</xdr:col>
      <xdr:colOff>114300</xdr:colOff>
      <xdr:row>86</xdr:row>
      <xdr:rowOff>81643</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a:off x="7886700" y="1428024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30843</xdr:rowOff>
    </xdr:from>
    <xdr:to>
      <xdr:col>41</xdr:col>
      <xdr:colOff>101600</xdr:colOff>
      <xdr:row>86</xdr:row>
      <xdr:rowOff>132443</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7029450" y="1422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81643</xdr:rowOff>
    </xdr:from>
    <xdr:to>
      <xdr:col>45</xdr:col>
      <xdr:colOff>177800</xdr:colOff>
      <xdr:row>86</xdr:row>
      <xdr:rowOff>81643</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a:off x="7080250" y="14280243"/>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30843</xdr:rowOff>
    </xdr:from>
    <xdr:to>
      <xdr:col>36</xdr:col>
      <xdr:colOff>165100</xdr:colOff>
      <xdr:row>86</xdr:row>
      <xdr:rowOff>132443</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6235700" y="1422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81643</xdr:rowOff>
    </xdr:from>
    <xdr:to>
      <xdr:col>41</xdr:col>
      <xdr:colOff>50800</xdr:colOff>
      <xdr:row>86</xdr:row>
      <xdr:rowOff>81643</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a:off x="6286500" y="14280243"/>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00000000-0008-0000-0F00-00006E010000}"/>
            </a:ext>
          </a:extLst>
        </xdr:cNvPr>
        <xdr:cNvSpPr txBox="1"/>
      </xdr:nvSpPr>
      <xdr:spPr>
        <a:xfrm>
          <a:off x="8458277" y="1355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7" name="n_2aveValue【福祉施設】&#10;一人当たり面積">
          <a:extLst>
            <a:ext uri="{FF2B5EF4-FFF2-40B4-BE49-F238E27FC236}">
              <a16:creationId xmlns:a16="http://schemas.microsoft.com/office/drawing/2014/main" id="{00000000-0008-0000-0F00-00006F010000}"/>
            </a:ext>
          </a:extLst>
        </xdr:cNvPr>
        <xdr:cNvSpPr txBox="1"/>
      </xdr:nvSpPr>
      <xdr:spPr>
        <a:xfrm>
          <a:off x="7677227" y="1355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68" name="n_3aveValue【福祉施設】&#10;一人当たり面積">
          <a:extLst>
            <a:ext uri="{FF2B5EF4-FFF2-40B4-BE49-F238E27FC236}">
              <a16:creationId xmlns:a16="http://schemas.microsoft.com/office/drawing/2014/main" id="{00000000-0008-0000-0F00-000070010000}"/>
            </a:ext>
          </a:extLst>
        </xdr:cNvPr>
        <xdr:cNvSpPr txBox="1"/>
      </xdr:nvSpPr>
      <xdr:spPr>
        <a:xfrm>
          <a:off x="6864427" y="1355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00000000-0008-0000-0F00-000071010000}"/>
            </a:ext>
          </a:extLst>
        </xdr:cNvPr>
        <xdr:cNvSpPr txBox="1"/>
      </xdr:nvSpPr>
      <xdr:spPr>
        <a:xfrm>
          <a:off x="6070677" y="13561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123570</xdr:rowOff>
    </xdr:from>
    <xdr:ext cx="469744" cy="259045"/>
    <xdr:sp macro="" textlink="">
      <xdr:nvSpPr>
        <xdr:cNvPr id="370" name="n_1mainValue【福祉施設】&#10;一人当たり面積">
          <a:extLst>
            <a:ext uri="{FF2B5EF4-FFF2-40B4-BE49-F238E27FC236}">
              <a16:creationId xmlns:a16="http://schemas.microsoft.com/office/drawing/2014/main" id="{00000000-0008-0000-0F00-000072010000}"/>
            </a:ext>
          </a:extLst>
        </xdr:cNvPr>
        <xdr:cNvSpPr txBox="1"/>
      </xdr:nvSpPr>
      <xdr:spPr>
        <a:xfrm>
          <a:off x="8458277" y="1432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123570</xdr:rowOff>
    </xdr:from>
    <xdr:ext cx="469744" cy="259045"/>
    <xdr:sp macro="" textlink="">
      <xdr:nvSpPr>
        <xdr:cNvPr id="371" name="n_2mainValue【福祉施設】&#10;一人当たり面積">
          <a:extLst>
            <a:ext uri="{FF2B5EF4-FFF2-40B4-BE49-F238E27FC236}">
              <a16:creationId xmlns:a16="http://schemas.microsoft.com/office/drawing/2014/main" id="{00000000-0008-0000-0F00-000073010000}"/>
            </a:ext>
          </a:extLst>
        </xdr:cNvPr>
        <xdr:cNvSpPr txBox="1"/>
      </xdr:nvSpPr>
      <xdr:spPr>
        <a:xfrm>
          <a:off x="7677227" y="1432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123570</xdr:rowOff>
    </xdr:from>
    <xdr:ext cx="469744" cy="259045"/>
    <xdr:sp macro="" textlink="">
      <xdr:nvSpPr>
        <xdr:cNvPr id="372" name="n_3mainValue【福祉施設】&#10;一人当たり面積">
          <a:extLst>
            <a:ext uri="{FF2B5EF4-FFF2-40B4-BE49-F238E27FC236}">
              <a16:creationId xmlns:a16="http://schemas.microsoft.com/office/drawing/2014/main" id="{00000000-0008-0000-0F00-000074010000}"/>
            </a:ext>
          </a:extLst>
        </xdr:cNvPr>
        <xdr:cNvSpPr txBox="1"/>
      </xdr:nvSpPr>
      <xdr:spPr>
        <a:xfrm>
          <a:off x="6864427" y="1432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123570</xdr:rowOff>
    </xdr:from>
    <xdr:ext cx="469744" cy="259045"/>
    <xdr:sp macro="" textlink="">
      <xdr:nvSpPr>
        <xdr:cNvPr id="373" name="n_4mainValue【福祉施設】&#10;一人当たり面積">
          <a:extLst>
            <a:ext uri="{FF2B5EF4-FFF2-40B4-BE49-F238E27FC236}">
              <a16:creationId xmlns:a16="http://schemas.microsoft.com/office/drawing/2014/main" id="{00000000-0008-0000-0F00-000075010000}"/>
            </a:ext>
          </a:extLst>
        </xdr:cNvPr>
        <xdr:cNvSpPr txBox="1"/>
      </xdr:nvSpPr>
      <xdr:spPr>
        <a:xfrm>
          <a:off x="6070677" y="1432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00000000-0008-0000-0F00-000076010000}"/>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00000000-0008-0000-0F00-000077010000}"/>
            </a:ext>
          </a:extLst>
        </xdr:cNvPr>
        <xdr:cNvSpPr/>
      </xdr:nvSpPr>
      <xdr:spPr>
        <a:xfrm>
          <a:off x="8128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8128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17145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17145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2743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2743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6858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00000000-0008-0000-0F00-00007E010000}"/>
            </a:ext>
          </a:extLst>
        </xdr:cNvPr>
        <xdr:cNvSpPr txBox="1"/>
      </xdr:nvSpPr>
      <xdr:spPr>
        <a:xfrm>
          <a:off x="6667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00000000-0008-0000-0F00-00007F010000}"/>
            </a:ext>
          </a:extLst>
        </xdr:cNvPr>
        <xdr:cNvCxnSpPr/>
      </xdr:nvCxnSpPr>
      <xdr:spPr>
        <a:xfrm>
          <a:off x="6858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00000000-0008-0000-0F00-000080010000}"/>
            </a:ext>
          </a:extLst>
        </xdr:cNvPr>
        <xdr:cNvSpPr txBox="1"/>
      </xdr:nvSpPr>
      <xdr:spPr>
        <a:xfrm>
          <a:off x="27577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a:off x="685800" y="17983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27577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685800" y="1761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339891" y="1747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685800" y="17246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339891" y="17110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685800" y="16878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339891" y="16742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685800" y="1651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339891" y="16374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6858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384961" y="160121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00000000-0008-0000-0F00-00008D010000}"/>
            </a:ext>
          </a:extLst>
        </xdr:cNvPr>
        <xdr:cNvSpPr/>
      </xdr:nvSpPr>
      <xdr:spPr>
        <a:xfrm>
          <a:off x="6858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flipV="1">
          <a:off x="4177665" y="16523336"/>
          <a:ext cx="0" cy="1459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00000000-0008-0000-0F00-00008F010000}"/>
            </a:ext>
          </a:extLst>
        </xdr:cNvPr>
        <xdr:cNvSpPr txBox="1"/>
      </xdr:nvSpPr>
      <xdr:spPr>
        <a:xfrm>
          <a:off x="4216400" y="1798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4108450" y="17983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00000000-0008-0000-0F00-000091010000}"/>
            </a:ext>
          </a:extLst>
        </xdr:cNvPr>
        <xdr:cNvSpPr txBox="1"/>
      </xdr:nvSpPr>
      <xdr:spPr>
        <a:xfrm>
          <a:off x="4216400" y="16311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4108450" y="165233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47641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00000000-0008-0000-0F00-000093010000}"/>
            </a:ext>
          </a:extLst>
        </xdr:cNvPr>
        <xdr:cNvSpPr txBox="1"/>
      </xdr:nvSpPr>
      <xdr:spPr>
        <a:xfrm>
          <a:off x="4216400" y="170529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00000000-0008-0000-0F00-000094010000}"/>
            </a:ext>
          </a:extLst>
        </xdr:cNvPr>
        <xdr:cNvSpPr/>
      </xdr:nvSpPr>
      <xdr:spPr>
        <a:xfrm>
          <a:off x="4127500" y="170745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00000000-0008-0000-0F00-000095010000}"/>
            </a:ext>
          </a:extLst>
        </xdr:cNvPr>
        <xdr:cNvSpPr/>
      </xdr:nvSpPr>
      <xdr:spPr>
        <a:xfrm>
          <a:off x="3384550" y="170592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00000000-0008-0000-0F00-000096010000}"/>
            </a:ext>
          </a:extLst>
        </xdr:cNvPr>
        <xdr:cNvSpPr/>
      </xdr:nvSpPr>
      <xdr:spPr>
        <a:xfrm>
          <a:off x="2571750" y="1702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1778000" y="1703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984250" y="17030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00000000-0008-0000-0F00-000099010000}"/>
            </a:ext>
          </a:extLst>
        </xdr:cNvPr>
        <xdr:cNvSpPr txBox="1"/>
      </xdr:nvSpPr>
      <xdr:spPr>
        <a:xfrm>
          <a:off x="40068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00000000-0008-0000-0F00-00009A010000}"/>
            </a:ext>
          </a:extLst>
        </xdr:cNvPr>
        <xdr:cNvSpPr txBox="1"/>
      </xdr:nvSpPr>
      <xdr:spPr>
        <a:xfrm>
          <a:off x="32575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0000000-0008-0000-0F00-00009B010000}"/>
            </a:ext>
          </a:extLst>
        </xdr:cNvPr>
        <xdr:cNvSpPr txBox="1"/>
      </xdr:nvSpPr>
      <xdr:spPr>
        <a:xfrm>
          <a:off x="24511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1657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857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99695</xdr:rowOff>
    </xdr:from>
    <xdr:to>
      <xdr:col>24</xdr:col>
      <xdr:colOff>114300</xdr:colOff>
      <xdr:row>101</xdr:row>
      <xdr:rowOff>29845</xdr:rowOff>
    </xdr:to>
    <xdr:sp macro="" textlink="">
      <xdr:nvSpPr>
        <xdr:cNvPr id="414" name="楕円 413">
          <a:extLst>
            <a:ext uri="{FF2B5EF4-FFF2-40B4-BE49-F238E27FC236}">
              <a16:creationId xmlns:a16="http://schemas.microsoft.com/office/drawing/2014/main" id="{00000000-0008-0000-0F00-00009E010000}"/>
            </a:ext>
          </a:extLst>
        </xdr:cNvPr>
        <xdr:cNvSpPr/>
      </xdr:nvSpPr>
      <xdr:spPr>
        <a:xfrm>
          <a:off x="4127500" y="166096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122572</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00000000-0008-0000-0F00-00009F010000}"/>
            </a:ext>
          </a:extLst>
        </xdr:cNvPr>
        <xdr:cNvSpPr txBox="1"/>
      </xdr:nvSpPr>
      <xdr:spPr>
        <a:xfrm>
          <a:off x="4216400" y="1646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99695</xdr:rowOff>
    </xdr:from>
    <xdr:to>
      <xdr:col>20</xdr:col>
      <xdr:colOff>38100</xdr:colOff>
      <xdr:row>101</xdr:row>
      <xdr:rowOff>29845</xdr:rowOff>
    </xdr:to>
    <xdr:sp macro="" textlink="">
      <xdr:nvSpPr>
        <xdr:cNvPr id="416" name="楕円 415">
          <a:extLst>
            <a:ext uri="{FF2B5EF4-FFF2-40B4-BE49-F238E27FC236}">
              <a16:creationId xmlns:a16="http://schemas.microsoft.com/office/drawing/2014/main" id="{00000000-0008-0000-0F00-0000A0010000}"/>
            </a:ext>
          </a:extLst>
        </xdr:cNvPr>
        <xdr:cNvSpPr/>
      </xdr:nvSpPr>
      <xdr:spPr>
        <a:xfrm>
          <a:off x="3384550" y="166096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150495</xdr:rowOff>
    </xdr:from>
    <xdr:to>
      <xdr:col>24</xdr:col>
      <xdr:colOff>63500</xdr:colOff>
      <xdr:row>100</xdr:row>
      <xdr:rowOff>150495</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a:off x="3429000" y="16660495"/>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141605</xdr:rowOff>
    </xdr:from>
    <xdr:to>
      <xdr:col>15</xdr:col>
      <xdr:colOff>101600</xdr:colOff>
      <xdr:row>101</xdr:row>
      <xdr:rowOff>71755</xdr:rowOff>
    </xdr:to>
    <xdr:sp macro="" textlink="">
      <xdr:nvSpPr>
        <xdr:cNvPr id="418" name="楕円 417">
          <a:extLst>
            <a:ext uri="{FF2B5EF4-FFF2-40B4-BE49-F238E27FC236}">
              <a16:creationId xmlns:a16="http://schemas.microsoft.com/office/drawing/2014/main" id="{00000000-0008-0000-0F00-0000A2010000}"/>
            </a:ext>
          </a:extLst>
        </xdr:cNvPr>
        <xdr:cNvSpPr/>
      </xdr:nvSpPr>
      <xdr:spPr>
        <a:xfrm>
          <a:off x="2571750" y="166516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150495</xdr:rowOff>
    </xdr:from>
    <xdr:to>
      <xdr:col>19</xdr:col>
      <xdr:colOff>177800</xdr:colOff>
      <xdr:row>101</xdr:row>
      <xdr:rowOff>20955</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flipV="1">
          <a:off x="2622550" y="16660495"/>
          <a:ext cx="80645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53975</xdr:rowOff>
    </xdr:from>
    <xdr:to>
      <xdr:col>10</xdr:col>
      <xdr:colOff>165100</xdr:colOff>
      <xdr:row>100</xdr:row>
      <xdr:rowOff>155575</xdr:rowOff>
    </xdr:to>
    <xdr:sp macro="" textlink="">
      <xdr:nvSpPr>
        <xdr:cNvPr id="420" name="楕円 419">
          <a:extLst>
            <a:ext uri="{FF2B5EF4-FFF2-40B4-BE49-F238E27FC236}">
              <a16:creationId xmlns:a16="http://schemas.microsoft.com/office/drawing/2014/main" id="{00000000-0008-0000-0F00-0000A4010000}"/>
            </a:ext>
          </a:extLst>
        </xdr:cNvPr>
        <xdr:cNvSpPr/>
      </xdr:nvSpPr>
      <xdr:spPr>
        <a:xfrm>
          <a:off x="1778000" y="1656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104775</xdr:rowOff>
    </xdr:from>
    <xdr:to>
      <xdr:col>15</xdr:col>
      <xdr:colOff>50800</xdr:colOff>
      <xdr:row>101</xdr:row>
      <xdr:rowOff>20955</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a:off x="1828800" y="16614775"/>
          <a:ext cx="793750" cy="8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10161</xdr:rowOff>
    </xdr:from>
    <xdr:to>
      <xdr:col>6</xdr:col>
      <xdr:colOff>38100</xdr:colOff>
      <xdr:row>100</xdr:row>
      <xdr:rowOff>111761</xdr:rowOff>
    </xdr:to>
    <xdr:sp macro="" textlink="">
      <xdr:nvSpPr>
        <xdr:cNvPr id="422" name="楕円 421">
          <a:extLst>
            <a:ext uri="{FF2B5EF4-FFF2-40B4-BE49-F238E27FC236}">
              <a16:creationId xmlns:a16="http://schemas.microsoft.com/office/drawing/2014/main" id="{00000000-0008-0000-0F00-0000A6010000}"/>
            </a:ext>
          </a:extLst>
        </xdr:cNvPr>
        <xdr:cNvSpPr/>
      </xdr:nvSpPr>
      <xdr:spPr>
        <a:xfrm>
          <a:off x="984250" y="165201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60961</xdr:rowOff>
    </xdr:from>
    <xdr:to>
      <xdr:col>10</xdr:col>
      <xdr:colOff>114300</xdr:colOff>
      <xdr:row>100</xdr:row>
      <xdr:rowOff>104775</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1028700" y="16570961"/>
          <a:ext cx="8001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146702</xdr:rowOff>
    </xdr:from>
    <xdr:ext cx="405111" cy="259045"/>
    <xdr:sp macro="" textlink="">
      <xdr:nvSpPr>
        <xdr:cNvPr id="424" name="n_1aveValue【市民会館】&#10;有形固定資産減価償却率">
          <a:extLst>
            <a:ext uri="{FF2B5EF4-FFF2-40B4-BE49-F238E27FC236}">
              <a16:creationId xmlns:a16="http://schemas.microsoft.com/office/drawing/2014/main" id="{00000000-0008-0000-0F00-0000A8010000}"/>
            </a:ext>
          </a:extLst>
        </xdr:cNvPr>
        <xdr:cNvSpPr txBox="1"/>
      </xdr:nvSpPr>
      <xdr:spPr>
        <a:xfrm>
          <a:off x="3239144" y="17152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110507</xdr:rowOff>
    </xdr:from>
    <xdr:ext cx="405111" cy="259045"/>
    <xdr:sp macro="" textlink="">
      <xdr:nvSpPr>
        <xdr:cNvPr id="425" name="n_2aveValue【市民会館】&#10;有形固定資産減価償却率">
          <a:extLst>
            <a:ext uri="{FF2B5EF4-FFF2-40B4-BE49-F238E27FC236}">
              <a16:creationId xmlns:a16="http://schemas.microsoft.com/office/drawing/2014/main" id="{00000000-0008-0000-0F00-0000A9010000}"/>
            </a:ext>
          </a:extLst>
        </xdr:cNvPr>
        <xdr:cNvSpPr txBox="1"/>
      </xdr:nvSpPr>
      <xdr:spPr>
        <a:xfrm>
          <a:off x="2439044" y="17115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120032</xdr:rowOff>
    </xdr:from>
    <xdr:ext cx="405111" cy="259045"/>
    <xdr:sp macro="" textlink="">
      <xdr:nvSpPr>
        <xdr:cNvPr id="426" name="n_3aveValue【市民会館】&#10;有形固定資産減価償却率">
          <a:extLst>
            <a:ext uri="{FF2B5EF4-FFF2-40B4-BE49-F238E27FC236}">
              <a16:creationId xmlns:a16="http://schemas.microsoft.com/office/drawing/2014/main" id="{00000000-0008-0000-0F00-0000AA010000}"/>
            </a:ext>
          </a:extLst>
        </xdr:cNvPr>
        <xdr:cNvSpPr txBox="1"/>
      </xdr:nvSpPr>
      <xdr:spPr>
        <a:xfrm>
          <a:off x="1645294" y="1712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118127</xdr:rowOff>
    </xdr:from>
    <xdr:ext cx="405111" cy="259045"/>
    <xdr:sp macro="" textlink="">
      <xdr:nvSpPr>
        <xdr:cNvPr id="427" name="n_4aveValue【市民会館】&#10;有形固定資産減価償却率">
          <a:extLst>
            <a:ext uri="{FF2B5EF4-FFF2-40B4-BE49-F238E27FC236}">
              <a16:creationId xmlns:a16="http://schemas.microsoft.com/office/drawing/2014/main" id="{00000000-0008-0000-0F00-0000AB010000}"/>
            </a:ext>
          </a:extLst>
        </xdr:cNvPr>
        <xdr:cNvSpPr txBox="1"/>
      </xdr:nvSpPr>
      <xdr:spPr>
        <a:xfrm>
          <a:off x="851544" y="17123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46372</xdr:rowOff>
    </xdr:from>
    <xdr:ext cx="405111" cy="259045"/>
    <xdr:sp macro="" textlink="">
      <xdr:nvSpPr>
        <xdr:cNvPr id="428" name="n_1mainValue【市民会館】&#10;有形固定資産減価償却率">
          <a:extLst>
            <a:ext uri="{FF2B5EF4-FFF2-40B4-BE49-F238E27FC236}">
              <a16:creationId xmlns:a16="http://schemas.microsoft.com/office/drawing/2014/main" id="{00000000-0008-0000-0F00-0000AC010000}"/>
            </a:ext>
          </a:extLst>
        </xdr:cNvPr>
        <xdr:cNvSpPr txBox="1"/>
      </xdr:nvSpPr>
      <xdr:spPr>
        <a:xfrm>
          <a:off x="3239144" y="16391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88282</xdr:rowOff>
    </xdr:from>
    <xdr:ext cx="405111" cy="259045"/>
    <xdr:sp macro="" textlink="">
      <xdr:nvSpPr>
        <xdr:cNvPr id="429" name="n_2mainValue【市民会館】&#10;有形固定資産減価償却率">
          <a:extLst>
            <a:ext uri="{FF2B5EF4-FFF2-40B4-BE49-F238E27FC236}">
              <a16:creationId xmlns:a16="http://schemas.microsoft.com/office/drawing/2014/main" id="{00000000-0008-0000-0F00-0000AD010000}"/>
            </a:ext>
          </a:extLst>
        </xdr:cNvPr>
        <xdr:cNvSpPr txBox="1"/>
      </xdr:nvSpPr>
      <xdr:spPr>
        <a:xfrm>
          <a:off x="2439044" y="1643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652</xdr:rowOff>
    </xdr:from>
    <xdr:ext cx="405111" cy="259045"/>
    <xdr:sp macro="" textlink="">
      <xdr:nvSpPr>
        <xdr:cNvPr id="430" name="n_3mainValue【市民会館】&#10;有形固定資産減価償却率">
          <a:extLst>
            <a:ext uri="{FF2B5EF4-FFF2-40B4-BE49-F238E27FC236}">
              <a16:creationId xmlns:a16="http://schemas.microsoft.com/office/drawing/2014/main" id="{00000000-0008-0000-0F00-0000AE010000}"/>
            </a:ext>
          </a:extLst>
        </xdr:cNvPr>
        <xdr:cNvSpPr txBox="1"/>
      </xdr:nvSpPr>
      <xdr:spPr>
        <a:xfrm>
          <a:off x="1645294" y="16345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128288</xdr:rowOff>
    </xdr:from>
    <xdr:ext cx="405111" cy="259045"/>
    <xdr:sp macro="" textlink="">
      <xdr:nvSpPr>
        <xdr:cNvPr id="431" name="n_4mainValue【市民会館】&#10;有形固定資産減価償却率">
          <a:extLst>
            <a:ext uri="{FF2B5EF4-FFF2-40B4-BE49-F238E27FC236}">
              <a16:creationId xmlns:a16="http://schemas.microsoft.com/office/drawing/2014/main" id="{00000000-0008-0000-0F00-0000AF010000}"/>
            </a:ext>
          </a:extLst>
        </xdr:cNvPr>
        <xdr:cNvSpPr txBox="1"/>
      </xdr:nvSpPr>
      <xdr:spPr>
        <a:xfrm>
          <a:off x="851544" y="1630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00000000-0008-0000-0F00-0000B0010000}"/>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00000000-0008-0000-0F00-0000B1010000}"/>
            </a:ext>
          </a:extLst>
        </xdr:cNvPr>
        <xdr:cNvSpPr/>
      </xdr:nvSpPr>
      <xdr:spPr>
        <a:xfrm>
          <a:off x="60642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00000000-0008-0000-0F00-0000B2010000}"/>
            </a:ext>
          </a:extLst>
        </xdr:cNvPr>
        <xdr:cNvSpPr/>
      </xdr:nvSpPr>
      <xdr:spPr>
        <a:xfrm>
          <a:off x="60642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69850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69850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8013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8013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595630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00000000-0008-0000-0F00-0000B8010000}"/>
            </a:ext>
          </a:extLst>
        </xdr:cNvPr>
        <xdr:cNvSpPr txBox="1"/>
      </xdr:nvSpPr>
      <xdr:spPr>
        <a:xfrm>
          <a:off x="591820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00000000-0008-0000-0F00-0000B9010000}"/>
            </a:ext>
          </a:extLst>
        </xdr:cNvPr>
        <xdr:cNvCxnSpPr/>
      </xdr:nvCxnSpPr>
      <xdr:spPr>
        <a:xfrm>
          <a:off x="5956300" y="18345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00000000-0008-0000-0F00-0000BA010000}"/>
            </a:ext>
          </a:extLst>
        </xdr:cNvPr>
        <xdr:cNvCxnSpPr/>
      </xdr:nvCxnSpPr>
      <xdr:spPr>
        <a:xfrm>
          <a:off x="5956300" y="17799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5527221" y="17663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5956300" y="17246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00000000-0008-0000-0F00-0000BD010000}"/>
            </a:ext>
          </a:extLst>
        </xdr:cNvPr>
        <xdr:cNvSpPr txBox="1"/>
      </xdr:nvSpPr>
      <xdr:spPr>
        <a:xfrm>
          <a:off x="5527221" y="17110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5956300" y="16694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5527221" y="1655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5956300" y="16148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552722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00000000-0008-0000-0F00-0000C2010000}"/>
            </a:ext>
          </a:extLst>
        </xdr:cNvPr>
        <xdr:cNvSpPr/>
      </xdr:nvSpPr>
      <xdr:spPr>
        <a:xfrm>
          <a:off x="595630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flipV="1">
          <a:off x="9429115" y="16591914"/>
          <a:ext cx="0" cy="1178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00000000-0008-0000-0F00-0000C4010000}"/>
            </a:ext>
          </a:extLst>
        </xdr:cNvPr>
        <xdr:cNvSpPr txBox="1"/>
      </xdr:nvSpPr>
      <xdr:spPr>
        <a:xfrm>
          <a:off x="9467850" y="1777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9359900" y="177704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00000000-0008-0000-0F00-0000C6010000}"/>
            </a:ext>
          </a:extLst>
        </xdr:cNvPr>
        <xdr:cNvSpPr txBox="1"/>
      </xdr:nvSpPr>
      <xdr:spPr>
        <a:xfrm>
          <a:off x="9467850" y="16373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9359900" y="165919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118127</xdr:rowOff>
    </xdr:from>
    <xdr:ext cx="469744" cy="259045"/>
    <xdr:sp macro="" textlink="">
      <xdr:nvSpPr>
        <xdr:cNvPr id="456" name="【市民会館】&#10;一人当たり面積平均値テキスト">
          <a:extLst>
            <a:ext uri="{FF2B5EF4-FFF2-40B4-BE49-F238E27FC236}">
              <a16:creationId xmlns:a16="http://schemas.microsoft.com/office/drawing/2014/main" id="{00000000-0008-0000-0F00-0000C8010000}"/>
            </a:ext>
          </a:extLst>
        </xdr:cNvPr>
        <xdr:cNvSpPr txBox="1"/>
      </xdr:nvSpPr>
      <xdr:spPr>
        <a:xfrm>
          <a:off x="9467850" y="17288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00000000-0008-0000-0F00-0000C9010000}"/>
            </a:ext>
          </a:extLst>
        </xdr:cNvPr>
        <xdr:cNvSpPr/>
      </xdr:nvSpPr>
      <xdr:spPr>
        <a:xfrm>
          <a:off x="9398000" y="173101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00000000-0008-0000-0F00-0000CA010000}"/>
            </a:ext>
          </a:extLst>
        </xdr:cNvPr>
        <xdr:cNvSpPr/>
      </xdr:nvSpPr>
      <xdr:spPr>
        <a:xfrm>
          <a:off x="8636000" y="173158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00000000-0008-0000-0F00-0000CB010000}"/>
            </a:ext>
          </a:extLst>
        </xdr:cNvPr>
        <xdr:cNvSpPr/>
      </xdr:nvSpPr>
      <xdr:spPr>
        <a:xfrm>
          <a:off x="7842250" y="1733296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00000000-0008-0000-0F00-0000CC010000}"/>
            </a:ext>
          </a:extLst>
        </xdr:cNvPr>
        <xdr:cNvSpPr/>
      </xdr:nvSpPr>
      <xdr:spPr>
        <a:xfrm>
          <a:off x="7029450" y="173329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00000000-0008-0000-0F00-0000CD010000}"/>
            </a:ext>
          </a:extLst>
        </xdr:cNvPr>
        <xdr:cNvSpPr/>
      </xdr:nvSpPr>
      <xdr:spPr>
        <a:xfrm>
          <a:off x="6235700" y="1734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00000000-0008-0000-0F00-0000CE010000}"/>
            </a:ext>
          </a:extLst>
        </xdr:cNvPr>
        <xdr:cNvSpPr txBox="1"/>
      </xdr:nvSpPr>
      <xdr:spPr>
        <a:xfrm>
          <a:off x="92583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00000000-0008-0000-0F00-0000CF010000}"/>
            </a:ext>
          </a:extLst>
        </xdr:cNvPr>
        <xdr:cNvSpPr txBox="1"/>
      </xdr:nvSpPr>
      <xdr:spPr>
        <a:xfrm>
          <a:off x="85153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00000000-0008-0000-0F00-0000D0010000}"/>
            </a:ext>
          </a:extLst>
        </xdr:cNvPr>
        <xdr:cNvSpPr txBox="1"/>
      </xdr:nvSpPr>
      <xdr:spPr>
        <a:xfrm>
          <a:off x="7715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0000000-0008-0000-0F00-0000D1010000}"/>
            </a:ext>
          </a:extLst>
        </xdr:cNvPr>
        <xdr:cNvSpPr txBox="1"/>
      </xdr:nvSpPr>
      <xdr:spPr>
        <a:xfrm>
          <a:off x="690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6115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102</xdr:row>
      <xdr:rowOff>122555</xdr:rowOff>
    </xdr:from>
    <xdr:to>
      <xdr:col>55</xdr:col>
      <xdr:colOff>50800</xdr:colOff>
      <xdr:row>103</xdr:row>
      <xdr:rowOff>52705</xdr:rowOff>
    </xdr:to>
    <xdr:sp macro="" textlink="">
      <xdr:nvSpPr>
        <xdr:cNvPr id="467" name="楕円 466">
          <a:extLst>
            <a:ext uri="{FF2B5EF4-FFF2-40B4-BE49-F238E27FC236}">
              <a16:creationId xmlns:a16="http://schemas.microsoft.com/office/drawing/2014/main" id="{00000000-0008-0000-0F00-0000D3010000}"/>
            </a:ext>
          </a:extLst>
        </xdr:cNvPr>
        <xdr:cNvSpPr/>
      </xdr:nvSpPr>
      <xdr:spPr>
        <a:xfrm>
          <a:off x="9398000" y="169627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145432</xdr:rowOff>
    </xdr:from>
    <xdr:ext cx="469744" cy="259045"/>
    <xdr:sp macro="" textlink="">
      <xdr:nvSpPr>
        <xdr:cNvPr id="468" name="【市民会館】&#10;一人当たり面積該当値テキスト">
          <a:extLst>
            <a:ext uri="{FF2B5EF4-FFF2-40B4-BE49-F238E27FC236}">
              <a16:creationId xmlns:a16="http://schemas.microsoft.com/office/drawing/2014/main" id="{00000000-0008-0000-0F00-0000D4010000}"/>
            </a:ext>
          </a:extLst>
        </xdr:cNvPr>
        <xdr:cNvSpPr txBox="1"/>
      </xdr:nvSpPr>
      <xdr:spPr>
        <a:xfrm>
          <a:off x="9467850" y="1682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102</xdr:row>
      <xdr:rowOff>128270</xdr:rowOff>
    </xdr:from>
    <xdr:to>
      <xdr:col>50</xdr:col>
      <xdr:colOff>165100</xdr:colOff>
      <xdr:row>103</xdr:row>
      <xdr:rowOff>58420</xdr:rowOff>
    </xdr:to>
    <xdr:sp macro="" textlink="">
      <xdr:nvSpPr>
        <xdr:cNvPr id="469" name="楕円 468">
          <a:extLst>
            <a:ext uri="{FF2B5EF4-FFF2-40B4-BE49-F238E27FC236}">
              <a16:creationId xmlns:a16="http://schemas.microsoft.com/office/drawing/2014/main" id="{00000000-0008-0000-0F00-0000D5010000}"/>
            </a:ext>
          </a:extLst>
        </xdr:cNvPr>
        <xdr:cNvSpPr/>
      </xdr:nvSpPr>
      <xdr:spPr>
        <a:xfrm>
          <a:off x="8636000" y="169684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1905</xdr:rowOff>
    </xdr:from>
    <xdr:to>
      <xdr:col>55</xdr:col>
      <xdr:colOff>0</xdr:colOff>
      <xdr:row>103</xdr:row>
      <xdr:rowOff>7620</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flipV="1">
          <a:off x="8686800" y="17007205"/>
          <a:ext cx="7429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102</xdr:row>
      <xdr:rowOff>128270</xdr:rowOff>
    </xdr:from>
    <xdr:to>
      <xdr:col>46</xdr:col>
      <xdr:colOff>38100</xdr:colOff>
      <xdr:row>103</xdr:row>
      <xdr:rowOff>58420</xdr:rowOff>
    </xdr:to>
    <xdr:sp macro="" textlink="">
      <xdr:nvSpPr>
        <xdr:cNvPr id="471" name="楕円 470">
          <a:extLst>
            <a:ext uri="{FF2B5EF4-FFF2-40B4-BE49-F238E27FC236}">
              <a16:creationId xmlns:a16="http://schemas.microsoft.com/office/drawing/2014/main" id="{00000000-0008-0000-0F00-0000D7010000}"/>
            </a:ext>
          </a:extLst>
        </xdr:cNvPr>
        <xdr:cNvSpPr/>
      </xdr:nvSpPr>
      <xdr:spPr>
        <a:xfrm>
          <a:off x="7842250" y="169684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7620</xdr:rowOff>
    </xdr:from>
    <xdr:to>
      <xdr:col>50</xdr:col>
      <xdr:colOff>114300</xdr:colOff>
      <xdr:row>103</xdr:row>
      <xdr:rowOff>7620</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a:off x="7886700" y="1701292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102</xdr:row>
      <xdr:rowOff>133986</xdr:rowOff>
    </xdr:from>
    <xdr:to>
      <xdr:col>41</xdr:col>
      <xdr:colOff>101600</xdr:colOff>
      <xdr:row>103</xdr:row>
      <xdr:rowOff>64136</xdr:rowOff>
    </xdr:to>
    <xdr:sp macro="" textlink="">
      <xdr:nvSpPr>
        <xdr:cNvPr id="473" name="楕円 472">
          <a:extLst>
            <a:ext uri="{FF2B5EF4-FFF2-40B4-BE49-F238E27FC236}">
              <a16:creationId xmlns:a16="http://schemas.microsoft.com/office/drawing/2014/main" id="{00000000-0008-0000-0F00-0000D9010000}"/>
            </a:ext>
          </a:extLst>
        </xdr:cNvPr>
        <xdr:cNvSpPr/>
      </xdr:nvSpPr>
      <xdr:spPr>
        <a:xfrm>
          <a:off x="7029450" y="169741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7620</xdr:rowOff>
    </xdr:from>
    <xdr:to>
      <xdr:col>45</xdr:col>
      <xdr:colOff>177800</xdr:colOff>
      <xdr:row>103</xdr:row>
      <xdr:rowOff>13336</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flipV="1">
          <a:off x="7080250" y="17012920"/>
          <a:ext cx="80645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139700</xdr:rowOff>
    </xdr:from>
    <xdr:to>
      <xdr:col>36</xdr:col>
      <xdr:colOff>165100</xdr:colOff>
      <xdr:row>103</xdr:row>
      <xdr:rowOff>69850</xdr:rowOff>
    </xdr:to>
    <xdr:sp macro="" textlink="">
      <xdr:nvSpPr>
        <xdr:cNvPr id="475" name="楕円 474">
          <a:extLst>
            <a:ext uri="{FF2B5EF4-FFF2-40B4-BE49-F238E27FC236}">
              <a16:creationId xmlns:a16="http://schemas.microsoft.com/office/drawing/2014/main" id="{00000000-0008-0000-0F00-0000DB010000}"/>
            </a:ext>
          </a:extLst>
        </xdr:cNvPr>
        <xdr:cNvSpPr/>
      </xdr:nvSpPr>
      <xdr:spPr>
        <a:xfrm>
          <a:off x="6235700" y="169799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13336</xdr:rowOff>
    </xdr:from>
    <xdr:to>
      <xdr:col>41</xdr:col>
      <xdr:colOff>50800</xdr:colOff>
      <xdr:row>103</xdr:row>
      <xdr:rowOff>19050</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flipV="1">
          <a:off x="6286500" y="17018636"/>
          <a:ext cx="79375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66691</xdr:rowOff>
    </xdr:from>
    <xdr:ext cx="469744" cy="259045"/>
    <xdr:sp macro="" textlink="">
      <xdr:nvSpPr>
        <xdr:cNvPr id="477" name="n_1aveValue【市民会館】&#10;一人当たり面積">
          <a:extLst>
            <a:ext uri="{FF2B5EF4-FFF2-40B4-BE49-F238E27FC236}">
              <a16:creationId xmlns:a16="http://schemas.microsoft.com/office/drawing/2014/main" id="{00000000-0008-0000-0F00-0000DD010000}"/>
            </a:ext>
          </a:extLst>
        </xdr:cNvPr>
        <xdr:cNvSpPr txBox="1"/>
      </xdr:nvSpPr>
      <xdr:spPr>
        <a:xfrm>
          <a:off x="8458277" y="17402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83838</xdr:rowOff>
    </xdr:from>
    <xdr:ext cx="469744" cy="259045"/>
    <xdr:sp macro="" textlink="">
      <xdr:nvSpPr>
        <xdr:cNvPr id="478" name="n_2aveValue【市民会館】&#10;一人当たり面積">
          <a:extLst>
            <a:ext uri="{FF2B5EF4-FFF2-40B4-BE49-F238E27FC236}">
              <a16:creationId xmlns:a16="http://schemas.microsoft.com/office/drawing/2014/main" id="{00000000-0008-0000-0F00-0000DE010000}"/>
            </a:ext>
          </a:extLst>
        </xdr:cNvPr>
        <xdr:cNvSpPr txBox="1"/>
      </xdr:nvSpPr>
      <xdr:spPr>
        <a:xfrm>
          <a:off x="7677227" y="17419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83838</xdr:rowOff>
    </xdr:from>
    <xdr:ext cx="469744" cy="259045"/>
    <xdr:sp macro="" textlink="">
      <xdr:nvSpPr>
        <xdr:cNvPr id="479" name="n_3aveValue【市民会館】&#10;一人当たり面積">
          <a:extLst>
            <a:ext uri="{FF2B5EF4-FFF2-40B4-BE49-F238E27FC236}">
              <a16:creationId xmlns:a16="http://schemas.microsoft.com/office/drawing/2014/main" id="{00000000-0008-0000-0F00-0000DF010000}"/>
            </a:ext>
          </a:extLst>
        </xdr:cNvPr>
        <xdr:cNvSpPr txBox="1"/>
      </xdr:nvSpPr>
      <xdr:spPr>
        <a:xfrm>
          <a:off x="6864427" y="17419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106697</xdr:rowOff>
    </xdr:from>
    <xdr:ext cx="469744" cy="259045"/>
    <xdr:sp macro="" textlink="">
      <xdr:nvSpPr>
        <xdr:cNvPr id="480" name="n_4aveValue【市民会館】&#10;一人当たり面積">
          <a:extLst>
            <a:ext uri="{FF2B5EF4-FFF2-40B4-BE49-F238E27FC236}">
              <a16:creationId xmlns:a16="http://schemas.microsoft.com/office/drawing/2014/main" id="{00000000-0008-0000-0F00-0000E0010000}"/>
            </a:ext>
          </a:extLst>
        </xdr:cNvPr>
        <xdr:cNvSpPr txBox="1"/>
      </xdr:nvSpPr>
      <xdr:spPr>
        <a:xfrm>
          <a:off x="6070677" y="17442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74947</xdr:rowOff>
    </xdr:from>
    <xdr:ext cx="469744" cy="259045"/>
    <xdr:sp macro="" textlink="">
      <xdr:nvSpPr>
        <xdr:cNvPr id="481" name="n_1mainValue【市民会館】&#10;一人当たり面積">
          <a:extLst>
            <a:ext uri="{FF2B5EF4-FFF2-40B4-BE49-F238E27FC236}">
              <a16:creationId xmlns:a16="http://schemas.microsoft.com/office/drawing/2014/main" id="{00000000-0008-0000-0F00-0000E1010000}"/>
            </a:ext>
          </a:extLst>
        </xdr:cNvPr>
        <xdr:cNvSpPr txBox="1"/>
      </xdr:nvSpPr>
      <xdr:spPr>
        <a:xfrm>
          <a:off x="8458277" y="1675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101</xdr:row>
      <xdr:rowOff>74947</xdr:rowOff>
    </xdr:from>
    <xdr:ext cx="469744" cy="259045"/>
    <xdr:sp macro="" textlink="">
      <xdr:nvSpPr>
        <xdr:cNvPr id="482" name="n_2mainValue【市民会館】&#10;一人当たり面積">
          <a:extLst>
            <a:ext uri="{FF2B5EF4-FFF2-40B4-BE49-F238E27FC236}">
              <a16:creationId xmlns:a16="http://schemas.microsoft.com/office/drawing/2014/main" id="{00000000-0008-0000-0F00-0000E2010000}"/>
            </a:ext>
          </a:extLst>
        </xdr:cNvPr>
        <xdr:cNvSpPr txBox="1"/>
      </xdr:nvSpPr>
      <xdr:spPr>
        <a:xfrm>
          <a:off x="7677227" y="1675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101</xdr:row>
      <xdr:rowOff>80663</xdr:rowOff>
    </xdr:from>
    <xdr:ext cx="469744" cy="259045"/>
    <xdr:sp macro="" textlink="">
      <xdr:nvSpPr>
        <xdr:cNvPr id="483" name="n_3mainValue【市民会館】&#10;一人当たり面積">
          <a:extLst>
            <a:ext uri="{FF2B5EF4-FFF2-40B4-BE49-F238E27FC236}">
              <a16:creationId xmlns:a16="http://schemas.microsoft.com/office/drawing/2014/main" id="{00000000-0008-0000-0F00-0000E3010000}"/>
            </a:ext>
          </a:extLst>
        </xdr:cNvPr>
        <xdr:cNvSpPr txBox="1"/>
      </xdr:nvSpPr>
      <xdr:spPr>
        <a:xfrm>
          <a:off x="6864427" y="1675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101</xdr:row>
      <xdr:rowOff>86377</xdr:rowOff>
    </xdr:from>
    <xdr:ext cx="469744" cy="259045"/>
    <xdr:sp macro="" textlink="">
      <xdr:nvSpPr>
        <xdr:cNvPr id="484" name="n_4mainValue【市民会館】&#10;一人当たり面積">
          <a:extLst>
            <a:ext uri="{FF2B5EF4-FFF2-40B4-BE49-F238E27FC236}">
              <a16:creationId xmlns:a16="http://schemas.microsoft.com/office/drawing/2014/main" id="{00000000-0008-0000-0F00-0000E4010000}"/>
            </a:ext>
          </a:extLst>
        </xdr:cNvPr>
        <xdr:cNvSpPr txBox="1"/>
      </xdr:nvSpPr>
      <xdr:spPr>
        <a:xfrm>
          <a:off x="6070677" y="1676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00000000-0008-0000-0F00-0000E5010000}"/>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00000000-0008-0000-0F00-0000E6010000}"/>
            </a:ext>
          </a:extLst>
        </xdr:cNvPr>
        <xdr:cNvSpPr/>
      </xdr:nvSpPr>
      <xdr:spPr>
        <a:xfrm>
          <a:off x="113157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00000000-0008-0000-0F00-0000E7010000}"/>
            </a:ext>
          </a:extLst>
        </xdr:cNvPr>
        <xdr:cNvSpPr/>
      </xdr:nvSpPr>
      <xdr:spPr>
        <a:xfrm>
          <a:off x="113157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00000000-0008-0000-0F00-0000E8010000}"/>
            </a:ext>
          </a:extLst>
        </xdr:cNvPr>
        <xdr:cNvSpPr/>
      </xdr:nvSpPr>
      <xdr:spPr>
        <a:xfrm>
          <a:off x="122364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00000000-0008-0000-0F00-0000E9010000}"/>
            </a:ext>
          </a:extLst>
        </xdr:cNvPr>
        <xdr:cNvSpPr/>
      </xdr:nvSpPr>
      <xdr:spPr>
        <a:xfrm>
          <a:off x="122364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00000000-0008-0000-0F00-0000EA010000}"/>
            </a:ext>
          </a:extLst>
        </xdr:cNvPr>
        <xdr:cNvSpPr/>
      </xdr:nvSpPr>
      <xdr:spPr>
        <a:xfrm>
          <a:off x="1326515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1326515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1207750" y="51371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00000000-0008-0000-0F00-0000ED010000}"/>
            </a:ext>
          </a:extLst>
        </xdr:cNvPr>
        <xdr:cNvSpPr txBox="1"/>
      </xdr:nvSpPr>
      <xdr:spPr>
        <a:xfrm>
          <a:off x="11169650" y="4953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00000000-0008-0000-0F00-0000EE010000}"/>
            </a:ext>
          </a:extLst>
        </xdr:cNvPr>
        <xdr:cNvCxnSpPr/>
      </xdr:nvCxnSpPr>
      <xdr:spPr>
        <a:xfrm>
          <a:off x="11207750" y="7340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00000000-0008-0000-0F00-0000EF010000}"/>
            </a:ext>
          </a:extLst>
        </xdr:cNvPr>
        <xdr:cNvSpPr txBox="1"/>
      </xdr:nvSpPr>
      <xdr:spPr>
        <a:xfrm>
          <a:off x="10797721" y="7204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00000000-0008-0000-0F00-0000F0010000}"/>
            </a:ext>
          </a:extLst>
        </xdr:cNvPr>
        <xdr:cNvCxnSpPr/>
      </xdr:nvCxnSpPr>
      <xdr:spPr>
        <a:xfrm>
          <a:off x="11207750" y="702672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00000000-0008-0000-0F00-0000F1010000}"/>
            </a:ext>
          </a:extLst>
        </xdr:cNvPr>
        <xdr:cNvSpPr txBox="1"/>
      </xdr:nvSpPr>
      <xdr:spPr>
        <a:xfrm>
          <a:off x="10797721" y="689085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00000000-0008-0000-0F00-0000F2010000}"/>
            </a:ext>
          </a:extLst>
        </xdr:cNvPr>
        <xdr:cNvCxnSpPr/>
      </xdr:nvCxnSpPr>
      <xdr:spPr>
        <a:xfrm>
          <a:off x="11207750" y="67128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00000000-0008-0000-0F00-0000F3010000}"/>
            </a:ext>
          </a:extLst>
        </xdr:cNvPr>
        <xdr:cNvSpPr txBox="1"/>
      </xdr:nvSpPr>
      <xdr:spPr>
        <a:xfrm>
          <a:off x="10842791" y="65769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00000000-0008-0000-0F00-0000F4010000}"/>
            </a:ext>
          </a:extLst>
        </xdr:cNvPr>
        <xdr:cNvCxnSpPr/>
      </xdr:nvCxnSpPr>
      <xdr:spPr>
        <a:xfrm>
          <a:off x="11207750" y="639898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00000000-0008-0000-0F00-0000F5010000}"/>
            </a:ext>
          </a:extLst>
        </xdr:cNvPr>
        <xdr:cNvSpPr txBox="1"/>
      </xdr:nvSpPr>
      <xdr:spPr>
        <a:xfrm>
          <a:off x="10842791" y="6263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00000000-0008-0000-0F00-0000F6010000}"/>
            </a:ext>
          </a:extLst>
        </xdr:cNvPr>
        <xdr:cNvCxnSpPr/>
      </xdr:nvCxnSpPr>
      <xdr:spPr>
        <a:xfrm>
          <a:off x="11207750" y="60851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00000000-0008-0000-0F00-0000F7010000}"/>
            </a:ext>
          </a:extLst>
        </xdr:cNvPr>
        <xdr:cNvSpPr txBox="1"/>
      </xdr:nvSpPr>
      <xdr:spPr>
        <a:xfrm>
          <a:off x="10842791" y="59428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00000000-0008-0000-0F00-0000F8010000}"/>
            </a:ext>
          </a:extLst>
        </xdr:cNvPr>
        <xdr:cNvCxnSpPr/>
      </xdr:nvCxnSpPr>
      <xdr:spPr>
        <a:xfrm>
          <a:off x="11207750" y="57712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00000000-0008-0000-0F00-0000F9010000}"/>
            </a:ext>
          </a:extLst>
        </xdr:cNvPr>
        <xdr:cNvSpPr txBox="1"/>
      </xdr:nvSpPr>
      <xdr:spPr>
        <a:xfrm>
          <a:off x="10842791" y="56290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00000000-0008-0000-0F00-0000FA010000}"/>
            </a:ext>
          </a:extLst>
        </xdr:cNvPr>
        <xdr:cNvCxnSpPr/>
      </xdr:nvCxnSpPr>
      <xdr:spPr>
        <a:xfrm>
          <a:off x="11207750" y="545102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00000000-0008-0000-0F00-0000FB010000}"/>
            </a:ext>
          </a:extLst>
        </xdr:cNvPr>
        <xdr:cNvSpPr txBox="1"/>
      </xdr:nvSpPr>
      <xdr:spPr>
        <a:xfrm>
          <a:off x="10906911" y="53151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00000000-0008-0000-0F00-0000FC010000}"/>
            </a:ext>
          </a:extLst>
        </xdr:cNvPr>
        <xdr:cNvCxnSpPr/>
      </xdr:nvCxnSpPr>
      <xdr:spPr>
        <a:xfrm>
          <a:off x="11207750" y="5137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00000000-0008-0000-0F00-0000FD010000}"/>
            </a:ext>
          </a:extLst>
        </xdr:cNvPr>
        <xdr:cNvSpPr/>
      </xdr:nvSpPr>
      <xdr:spPr>
        <a:xfrm>
          <a:off x="11207750" y="51371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00000000-0008-0000-0F00-0000FE010000}"/>
            </a:ext>
          </a:extLst>
        </xdr:cNvPr>
        <xdr:cNvCxnSpPr/>
      </xdr:nvCxnSpPr>
      <xdr:spPr>
        <a:xfrm flipV="1">
          <a:off x="14699614" y="5642247"/>
          <a:ext cx="0" cy="1238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00000000-0008-0000-0F00-0000FF010000}"/>
            </a:ext>
          </a:extLst>
        </xdr:cNvPr>
        <xdr:cNvSpPr txBox="1"/>
      </xdr:nvSpPr>
      <xdr:spPr>
        <a:xfrm>
          <a:off x="14738350" y="6885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00000000-0008-0000-0F00-000000020000}"/>
            </a:ext>
          </a:extLst>
        </xdr:cNvPr>
        <xdr:cNvCxnSpPr/>
      </xdr:nvCxnSpPr>
      <xdr:spPr>
        <a:xfrm>
          <a:off x="14611350" y="68812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00000000-0008-0000-0F00-000001020000}"/>
            </a:ext>
          </a:extLst>
        </xdr:cNvPr>
        <xdr:cNvSpPr txBox="1"/>
      </xdr:nvSpPr>
      <xdr:spPr>
        <a:xfrm>
          <a:off x="14738350" y="543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00000000-0008-0000-0F00-000002020000}"/>
            </a:ext>
          </a:extLst>
        </xdr:cNvPr>
        <xdr:cNvCxnSpPr/>
      </xdr:nvCxnSpPr>
      <xdr:spPr>
        <a:xfrm>
          <a:off x="14611350" y="564224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113591</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00000000-0008-0000-0F00-000003020000}"/>
            </a:ext>
          </a:extLst>
        </xdr:cNvPr>
        <xdr:cNvSpPr txBox="1"/>
      </xdr:nvSpPr>
      <xdr:spPr>
        <a:xfrm>
          <a:off x="14738350" y="62222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00000000-0008-0000-0F00-000004020000}"/>
            </a:ext>
          </a:extLst>
        </xdr:cNvPr>
        <xdr:cNvSpPr/>
      </xdr:nvSpPr>
      <xdr:spPr>
        <a:xfrm>
          <a:off x="14649450" y="63645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00000000-0008-0000-0F00-000005020000}"/>
            </a:ext>
          </a:extLst>
        </xdr:cNvPr>
        <xdr:cNvSpPr/>
      </xdr:nvSpPr>
      <xdr:spPr>
        <a:xfrm>
          <a:off x="13887450" y="63792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00000000-0008-0000-0F00-000006020000}"/>
            </a:ext>
          </a:extLst>
        </xdr:cNvPr>
        <xdr:cNvSpPr/>
      </xdr:nvSpPr>
      <xdr:spPr>
        <a:xfrm>
          <a:off x="13093700" y="63498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00000000-0008-0000-0F00-000007020000}"/>
            </a:ext>
          </a:extLst>
        </xdr:cNvPr>
        <xdr:cNvSpPr/>
      </xdr:nvSpPr>
      <xdr:spPr>
        <a:xfrm>
          <a:off x="12299950" y="632369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00000000-0008-0000-0F00-000008020000}"/>
            </a:ext>
          </a:extLst>
        </xdr:cNvPr>
        <xdr:cNvSpPr/>
      </xdr:nvSpPr>
      <xdr:spPr>
        <a:xfrm>
          <a:off x="11487150" y="63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00000000-0008-0000-0F00-000009020000}"/>
            </a:ext>
          </a:extLst>
        </xdr:cNvPr>
        <xdr:cNvSpPr txBox="1"/>
      </xdr:nvSpPr>
      <xdr:spPr>
        <a:xfrm>
          <a:off x="14528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00000000-0008-0000-0F00-00000A020000}"/>
            </a:ext>
          </a:extLst>
        </xdr:cNvPr>
        <xdr:cNvSpPr txBox="1"/>
      </xdr:nvSpPr>
      <xdr:spPr>
        <a:xfrm>
          <a:off x="137668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0000000-0008-0000-0F00-00000B020000}"/>
            </a:ext>
          </a:extLst>
        </xdr:cNvPr>
        <xdr:cNvSpPr txBox="1"/>
      </xdr:nvSpPr>
      <xdr:spPr>
        <a:xfrm>
          <a:off x="129730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12172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00000000-0008-0000-0F00-00000D020000}"/>
            </a:ext>
          </a:extLst>
        </xdr:cNvPr>
        <xdr:cNvSpPr txBox="1"/>
      </xdr:nvSpPr>
      <xdr:spPr>
        <a:xfrm>
          <a:off x="11366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31931</xdr:rowOff>
    </xdr:from>
    <xdr:to>
      <xdr:col>85</xdr:col>
      <xdr:colOff>177800</xdr:colOff>
      <xdr:row>40</xdr:row>
      <xdr:rowOff>133531</xdr:rowOff>
    </xdr:to>
    <xdr:sp macro="" textlink="">
      <xdr:nvSpPr>
        <xdr:cNvPr id="526" name="楕円 525">
          <a:extLst>
            <a:ext uri="{FF2B5EF4-FFF2-40B4-BE49-F238E27FC236}">
              <a16:creationId xmlns:a16="http://schemas.microsoft.com/office/drawing/2014/main" id="{00000000-0008-0000-0F00-00000E020000}"/>
            </a:ext>
          </a:extLst>
        </xdr:cNvPr>
        <xdr:cNvSpPr/>
      </xdr:nvSpPr>
      <xdr:spPr>
        <a:xfrm>
          <a:off x="14649450" y="663593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10358</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00000000-0008-0000-0F00-00000F020000}"/>
            </a:ext>
          </a:extLst>
        </xdr:cNvPr>
        <xdr:cNvSpPr txBox="1"/>
      </xdr:nvSpPr>
      <xdr:spPr>
        <a:xfrm>
          <a:off x="14738350" y="6614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31931</xdr:rowOff>
    </xdr:from>
    <xdr:to>
      <xdr:col>81</xdr:col>
      <xdr:colOff>101600</xdr:colOff>
      <xdr:row>40</xdr:row>
      <xdr:rowOff>133531</xdr:rowOff>
    </xdr:to>
    <xdr:sp macro="" textlink="">
      <xdr:nvSpPr>
        <xdr:cNvPr id="528" name="楕円 527">
          <a:extLst>
            <a:ext uri="{FF2B5EF4-FFF2-40B4-BE49-F238E27FC236}">
              <a16:creationId xmlns:a16="http://schemas.microsoft.com/office/drawing/2014/main" id="{00000000-0008-0000-0F00-000010020000}"/>
            </a:ext>
          </a:extLst>
        </xdr:cNvPr>
        <xdr:cNvSpPr/>
      </xdr:nvSpPr>
      <xdr:spPr>
        <a:xfrm>
          <a:off x="13887450" y="6635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82731</xdr:rowOff>
    </xdr:from>
    <xdr:to>
      <xdr:col>85</xdr:col>
      <xdr:colOff>127000</xdr:colOff>
      <xdr:row>40</xdr:row>
      <xdr:rowOff>82731</xdr:rowOff>
    </xdr:to>
    <xdr:cxnSp macro="">
      <xdr:nvCxnSpPr>
        <xdr:cNvPr id="529" name="直線コネクタ 528">
          <a:extLst>
            <a:ext uri="{FF2B5EF4-FFF2-40B4-BE49-F238E27FC236}">
              <a16:creationId xmlns:a16="http://schemas.microsoft.com/office/drawing/2014/main" id="{00000000-0008-0000-0F00-000011020000}"/>
            </a:ext>
          </a:extLst>
        </xdr:cNvPr>
        <xdr:cNvCxnSpPr/>
      </xdr:nvCxnSpPr>
      <xdr:spPr>
        <a:xfrm>
          <a:off x="13938250" y="6686731"/>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125004</xdr:rowOff>
    </xdr:from>
    <xdr:to>
      <xdr:col>76</xdr:col>
      <xdr:colOff>165100</xdr:colOff>
      <xdr:row>40</xdr:row>
      <xdr:rowOff>55154</xdr:rowOff>
    </xdr:to>
    <xdr:sp macro="" textlink="">
      <xdr:nvSpPr>
        <xdr:cNvPr id="530" name="楕円 529">
          <a:extLst>
            <a:ext uri="{FF2B5EF4-FFF2-40B4-BE49-F238E27FC236}">
              <a16:creationId xmlns:a16="http://schemas.microsoft.com/office/drawing/2014/main" id="{00000000-0008-0000-0F00-000012020000}"/>
            </a:ext>
          </a:extLst>
        </xdr:cNvPr>
        <xdr:cNvSpPr/>
      </xdr:nvSpPr>
      <xdr:spPr>
        <a:xfrm>
          <a:off x="13093700" y="656390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4354</xdr:rowOff>
    </xdr:from>
    <xdr:to>
      <xdr:col>81</xdr:col>
      <xdr:colOff>50800</xdr:colOff>
      <xdr:row>40</xdr:row>
      <xdr:rowOff>82731</xdr:rowOff>
    </xdr:to>
    <xdr:cxnSp macro="">
      <xdr:nvCxnSpPr>
        <xdr:cNvPr id="531" name="直線コネクタ 530">
          <a:extLst>
            <a:ext uri="{FF2B5EF4-FFF2-40B4-BE49-F238E27FC236}">
              <a16:creationId xmlns:a16="http://schemas.microsoft.com/office/drawing/2014/main" id="{00000000-0008-0000-0F00-000013020000}"/>
            </a:ext>
          </a:extLst>
        </xdr:cNvPr>
        <xdr:cNvCxnSpPr/>
      </xdr:nvCxnSpPr>
      <xdr:spPr>
        <a:xfrm>
          <a:off x="13144500" y="6608354"/>
          <a:ext cx="79375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146231</xdr:rowOff>
    </xdr:from>
    <xdr:to>
      <xdr:col>72</xdr:col>
      <xdr:colOff>38100</xdr:colOff>
      <xdr:row>39</xdr:row>
      <xdr:rowOff>76381</xdr:rowOff>
    </xdr:to>
    <xdr:sp macro="" textlink="">
      <xdr:nvSpPr>
        <xdr:cNvPr id="532" name="楕円 531">
          <a:extLst>
            <a:ext uri="{FF2B5EF4-FFF2-40B4-BE49-F238E27FC236}">
              <a16:creationId xmlns:a16="http://schemas.microsoft.com/office/drawing/2014/main" id="{00000000-0008-0000-0F00-000014020000}"/>
            </a:ext>
          </a:extLst>
        </xdr:cNvPr>
        <xdr:cNvSpPr/>
      </xdr:nvSpPr>
      <xdr:spPr>
        <a:xfrm>
          <a:off x="12299950" y="642003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25581</xdr:rowOff>
    </xdr:from>
    <xdr:to>
      <xdr:col>76</xdr:col>
      <xdr:colOff>114300</xdr:colOff>
      <xdr:row>40</xdr:row>
      <xdr:rowOff>4354</xdr:rowOff>
    </xdr:to>
    <xdr:cxnSp macro="">
      <xdr:nvCxnSpPr>
        <xdr:cNvPr id="533" name="直線コネクタ 532">
          <a:extLst>
            <a:ext uri="{FF2B5EF4-FFF2-40B4-BE49-F238E27FC236}">
              <a16:creationId xmlns:a16="http://schemas.microsoft.com/office/drawing/2014/main" id="{00000000-0008-0000-0F00-000015020000}"/>
            </a:ext>
          </a:extLst>
        </xdr:cNvPr>
        <xdr:cNvCxnSpPr/>
      </xdr:nvCxnSpPr>
      <xdr:spPr>
        <a:xfrm>
          <a:off x="12344400" y="6464481"/>
          <a:ext cx="800100" cy="143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79284</xdr:rowOff>
    </xdr:from>
    <xdr:to>
      <xdr:col>67</xdr:col>
      <xdr:colOff>101600</xdr:colOff>
      <xdr:row>39</xdr:row>
      <xdr:rowOff>9434</xdr:rowOff>
    </xdr:to>
    <xdr:sp macro="" textlink="">
      <xdr:nvSpPr>
        <xdr:cNvPr id="534" name="楕円 533">
          <a:extLst>
            <a:ext uri="{FF2B5EF4-FFF2-40B4-BE49-F238E27FC236}">
              <a16:creationId xmlns:a16="http://schemas.microsoft.com/office/drawing/2014/main" id="{00000000-0008-0000-0F00-000016020000}"/>
            </a:ext>
          </a:extLst>
        </xdr:cNvPr>
        <xdr:cNvSpPr/>
      </xdr:nvSpPr>
      <xdr:spPr>
        <a:xfrm>
          <a:off x="11487150" y="63530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130084</xdr:rowOff>
    </xdr:from>
    <xdr:to>
      <xdr:col>71</xdr:col>
      <xdr:colOff>177800</xdr:colOff>
      <xdr:row>39</xdr:row>
      <xdr:rowOff>25581</xdr:rowOff>
    </xdr:to>
    <xdr:cxnSp macro="">
      <xdr:nvCxnSpPr>
        <xdr:cNvPr id="535" name="直線コネクタ 534">
          <a:extLst>
            <a:ext uri="{FF2B5EF4-FFF2-40B4-BE49-F238E27FC236}">
              <a16:creationId xmlns:a16="http://schemas.microsoft.com/office/drawing/2014/main" id="{00000000-0008-0000-0F00-000017020000}"/>
            </a:ext>
          </a:extLst>
        </xdr:cNvPr>
        <xdr:cNvCxnSpPr/>
      </xdr:nvCxnSpPr>
      <xdr:spPr>
        <a:xfrm>
          <a:off x="11537950" y="6403884"/>
          <a:ext cx="806450" cy="60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52087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00000000-0008-0000-0F00-000018020000}"/>
            </a:ext>
          </a:extLst>
        </xdr:cNvPr>
        <xdr:cNvSpPr txBox="1"/>
      </xdr:nvSpPr>
      <xdr:spPr>
        <a:xfrm>
          <a:off x="13742044" y="616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00000000-0008-0000-0F00-000019020000}"/>
            </a:ext>
          </a:extLst>
        </xdr:cNvPr>
        <xdr:cNvSpPr txBox="1"/>
      </xdr:nvSpPr>
      <xdr:spPr>
        <a:xfrm>
          <a:off x="12960994" y="6131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168020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00000000-0008-0000-0F00-00001A020000}"/>
            </a:ext>
          </a:extLst>
        </xdr:cNvPr>
        <xdr:cNvSpPr txBox="1"/>
      </xdr:nvSpPr>
      <xdr:spPr>
        <a:xfrm>
          <a:off x="12167244" y="611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161488</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00000000-0008-0000-0F00-00001B020000}"/>
            </a:ext>
          </a:extLst>
        </xdr:cNvPr>
        <xdr:cNvSpPr txBox="1"/>
      </xdr:nvSpPr>
      <xdr:spPr>
        <a:xfrm>
          <a:off x="11354444" y="6105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124658</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00000000-0008-0000-0F00-00001C020000}"/>
            </a:ext>
          </a:extLst>
        </xdr:cNvPr>
        <xdr:cNvSpPr txBox="1"/>
      </xdr:nvSpPr>
      <xdr:spPr>
        <a:xfrm>
          <a:off x="13742044" y="6728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46281</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00000000-0008-0000-0F00-00001D020000}"/>
            </a:ext>
          </a:extLst>
        </xdr:cNvPr>
        <xdr:cNvSpPr txBox="1"/>
      </xdr:nvSpPr>
      <xdr:spPr>
        <a:xfrm>
          <a:off x="12960994" y="6650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67508</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00000000-0008-0000-0F00-00001E020000}"/>
            </a:ext>
          </a:extLst>
        </xdr:cNvPr>
        <xdr:cNvSpPr txBox="1"/>
      </xdr:nvSpPr>
      <xdr:spPr>
        <a:xfrm>
          <a:off x="12167244" y="6506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561</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00000000-0008-0000-0F00-00001F020000}"/>
            </a:ext>
          </a:extLst>
        </xdr:cNvPr>
        <xdr:cNvSpPr txBox="1"/>
      </xdr:nvSpPr>
      <xdr:spPr>
        <a:xfrm>
          <a:off x="11354444" y="6439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00000000-0008-0000-0F00-000020020000}"/>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00000000-0008-0000-0F00-000021020000}"/>
            </a:ext>
          </a:extLst>
        </xdr:cNvPr>
        <xdr:cNvSpPr/>
      </xdr:nvSpPr>
      <xdr:spPr>
        <a:xfrm>
          <a:off x="165862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00000000-0008-0000-0F00-000022020000}"/>
            </a:ext>
          </a:extLst>
        </xdr:cNvPr>
        <xdr:cNvSpPr/>
      </xdr:nvSpPr>
      <xdr:spPr>
        <a:xfrm>
          <a:off x="165862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00000000-0008-0000-0F00-000023020000}"/>
            </a:ext>
          </a:extLst>
        </xdr:cNvPr>
        <xdr:cNvSpPr/>
      </xdr:nvSpPr>
      <xdr:spPr>
        <a:xfrm>
          <a:off x="174879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00000000-0008-0000-0F00-000024020000}"/>
            </a:ext>
          </a:extLst>
        </xdr:cNvPr>
        <xdr:cNvSpPr/>
      </xdr:nvSpPr>
      <xdr:spPr>
        <a:xfrm>
          <a:off x="174879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18516600" y="46736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8516600" y="48704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6459200" y="51371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00000000-0008-0000-0F00-000028020000}"/>
            </a:ext>
          </a:extLst>
        </xdr:cNvPr>
        <xdr:cNvSpPr txBox="1"/>
      </xdr:nvSpPr>
      <xdr:spPr>
        <a:xfrm>
          <a:off x="16440150" y="4953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00000000-0008-0000-0F00-000029020000}"/>
            </a:ext>
          </a:extLst>
        </xdr:cNvPr>
        <xdr:cNvCxnSpPr/>
      </xdr:nvCxnSpPr>
      <xdr:spPr>
        <a:xfrm>
          <a:off x="16459200" y="7340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00000000-0008-0000-0F00-00002A020000}"/>
            </a:ext>
          </a:extLst>
        </xdr:cNvPr>
        <xdr:cNvCxnSpPr/>
      </xdr:nvCxnSpPr>
      <xdr:spPr>
        <a:xfrm>
          <a:off x="16459200" y="6788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00000000-0008-0000-0F00-00002B020000}"/>
            </a:ext>
          </a:extLst>
        </xdr:cNvPr>
        <xdr:cNvSpPr txBox="1"/>
      </xdr:nvSpPr>
      <xdr:spPr>
        <a:xfrm>
          <a:off x="16248514" y="6652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00000000-0008-0000-0F00-00002C020000}"/>
            </a:ext>
          </a:extLst>
        </xdr:cNvPr>
        <xdr:cNvCxnSpPr/>
      </xdr:nvCxnSpPr>
      <xdr:spPr>
        <a:xfrm>
          <a:off x="16459200" y="6242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00000000-0008-0000-0F00-00002D020000}"/>
            </a:ext>
          </a:extLst>
        </xdr:cNvPr>
        <xdr:cNvSpPr txBox="1"/>
      </xdr:nvSpPr>
      <xdr:spPr>
        <a:xfrm>
          <a:off x="159399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00000000-0008-0000-0F00-00002E020000}"/>
            </a:ext>
          </a:extLst>
        </xdr:cNvPr>
        <xdr:cNvCxnSpPr/>
      </xdr:nvCxnSpPr>
      <xdr:spPr>
        <a:xfrm>
          <a:off x="16459200" y="5689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00000000-0008-0000-0F00-00002F020000}"/>
            </a:ext>
          </a:extLst>
        </xdr:cNvPr>
        <xdr:cNvSpPr txBox="1"/>
      </xdr:nvSpPr>
      <xdr:spPr>
        <a:xfrm>
          <a:off x="15939981" y="5553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00000000-0008-0000-0F00-000030020000}"/>
            </a:ext>
          </a:extLst>
        </xdr:cNvPr>
        <xdr:cNvCxnSpPr/>
      </xdr:nvCxnSpPr>
      <xdr:spPr>
        <a:xfrm>
          <a:off x="16459200" y="5137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5939981" y="5001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00000000-0008-0000-0F00-000032020000}"/>
            </a:ext>
          </a:extLst>
        </xdr:cNvPr>
        <xdr:cNvSpPr/>
      </xdr:nvSpPr>
      <xdr:spPr>
        <a:xfrm>
          <a:off x="16459200" y="51371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flipV="1">
          <a:off x="19951064" y="5659631"/>
          <a:ext cx="0" cy="11129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00000000-0008-0000-0F00-000034020000}"/>
            </a:ext>
          </a:extLst>
        </xdr:cNvPr>
        <xdr:cNvSpPr txBox="1"/>
      </xdr:nvSpPr>
      <xdr:spPr>
        <a:xfrm>
          <a:off x="19989800" y="6776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9881850" y="677254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00000000-0008-0000-0F00-000036020000}"/>
            </a:ext>
          </a:extLst>
        </xdr:cNvPr>
        <xdr:cNvSpPr txBox="1"/>
      </xdr:nvSpPr>
      <xdr:spPr>
        <a:xfrm>
          <a:off x="19989800" y="5447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9881850" y="565963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27663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00000000-0008-0000-0F00-000038020000}"/>
            </a:ext>
          </a:extLst>
        </xdr:cNvPr>
        <xdr:cNvSpPr txBox="1"/>
      </xdr:nvSpPr>
      <xdr:spPr>
        <a:xfrm>
          <a:off x="19989800" y="6136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00000000-0008-0000-0F00-000039020000}"/>
            </a:ext>
          </a:extLst>
        </xdr:cNvPr>
        <xdr:cNvSpPr/>
      </xdr:nvSpPr>
      <xdr:spPr>
        <a:xfrm>
          <a:off x="19900900" y="62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00000000-0008-0000-0F00-00003A020000}"/>
            </a:ext>
          </a:extLst>
        </xdr:cNvPr>
        <xdr:cNvSpPr/>
      </xdr:nvSpPr>
      <xdr:spPr>
        <a:xfrm>
          <a:off x="19157950" y="63161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00000000-0008-0000-0F00-00003B020000}"/>
            </a:ext>
          </a:extLst>
        </xdr:cNvPr>
        <xdr:cNvSpPr/>
      </xdr:nvSpPr>
      <xdr:spPr>
        <a:xfrm>
          <a:off x="18345150" y="632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00000000-0008-0000-0F00-00003C020000}"/>
            </a:ext>
          </a:extLst>
        </xdr:cNvPr>
        <xdr:cNvSpPr/>
      </xdr:nvSpPr>
      <xdr:spPr>
        <a:xfrm>
          <a:off x="17551400" y="633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00000000-0008-0000-0F00-00003D020000}"/>
            </a:ext>
          </a:extLst>
        </xdr:cNvPr>
        <xdr:cNvSpPr/>
      </xdr:nvSpPr>
      <xdr:spPr>
        <a:xfrm>
          <a:off x="16757650" y="634929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00000000-0008-0000-0F00-00003E020000}"/>
            </a:ext>
          </a:extLst>
        </xdr:cNvPr>
        <xdr:cNvSpPr txBox="1"/>
      </xdr:nvSpPr>
      <xdr:spPr>
        <a:xfrm>
          <a:off x="197802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00000000-0008-0000-0F00-00003F020000}"/>
            </a:ext>
          </a:extLst>
        </xdr:cNvPr>
        <xdr:cNvSpPr txBox="1"/>
      </xdr:nvSpPr>
      <xdr:spPr>
        <a:xfrm>
          <a:off x="190309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00000000-0008-0000-0F00-000040020000}"/>
            </a:ext>
          </a:extLst>
        </xdr:cNvPr>
        <xdr:cNvSpPr txBox="1"/>
      </xdr:nvSpPr>
      <xdr:spPr>
        <a:xfrm>
          <a:off x="182245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00000000-0008-0000-0F00-000041020000}"/>
            </a:ext>
          </a:extLst>
        </xdr:cNvPr>
        <xdr:cNvSpPr txBox="1"/>
      </xdr:nvSpPr>
      <xdr:spPr>
        <a:xfrm>
          <a:off x="174307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00000000-0008-0000-0F00-000042020000}"/>
            </a:ext>
          </a:extLst>
        </xdr:cNvPr>
        <xdr:cNvSpPr txBox="1"/>
      </xdr:nvSpPr>
      <xdr:spPr>
        <a:xfrm>
          <a:off x="1663065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25171</xdr:rowOff>
    </xdr:from>
    <xdr:to>
      <xdr:col>116</xdr:col>
      <xdr:colOff>114300</xdr:colOff>
      <xdr:row>38</xdr:row>
      <xdr:rowOff>126771</xdr:rowOff>
    </xdr:to>
    <xdr:sp macro="" textlink="">
      <xdr:nvSpPr>
        <xdr:cNvPr id="579" name="楕円 578">
          <a:extLst>
            <a:ext uri="{FF2B5EF4-FFF2-40B4-BE49-F238E27FC236}">
              <a16:creationId xmlns:a16="http://schemas.microsoft.com/office/drawing/2014/main" id="{00000000-0008-0000-0F00-000043020000}"/>
            </a:ext>
          </a:extLst>
        </xdr:cNvPr>
        <xdr:cNvSpPr/>
      </xdr:nvSpPr>
      <xdr:spPr>
        <a:xfrm>
          <a:off x="19900900" y="629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3598</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00000000-0008-0000-0F00-000044020000}"/>
            </a:ext>
          </a:extLst>
        </xdr:cNvPr>
        <xdr:cNvSpPr txBox="1"/>
      </xdr:nvSpPr>
      <xdr:spPr>
        <a:xfrm>
          <a:off x="19989800" y="627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27172</xdr:rowOff>
    </xdr:from>
    <xdr:to>
      <xdr:col>112</xdr:col>
      <xdr:colOff>38100</xdr:colOff>
      <xdr:row>38</xdr:row>
      <xdr:rowOff>128772</xdr:rowOff>
    </xdr:to>
    <xdr:sp macro="" textlink="">
      <xdr:nvSpPr>
        <xdr:cNvPr id="581" name="楕円 580">
          <a:extLst>
            <a:ext uri="{FF2B5EF4-FFF2-40B4-BE49-F238E27FC236}">
              <a16:creationId xmlns:a16="http://schemas.microsoft.com/office/drawing/2014/main" id="{00000000-0008-0000-0F00-000045020000}"/>
            </a:ext>
          </a:extLst>
        </xdr:cNvPr>
        <xdr:cNvSpPr/>
      </xdr:nvSpPr>
      <xdr:spPr>
        <a:xfrm>
          <a:off x="19157950" y="630097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75971</xdr:rowOff>
    </xdr:from>
    <xdr:to>
      <xdr:col>116</xdr:col>
      <xdr:colOff>63500</xdr:colOff>
      <xdr:row>38</xdr:row>
      <xdr:rowOff>77972</xdr:rowOff>
    </xdr:to>
    <xdr:cxnSp macro="">
      <xdr:nvCxnSpPr>
        <xdr:cNvPr id="582" name="直線コネクタ 581">
          <a:extLst>
            <a:ext uri="{FF2B5EF4-FFF2-40B4-BE49-F238E27FC236}">
              <a16:creationId xmlns:a16="http://schemas.microsoft.com/office/drawing/2014/main" id="{00000000-0008-0000-0F00-000046020000}"/>
            </a:ext>
          </a:extLst>
        </xdr:cNvPr>
        <xdr:cNvCxnSpPr/>
      </xdr:nvCxnSpPr>
      <xdr:spPr>
        <a:xfrm flipV="1">
          <a:off x="19202400" y="6349771"/>
          <a:ext cx="749300" cy="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27835</xdr:rowOff>
    </xdr:from>
    <xdr:to>
      <xdr:col>107</xdr:col>
      <xdr:colOff>101600</xdr:colOff>
      <xdr:row>38</xdr:row>
      <xdr:rowOff>129435</xdr:rowOff>
    </xdr:to>
    <xdr:sp macro="" textlink="">
      <xdr:nvSpPr>
        <xdr:cNvPr id="583" name="楕円 582">
          <a:extLst>
            <a:ext uri="{FF2B5EF4-FFF2-40B4-BE49-F238E27FC236}">
              <a16:creationId xmlns:a16="http://schemas.microsoft.com/office/drawing/2014/main" id="{00000000-0008-0000-0F00-000047020000}"/>
            </a:ext>
          </a:extLst>
        </xdr:cNvPr>
        <xdr:cNvSpPr/>
      </xdr:nvSpPr>
      <xdr:spPr>
        <a:xfrm>
          <a:off x="18345150" y="630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77972</xdr:rowOff>
    </xdr:from>
    <xdr:to>
      <xdr:col>111</xdr:col>
      <xdr:colOff>177800</xdr:colOff>
      <xdr:row>38</xdr:row>
      <xdr:rowOff>78635</xdr:rowOff>
    </xdr:to>
    <xdr:cxnSp macro="">
      <xdr:nvCxnSpPr>
        <xdr:cNvPr id="584" name="直線コネクタ 583">
          <a:extLst>
            <a:ext uri="{FF2B5EF4-FFF2-40B4-BE49-F238E27FC236}">
              <a16:creationId xmlns:a16="http://schemas.microsoft.com/office/drawing/2014/main" id="{00000000-0008-0000-0F00-000048020000}"/>
            </a:ext>
          </a:extLst>
        </xdr:cNvPr>
        <xdr:cNvCxnSpPr/>
      </xdr:nvCxnSpPr>
      <xdr:spPr>
        <a:xfrm flipV="1">
          <a:off x="18395950" y="6351772"/>
          <a:ext cx="806450" cy="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26606</xdr:rowOff>
    </xdr:from>
    <xdr:to>
      <xdr:col>102</xdr:col>
      <xdr:colOff>165100</xdr:colOff>
      <xdr:row>38</xdr:row>
      <xdr:rowOff>128206</xdr:rowOff>
    </xdr:to>
    <xdr:sp macro="" textlink="">
      <xdr:nvSpPr>
        <xdr:cNvPr id="585" name="楕円 584">
          <a:extLst>
            <a:ext uri="{FF2B5EF4-FFF2-40B4-BE49-F238E27FC236}">
              <a16:creationId xmlns:a16="http://schemas.microsoft.com/office/drawing/2014/main" id="{00000000-0008-0000-0F00-000049020000}"/>
            </a:ext>
          </a:extLst>
        </xdr:cNvPr>
        <xdr:cNvSpPr/>
      </xdr:nvSpPr>
      <xdr:spPr>
        <a:xfrm>
          <a:off x="17551400" y="630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77406</xdr:rowOff>
    </xdr:from>
    <xdr:to>
      <xdr:col>107</xdr:col>
      <xdr:colOff>50800</xdr:colOff>
      <xdr:row>38</xdr:row>
      <xdr:rowOff>78635</xdr:rowOff>
    </xdr:to>
    <xdr:cxnSp macro="">
      <xdr:nvCxnSpPr>
        <xdr:cNvPr id="586" name="直線コネクタ 585">
          <a:extLst>
            <a:ext uri="{FF2B5EF4-FFF2-40B4-BE49-F238E27FC236}">
              <a16:creationId xmlns:a16="http://schemas.microsoft.com/office/drawing/2014/main" id="{00000000-0008-0000-0F00-00004A020000}"/>
            </a:ext>
          </a:extLst>
        </xdr:cNvPr>
        <xdr:cNvCxnSpPr/>
      </xdr:nvCxnSpPr>
      <xdr:spPr>
        <a:xfrm>
          <a:off x="17602200" y="6351206"/>
          <a:ext cx="793750" cy="1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48558</xdr:rowOff>
    </xdr:from>
    <xdr:to>
      <xdr:col>98</xdr:col>
      <xdr:colOff>38100</xdr:colOff>
      <xdr:row>38</xdr:row>
      <xdr:rowOff>150158</xdr:rowOff>
    </xdr:to>
    <xdr:sp macro="" textlink="">
      <xdr:nvSpPr>
        <xdr:cNvPr id="587" name="楕円 586">
          <a:extLst>
            <a:ext uri="{FF2B5EF4-FFF2-40B4-BE49-F238E27FC236}">
              <a16:creationId xmlns:a16="http://schemas.microsoft.com/office/drawing/2014/main" id="{00000000-0008-0000-0F00-00004B020000}"/>
            </a:ext>
          </a:extLst>
        </xdr:cNvPr>
        <xdr:cNvSpPr/>
      </xdr:nvSpPr>
      <xdr:spPr>
        <a:xfrm>
          <a:off x="16757650" y="632235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77406</xdr:rowOff>
    </xdr:from>
    <xdr:to>
      <xdr:col>102</xdr:col>
      <xdr:colOff>114300</xdr:colOff>
      <xdr:row>38</xdr:row>
      <xdr:rowOff>99358</xdr:rowOff>
    </xdr:to>
    <xdr:cxnSp macro="">
      <xdr:nvCxnSpPr>
        <xdr:cNvPr id="588" name="直線コネクタ 587">
          <a:extLst>
            <a:ext uri="{FF2B5EF4-FFF2-40B4-BE49-F238E27FC236}">
              <a16:creationId xmlns:a16="http://schemas.microsoft.com/office/drawing/2014/main" id="{00000000-0008-0000-0F00-00004C020000}"/>
            </a:ext>
          </a:extLst>
        </xdr:cNvPr>
        <xdr:cNvCxnSpPr/>
      </xdr:nvCxnSpPr>
      <xdr:spPr>
        <a:xfrm flipV="1">
          <a:off x="16802100" y="6351206"/>
          <a:ext cx="800100" cy="21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135066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00000000-0008-0000-0F00-00004D020000}"/>
            </a:ext>
          </a:extLst>
        </xdr:cNvPr>
        <xdr:cNvSpPr txBox="1"/>
      </xdr:nvSpPr>
      <xdr:spPr>
        <a:xfrm>
          <a:off x="18947911" y="6408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143027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00000000-0008-0000-0F00-00004E020000}"/>
            </a:ext>
          </a:extLst>
        </xdr:cNvPr>
        <xdr:cNvSpPr txBox="1"/>
      </xdr:nvSpPr>
      <xdr:spPr>
        <a:xfrm>
          <a:off x="18166861" y="641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151702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00000000-0008-0000-0F00-00004F020000}"/>
            </a:ext>
          </a:extLst>
        </xdr:cNvPr>
        <xdr:cNvSpPr txBox="1"/>
      </xdr:nvSpPr>
      <xdr:spPr>
        <a:xfrm>
          <a:off x="17354061" y="6425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168225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00000000-0008-0000-0F00-000050020000}"/>
            </a:ext>
          </a:extLst>
        </xdr:cNvPr>
        <xdr:cNvSpPr txBox="1"/>
      </xdr:nvSpPr>
      <xdr:spPr>
        <a:xfrm>
          <a:off x="16560311" y="6442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36</xdr:row>
      <xdr:rowOff>145299</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00000000-0008-0000-0F00-000051020000}"/>
            </a:ext>
          </a:extLst>
        </xdr:cNvPr>
        <xdr:cNvSpPr txBox="1"/>
      </xdr:nvSpPr>
      <xdr:spPr>
        <a:xfrm>
          <a:off x="18947911" y="6088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145962</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00000000-0008-0000-0F00-000052020000}"/>
            </a:ext>
          </a:extLst>
        </xdr:cNvPr>
        <xdr:cNvSpPr txBox="1"/>
      </xdr:nvSpPr>
      <xdr:spPr>
        <a:xfrm>
          <a:off x="18166861" y="6089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144733</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00000000-0008-0000-0F00-000053020000}"/>
            </a:ext>
          </a:extLst>
        </xdr:cNvPr>
        <xdr:cNvSpPr txBox="1"/>
      </xdr:nvSpPr>
      <xdr:spPr>
        <a:xfrm>
          <a:off x="17354061" y="6088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166684</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00000000-0008-0000-0F00-000054020000}"/>
            </a:ext>
          </a:extLst>
        </xdr:cNvPr>
        <xdr:cNvSpPr txBox="1"/>
      </xdr:nvSpPr>
      <xdr:spPr>
        <a:xfrm>
          <a:off x="16560311" y="6110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00000000-0008-0000-0F00-000055020000}"/>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00000000-0008-0000-0F00-000056020000}"/>
            </a:ext>
          </a:extLst>
        </xdr:cNvPr>
        <xdr:cNvSpPr/>
      </xdr:nvSpPr>
      <xdr:spPr>
        <a:xfrm>
          <a:off x="113157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00000000-0008-0000-0F00-000057020000}"/>
            </a:ext>
          </a:extLst>
        </xdr:cNvPr>
        <xdr:cNvSpPr/>
      </xdr:nvSpPr>
      <xdr:spPr>
        <a:xfrm>
          <a:off x="113157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00000000-0008-0000-0F00-000058020000}"/>
            </a:ext>
          </a:extLst>
        </xdr:cNvPr>
        <xdr:cNvSpPr/>
      </xdr:nvSpPr>
      <xdr:spPr>
        <a:xfrm>
          <a:off x="122364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00000000-0008-0000-0F00-000059020000}"/>
            </a:ext>
          </a:extLst>
        </xdr:cNvPr>
        <xdr:cNvSpPr/>
      </xdr:nvSpPr>
      <xdr:spPr>
        <a:xfrm>
          <a:off x="122364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00000000-0008-0000-0F00-00005A020000}"/>
            </a:ext>
          </a:extLst>
        </xdr:cNvPr>
        <xdr:cNvSpPr/>
      </xdr:nvSpPr>
      <xdr:spPr>
        <a:xfrm>
          <a:off x="1326515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00000000-0008-0000-0F00-00005B020000}"/>
            </a:ext>
          </a:extLst>
        </xdr:cNvPr>
        <xdr:cNvSpPr/>
      </xdr:nvSpPr>
      <xdr:spPr>
        <a:xfrm>
          <a:off x="1326515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00000000-0008-0000-0F00-00005C020000}"/>
            </a:ext>
          </a:extLst>
        </xdr:cNvPr>
        <xdr:cNvSpPr/>
      </xdr:nvSpPr>
      <xdr:spPr>
        <a:xfrm>
          <a:off x="11207750" y="88074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00000000-0008-0000-0F00-00005D020000}"/>
            </a:ext>
          </a:extLst>
        </xdr:cNvPr>
        <xdr:cNvSpPr txBox="1"/>
      </xdr:nvSpPr>
      <xdr:spPr>
        <a:xfrm>
          <a:off x="11169650" y="86233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00000000-0008-0000-0F00-00005E020000}"/>
            </a:ext>
          </a:extLst>
        </xdr:cNvPr>
        <xdr:cNvCxnSpPr/>
      </xdr:nvCxnSpPr>
      <xdr:spPr>
        <a:xfrm>
          <a:off x="11207750" y="11010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00000000-0008-0000-0F00-00005F020000}"/>
            </a:ext>
          </a:extLst>
        </xdr:cNvPr>
        <xdr:cNvSpPr txBox="1"/>
      </xdr:nvSpPr>
      <xdr:spPr>
        <a:xfrm>
          <a:off x="10797721" y="10875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00000000-0008-0000-0F00-000060020000}"/>
            </a:ext>
          </a:extLst>
        </xdr:cNvPr>
        <xdr:cNvCxnSpPr/>
      </xdr:nvCxnSpPr>
      <xdr:spPr>
        <a:xfrm>
          <a:off x="11207750" y="10566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00000000-0008-0000-0F00-000061020000}"/>
            </a:ext>
          </a:extLst>
        </xdr:cNvPr>
        <xdr:cNvSpPr txBox="1"/>
      </xdr:nvSpPr>
      <xdr:spPr>
        <a:xfrm>
          <a:off x="1084279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00000000-0008-0000-0F00-000062020000}"/>
            </a:ext>
          </a:extLst>
        </xdr:cNvPr>
        <xdr:cNvCxnSpPr/>
      </xdr:nvCxnSpPr>
      <xdr:spPr>
        <a:xfrm>
          <a:off x="11207750" y="10128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00000000-0008-0000-0F00-000063020000}"/>
            </a:ext>
          </a:extLst>
        </xdr:cNvPr>
        <xdr:cNvSpPr txBox="1"/>
      </xdr:nvSpPr>
      <xdr:spPr>
        <a:xfrm>
          <a:off x="10842791" y="999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00000000-0008-0000-0F00-000064020000}"/>
            </a:ext>
          </a:extLst>
        </xdr:cNvPr>
        <xdr:cNvCxnSpPr/>
      </xdr:nvCxnSpPr>
      <xdr:spPr>
        <a:xfrm>
          <a:off x="11207750" y="969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00000000-0008-0000-0F00-000065020000}"/>
            </a:ext>
          </a:extLst>
        </xdr:cNvPr>
        <xdr:cNvSpPr txBox="1"/>
      </xdr:nvSpPr>
      <xdr:spPr>
        <a:xfrm>
          <a:off x="10842791" y="955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00000000-0008-0000-0F00-000066020000}"/>
            </a:ext>
          </a:extLst>
        </xdr:cNvPr>
        <xdr:cNvCxnSpPr/>
      </xdr:nvCxnSpPr>
      <xdr:spPr>
        <a:xfrm>
          <a:off x="11207750" y="9245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0842791" y="9109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11207750" y="8807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0906911" y="86715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00000000-0008-0000-0F00-00006A020000}"/>
            </a:ext>
          </a:extLst>
        </xdr:cNvPr>
        <xdr:cNvSpPr/>
      </xdr:nvSpPr>
      <xdr:spPr>
        <a:xfrm>
          <a:off x="11207750" y="88074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flipV="1">
          <a:off x="14699614" y="9222232"/>
          <a:ext cx="0" cy="11904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00000000-0008-0000-0F00-00006C020000}"/>
            </a:ext>
          </a:extLst>
        </xdr:cNvPr>
        <xdr:cNvSpPr txBox="1"/>
      </xdr:nvSpPr>
      <xdr:spPr>
        <a:xfrm>
          <a:off x="14738350"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4611350" y="104127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00000000-0008-0000-0F00-00006E020000}"/>
            </a:ext>
          </a:extLst>
        </xdr:cNvPr>
        <xdr:cNvSpPr txBox="1"/>
      </xdr:nvSpPr>
      <xdr:spPr>
        <a:xfrm>
          <a:off x="14738350" y="9003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4611350" y="922223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55643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00000000-0008-0000-0F00-000070020000}"/>
            </a:ext>
          </a:extLst>
        </xdr:cNvPr>
        <xdr:cNvSpPr txBox="1"/>
      </xdr:nvSpPr>
      <xdr:spPr>
        <a:xfrm>
          <a:off x="14738350" y="97965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00000000-0008-0000-0F00-000071020000}"/>
            </a:ext>
          </a:extLst>
        </xdr:cNvPr>
        <xdr:cNvSpPr/>
      </xdr:nvSpPr>
      <xdr:spPr>
        <a:xfrm>
          <a:off x="14649450" y="981811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00000000-0008-0000-0F00-000072020000}"/>
            </a:ext>
          </a:extLst>
        </xdr:cNvPr>
        <xdr:cNvSpPr/>
      </xdr:nvSpPr>
      <xdr:spPr>
        <a:xfrm>
          <a:off x="13887450" y="9776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00000000-0008-0000-0F00-000073020000}"/>
            </a:ext>
          </a:extLst>
        </xdr:cNvPr>
        <xdr:cNvSpPr/>
      </xdr:nvSpPr>
      <xdr:spPr>
        <a:xfrm>
          <a:off x="13093700" y="973759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00000000-0008-0000-0F00-000074020000}"/>
            </a:ext>
          </a:extLst>
        </xdr:cNvPr>
        <xdr:cNvSpPr/>
      </xdr:nvSpPr>
      <xdr:spPr>
        <a:xfrm>
          <a:off x="12299950" y="973302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00000000-0008-0000-0F00-000075020000}"/>
            </a:ext>
          </a:extLst>
        </xdr:cNvPr>
        <xdr:cNvSpPr/>
      </xdr:nvSpPr>
      <xdr:spPr>
        <a:xfrm>
          <a:off x="11487150" y="96598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00000000-0008-0000-0F00-000076020000}"/>
            </a:ext>
          </a:extLst>
        </xdr:cNvPr>
        <xdr:cNvSpPr txBox="1"/>
      </xdr:nvSpPr>
      <xdr:spPr>
        <a:xfrm>
          <a:off x="14528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00000000-0008-0000-0F00-000077020000}"/>
            </a:ext>
          </a:extLst>
        </xdr:cNvPr>
        <xdr:cNvSpPr txBox="1"/>
      </xdr:nvSpPr>
      <xdr:spPr>
        <a:xfrm>
          <a:off x="137668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00000000-0008-0000-0F00-000078020000}"/>
            </a:ext>
          </a:extLst>
        </xdr:cNvPr>
        <xdr:cNvSpPr txBox="1"/>
      </xdr:nvSpPr>
      <xdr:spPr>
        <a:xfrm>
          <a:off x="129730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00000000-0008-0000-0F00-000079020000}"/>
            </a:ext>
          </a:extLst>
        </xdr:cNvPr>
        <xdr:cNvSpPr txBox="1"/>
      </xdr:nvSpPr>
      <xdr:spPr>
        <a:xfrm>
          <a:off x="12172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00000000-0008-0000-0F00-00007A020000}"/>
            </a:ext>
          </a:extLst>
        </xdr:cNvPr>
        <xdr:cNvSpPr txBox="1"/>
      </xdr:nvSpPr>
      <xdr:spPr>
        <a:xfrm>
          <a:off x="11366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84074</xdr:rowOff>
    </xdr:from>
    <xdr:to>
      <xdr:col>85</xdr:col>
      <xdr:colOff>177800</xdr:colOff>
      <xdr:row>58</xdr:row>
      <xdr:rowOff>14224</xdr:rowOff>
    </xdr:to>
    <xdr:sp macro="" textlink="">
      <xdr:nvSpPr>
        <xdr:cNvPr id="635" name="楕円 634">
          <a:extLst>
            <a:ext uri="{FF2B5EF4-FFF2-40B4-BE49-F238E27FC236}">
              <a16:creationId xmlns:a16="http://schemas.microsoft.com/office/drawing/2014/main" id="{00000000-0008-0000-0F00-00007B020000}"/>
            </a:ext>
          </a:extLst>
        </xdr:cNvPr>
        <xdr:cNvSpPr/>
      </xdr:nvSpPr>
      <xdr:spPr>
        <a:xfrm>
          <a:off x="14649450" y="949477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106951</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00000000-0008-0000-0F00-00007C020000}"/>
            </a:ext>
          </a:extLst>
        </xdr:cNvPr>
        <xdr:cNvSpPr txBox="1"/>
      </xdr:nvSpPr>
      <xdr:spPr>
        <a:xfrm>
          <a:off x="14738350" y="9352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84074</xdr:rowOff>
    </xdr:from>
    <xdr:to>
      <xdr:col>81</xdr:col>
      <xdr:colOff>101600</xdr:colOff>
      <xdr:row>58</xdr:row>
      <xdr:rowOff>14224</xdr:rowOff>
    </xdr:to>
    <xdr:sp macro="" textlink="">
      <xdr:nvSpPr>
        <xdr:cNvPr id="637" name="楕円 636">
          <a:extLst>
            <a:ext uri="{FF2B5EF4-FFF2-40B4-BE49-F238E27FC236}">
              <a16:creationId xmlns:a16="http://schemas.microsoft.com/office/drawing/2014/main" id="{00000000-0008-0000-0F00-00007D020000}"/>
            </a:ext>
          </a:extLst>
        </xdr:cNvPr>
        <xdr:cNvSpPr/>
      </xdr:nvSpPr>
      <xdr:spPr>
        <a:xfrm>
          <a:off x="13887450" y="949477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134874</xdr:rowOff>
    </xdr:from>
    <xdr:to>
      <xdr:col>85</xdr:col>
      <xdr:colOff>127000</xdr:colOff>
      <xdr:row>57</xdr:row>
      <xdr:rowOff>134874</xdr:rowOff>
    </xdr:to>
    <xdr:cxnSp macro="">
      <xdr:nvCxnSpPr>
        <xdr:cNvPr id="638" name="直線コネクタ 637">
          <a:extLst>
            <a:ext uri="{FF2B5EF4-FFF2-40B4-BE49-F238E27FC236}">
              <a16:creationId xmlns:a16="http://schemas.microsoft.com/office/drawing/2014/main" id="{00000000-0008-0000-0F00-00007E020000}"/>
            </a:ext>
          </a:extLst>
        </xdr:cNvPr>
        <xdr:cNvCxnSpPr/>
      </xdr:nvCxnSpPr>
      <xdr:spPr>
        <a:xfrm>
          <a:off x="13938250" y="9545574"/>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36068</xdr:rowOff>
    </xdr:from>
    <xdr:to>
      <xdr:col>76</xdr:col>
      <xdr:colOff>165100</xdr:colOff>
      <xdr:row>57</xdr:row>
      <xdr:rowOff>137668</xdr:rowOff>
    </xdr:to>
    <xdr:sp macro="" textlink="">
      <xdr:nvSpPr>
        <xdr:cNvPr id="639" name="楕円 638">
          <a:extLst>
            <a:ext uri="{FF2B5EF4-FFF2-40B4-BE49-F238E27FC236}">
              <a16:creationId xmlns:a16="http://schemas.microsoft.com/office/drawing/2014/main" id="{00000000-0008-0000-0F00-00007F020000}"/>
            </a:ext>
          </a:extLst>
        </xdr:cNvPr>
        <xdr:cNvSpPr/>
      </xdr:nvSpPr>
      <xdr:spPr>
        <a:xfrm>
          <a:off x="13093700" y="944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86868</xdr:rowOff>
    </xdr:from>
    <xdr:to>
      <xdr:col>81</xdr:col>
      <xdr:colOff>50800</xdr:colOff>
      <xdr:row>57</xdr:row>
      <xdr:rowOff>134874</xdr:rowOff>
    </xdr:to>
    <xdr:cxnSp macro="">
      <xdr:nvCxnSpPr>
        <xdr:cNvPr id="640" name="直線コネクタ 639">
          <a:extLst>
            <a:ext uri="{FF2B5EF4-FFF2-40B4-BE49-F238E27FC236}">
              <a16:creationId xmlns:a16="http://schemas.microsoft.com/office/drawing/2014/main" id="{00000000-0008-0000-0F00-000080020000}"/>
            </a:ext>
          </a:extLst>
        </xdr:cNvPr>
        <xdr:cNvCxnSpPr/>
      </xdr:nvCxnSpPr>
      <xdr:spPr>
        <a:xfrm>
          <a:off x="13144500" y="9497568"/>
          <a:ext cx="79375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109220</xdr:rowOff>
    </xdr:from>
    <xdr:to>
      <xdr:col>72</xdr:col>
      <xdr:colOff>38100</xdr:colOff>
      <xdr:row>57</xdr:row>
      <xdr:rowOff>39370</xdr:rowOff>
    </xdr:to>
    <xdr:sp macro="" textlink="">
      <xdr:nvSpPr>
        <xdr:cNvPr id="641" name="楕円 640">
          <a:extLst>
            <a:ext uri="{FF2B5EF4-FFF2-40B4-BE49-F238E27FC236}">
              <a16:creationId xmlns:a16="http://schemas.microsoft.com/office/drawing/2014/main" id="{00000000-0008-0000-0F00-000081020000}"/>
            </a:ext>
          </a:extLst>
        </xdr:cNvPr>
        <xdr:cNvSpPr/>
      </xdr:nvSpPr>
      <xdr:spPr>
        <a:xfrm>
          <a:off x="12299950" y="93548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160020</xdr:rowOff>
    </xdr:from>
    <xdr:to>
      <xdr:col>76</xdr:col>
      <xdr:colOff>114300</xdr:colOff>
      <xdr:row>57</xdr:row>
      <xdr:rowOff>86868</xdr:rowOff>
    </xdr:to>
    <xdr:cxnSp macro="">
      <xdr:nvCxnSpPr>
        <xdr:cNvPr id="642" name="直線コネクタ 641">
          <a:extLst>
            <a:ext uri="{FF2B5EF4-FFF2-40B4-BE49-F238E27FC236}">
              <a16:creationId xmlns:a16="http://schemas.microsoft.com/office/drawing/2014/main" id="{00000000-0008-0000-0F00-000082020000}"/>
            </a:ext>
          </a:extLst>
        </xdr:cNvPr>
        <xdr:cNvCxnSpPr/>
      </xdr:nvCxnSpPr>
      <xdr:spPr>
        <a:xfrm>
          <a:off x="12344400" y="9405620"/>
          <a:ext cx="800100" cy="91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61214</xdr:rowOff>
    </xdr:from>
    <xdr:to>
      <xdr:col>67</xdr:col>
      <xdr:colOff>101600</xdr:colOff>
      <xdr:row>56</xdr:row>
      <xdr:rowOff>162814</xdr:rowOff>
    </xdr:to>
    <xdr:sp macro="" textlink="">
      <xdr:nvSpPr>
        <xdr:cNvPr id="643" name="楕円 642">
          <a:extLst>
            <a:ext uri="{FF2B5EF4-FFF2-40B4-BE49-F238E27FC236}">
              <a16:creationId xmlns:a16="http://schemas.microsoft.com/office/drawing/2014/main" id="{00000000-0008-0000-0F00-000083020000}"/>
            </a:ext>
          </a:extLst>
        </xdr:cNvPr>
        <xdr:cNvSpPr/>
      </xdr:nvSpPr>
      <xdr:spPr>
        <a:xfrm>
          <a:off x="11487150" y="930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112014</xdr:rowOff>
    </xdr:from>
    <xdr:to>
      <xdr:col>71</xdr:col>
      <xdr:colOff>177800</xdr:colOff>
      <xdr:row>56</xdr:row>
      <xdr:rowOff>160020</xdr:rowOff>
    </xdr:to>
    <xdr:cxnSp macro="">
      <xdr:nvCxnSpPr>
        <xdr:cNvPr id="644" name="直線コネクタ 643">
          <a:extLst>
            <a:ext uri="{FF2B5EF4-FFF2-40B4-BE49-F238E27FC236}">
              <a16:creationId xmlns:a16="http://schemas.microsoft.com/office/drawing/2014/main" id="{00000000-0008-0000-0F00-000084020000}"/>
            </a:ext>
          </a:extLst>
        </xdr:cNvPr>
        <xdr:cNvCxnSpPr/>
      </xdr:nvCxnSpPr>
      <xdr:spPr>
        <a:xfrm>
          <a:off x="11537950" y="9357614"/>
          <a:ext cx="80645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128795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00000000-0008-0000-0F00-000085020000}"/>
            </a:ext>
          </a:extLst>
        </xdr:cNvPr>
        <xdr:cNvSpPr txBox="1"/>
      </xdr:nvSpPr>
      <xdr:spPr>
        <a:xfrm>
          <a:off x="13742044" y="9869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83075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00000000-0008-0000-0F00-000086020000}"/>
            </a:ext>
          </a:extLst>
        </xdr:cNvPr>
        <xdr:cNvSpPr txBox="1"/>
      </xdr:nvSpPr>
      <xdr:spPr>
        <a:xfrm>
          <a:off x="12960994" y="9823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78503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00000000-0008-0000-0F00-000087020000}"/>
            </a:ext>
          </a:extLst>
        </xdr:cNvPr>
        <xdr:cNvSpPr txBox="1"/>
      </xdr:nvSpPr>
      <xdr:spPr>
        <a:xfrm>
          <a:off x="12167244" y="981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5351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00000000-0008-0000-0F00-000088020000}"/>
            </a:ext>
          </a:extLst>
        </xdr:cNvPr>
        <xdr:cNvSpPr txBox="1"/>
      </xdr:nvSpPr>
      <xdr:spPr>
        <a:xfrm>
          <a:off x="11354444" y="974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30751</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00000000-0008-0000-0F00-000089020000}"/>
            </a:ext>
          </a:extLst>
        </xdr:cNvPr>
        <xdr:cNvSpPr txBox="1"/>
      </xdr:nvSpPr>
      <xdr:spPr>
        <a:xfrm>
          <a:off x="13742044" y="9276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154195</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00000000-0008-0000-0F00-00008A020000}"/>
            </a:ext>
          </a:extLst>
        </xdr:cNvPr>
        <xdr:cNvSpPr txBox="1"/>
      </xdr:nvSpPr>
      <xdr:spPr>
        <a:xfrm>
          <a:off x="12960994" y="9234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55897</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00000000-0008-0000-0F00-00008B020000}"/>
            </a:ext>
          </a:extLst>
        </xdr:cNvPr>
        <xdr:cNvSpPr txBox="1"/>
      </xdr:nvSpPr>
      <xdr:spPr>
        <a:xfrm>
          <a:off x="12167244" y="9136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7891</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00000000-0008-0000-0F00-00008C020000}"/>
            </a:ext>
          </a:extLst>
        </xdr:cNvPr>
        <xdr:cNvSpPr txBox="1"/>
      </xdr:nvSpPr>
      <xdr:spPr>
        <a:xfrm>
          <a:off x="11354444" y="9088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00000000-0008-0000-0F00-00008D020000}"/>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00000000-0008-0000-0F00-00008E020000}"/>
            </a:ext>
          </a:extLst>
        </xdr:cNvPr>
        <xdr:cNvSpPr/>
      </xdr:nvSpPr>
      <xdr:spPr>
        <a:xfrm>
          <a:off x="165862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00000000-0008-0000-0F00-00008F020000}"/>
            </a:ext>
          </a:extLst>
        </xdr:cNvPr>
        <xdr:cNvSpPr/>
      </xdr:nvSpPr>
      <xdr:spPr>
        <a:xfrm>
          <a:off x="165862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00000000-0008-0000-0F00-000090020000}"/>
            </a:ext>
          </a:extLst>
        </xdr:cNvPr>
        <xdr:cNvSpPr/>
      </xdr:nvSpPr>
      <xdr:spPr>
        <a:xfrm>
          <a:off x="174879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00000000-0008-0000-0F00-000091020000}"/>
            </a:ext>
          </a:extLst>
        </xdr:cNvPr>
        <xdr:cNvSpPr/>
      </xdr:nvSpPr>
      <xdr:spPr>
        <a:xfrm>
          <a:off x="174879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00000000-0008-0000-0F00-000092020000}"/>
            </a:ext>
          </a:extLst>
        </xdr:cNvPr>
        <xdr:cNvSpPr/>
      </xdr:nvSpPr>
      <xdr:spPr>
        <a:xfrm>
          <a:off x="18516600" y="83439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00000000-0008-0000-0F00-000093020000}"/>
            </a:ext>
          </a:extLst>
        </xdr:cNvPr>
        <xdr:cNvSpPr/>
      </xdr:nvSpPr>
      <xdr:spPr>
        <a:xfrm>
          <a:off x="18516600" y="85407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00000000-0008-0000-0F00-000094020000}"/>
            </a:ext>
          </a:extLst>
        </xdr:cNvPr>
        <xdr:cNvSpPr/>
      </xdr:nvSpPr>
      <xdr:spPr>
        <a:xfrm>
          <a:off x="16459200" y="88074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00000000-0008-0000-0F00-000095020000}"/>
            </a:ext>
          </a:extLst>
        </xdr:cNvPr>
        <xdr:cNvSpPr txBox="1"/>
      </xdr:nvSpPr>
      <xdr:spPr>
        <a:xfrm>
          <a:off x="16440150" y="86233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00000000-0008-0000-0F00-000096020000}"/>
            </a:ext>
          </a:extLst>
        </xdr:cNvPr>
        <xdr:cNvCxnSpPr/>
      </xdr:nvCxnSpPr>
      <xdr:spPr>
        <a:xfrm>
          <a:off x="16459200" y="11010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00000000-0008-0000-0F00-000097020000}"/>
            </a:ext>
          </a:extLst>
        </xdr:cNvPr>
        <xdr:cNvCxnSpPr/>
      </xdr:nvCxnSpPr>
      <xdr:spPr>
        <a:xfrm>
          <a:off x="16459200" y="1056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00000000-0008-0000-0F00-000098020000}"/>
            </a:ext>
          </a:extLst>
        </xdr:cNvPr>
        <xdr:cNvSpPr txBox="1"/>
      </xdr:nvSpPr>
      <xdr:spPr>
        <a:xfrm>
          <a:off x="1604917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00000000-0008-0000-0F00-000099020000}"/>
            </a:ext>
          </a:extLst>
        </xdr:cNvPr>
        <xdr:cNvCxnSpPr/>
      </xdr:nvCxnSpPr>
      <xdr:spPr>
        <a:xfrm>
          <a:off x="16459200" y="1012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00000000-0008-0000-0F00-00009A020000}"/>
            </a:ext>
          </a:extLst>
        </xdr:cNvPr>
        <xdr:cNvSpPr txBox="1"/>
      </xdr:nvSpPr>
      <xdr:spPr>
        <a:xfrm>
          <a:off x="16049171" y="999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00000000-0008-0000-0F00-00009B020000}"/>
            </a:ext>
          </a:extLst>
        </xdr:cNvPr>
        <xdr:cNvCxnSpPr/>
      </xdr:nvCxnSpPr>
      <xdr:spPr>
        <a:xfrm>
          <a:off x="16459200" y="969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00000000-0008-0000-0F00-00009C020000}"/>
            </a:ext>
          </a:extLst>
        </xdr:cNvPr>
        <xdr:cNvSpPr txBox="1"/>
      </xdr:nvSpPr>
      <xdr:spPr>
        <a:xfrm>
          <a:off x="16049171" y="955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00000000-0008-0000-0F00-00009D020000}"/>
            </a:ext>
          </a:extLst>
        </xdr:cNvPr>
        <xdr:cNvCxnSpPr/>
      </xdr:nvCxnSpPr>
      <xdr:spPr>
        <a:xfrm>
          <a:off x="16459200" y="9245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00000000-0008-0000-0F00-00009E020000}"/>
            </a:ext>
          </a:extLst>
        </xdr:cNvPr>
        <xdr:cNvSpPr txBox="1"/>
      </xdr:nvSpPr>
      <xdr:spPr>
        <a:xfrm>
          <a:off x="16049171" y="9109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00000000-0008-0000-0F00-00009F020000}"/>
            </a:ext>
          </a:extLst>
        </xdr:cNvPr>
        <xdr:cNvCxnSpPr/>
      </xdr:nvCxnSpPr>
      <xdr:spPr>
        <a:xfrm>
          <a:off x="16459200" y="8807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00000000-0008-0000-0F00-0000A0020000}"/>
            </a:ext>
          </a:extLst>
        </xdr:cNvPr>
        <xdr:cNvSpPr txBox="1"/>
      </xdr:nvSpPr>
      <xdr:spPr>
        <a:xfrm>
          <a:off x="16049171" y="8671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00000000-0008-0000-0F00-0000A1020000}"/>
            </a:ext>
          </a:extLst>
        </xdr:cNvPr>
        <xdr:cNvSpPr/>
      </xdr:nvSpPr>
      <xdr:spPr>
        <a:xfrm>
          <a:off x="16459200" y="88074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flipV="1">
          <a:off x="19951064" y="9178798"/>
          <a:ext cx="0" cy="1384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00000000-0008-0000-0F00-0000A3020000}"/>
            </a:ext>
          </a:extLst>
        </xdr:cNvPr>
        <xdr:cNvSpPr txBox="1"/>
      </xdr:nvSpPr>
      <xdr:spPr>
        <a:xfrm>
          <a:off x="19989800" y="10567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00000000-0008-0000-0F00-0000A4020000}"/>
            </a:ext>
          </a:extLst>
        </xdr:cNvPr>
        <xdr:cNvCxnSpPr/>
      </xdr:nvCxnSpPr>
      <xdr:spPr>
        <a:xfrm>
          <a:off x="19881850" y="105636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00000000-0008-0000-0F00-0000A5020000}"/>
            </a:ext>
          </a:extLst>
        </xdr:cNvPr>
        <xdr:cNvSpPr txBox="1"/>
      </xdr:nvSpPr>
      <xdr:spPr>
        <a:xfrm>
          <a:off x="19989800" y="8960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00000000-0008-0000-0F00-0000A6020000}"/>
            </a:ext>
          </a:extLst>
        </xdr:cNvPr>
        <xdr:cNvCxnSpPr/>
      </xdr:nvCxnSpPr>
      <xdr:spPr>
        <a:xfrm>
          <a:off x="19881850" y="917879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00000000-0008-0000-0F00-0000A7020000}"/>
            </a:ext>
          </a:extLst>
        </xdr:cNvPr>
        <xdr:cNvSpPr txBox="1"/>
      </xdr:nvSpPr>
      <xdr:spPr>
        <a:xfrm>
          <a:off x="19989800" y="102517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00000000-0008-0000-0F00-0000A8020000}"/>
            </a:ext>
          </a:extLst>
        </xdr:cNvPr>
        <xdr:cNvSpPr/>
      </xdr:nvSpPr>
      <xdr:spPr>
        <a:xfrm>
          <a:off x="19900900" y="1040028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00000000-0008-0000-0F00-0000A9020000}"/>
            </a:ext>
          </a:extLst>
        </xdr:cNvPr>
        <xdr:cNvSpPr/>
      </xdr:nvSpPr>
      <xdr:spPr>
        <a:xfrm>
          <a:off x="19157950" y="1039850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00000000-0008-0000-0F00-0000AA020000}"/>
            </a:ext>
          </a:extLst>
        </xdr:cNvPr>
        <xdr:cNvSpPr/>
      </xdr:nvSpPr>
      <xdr:spPr>
        <a:xfrm>
          <a:off x="18345150" y="103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00000000-0008-0000-0F00-0000AB020000}"/>
            </a:ext>
          </a:extLst>
        </xdr:cNvPr>
        <xdr:cNvSpPr/>
      </xdr:nvSpPr>
      <xdr:spPr>
        <a:xfrm>
          <a:off x="17551400" y="10403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00000000-0008-0000-0F00-0000AC020000}"/>
            </a:ext>
          </a:extLst>
        </xdr:cNvPr>
        <xdr:cNvSpPr/>
      </xdr:nvSpPr>
      <xdr:spPr>
        <a:xfrm>
          <a:off x="16757650" y="1040307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00000000-0008-0000-0F00-0000AD020000}"/>
            </a:ext>
          </a:extLst>
        </xdr:cNvPr>
        <xdr:cNvSpPr txBox="1"/>
      </xdr:nvSpPr>
      <xdr:spPr>
        <a:xfrm>
          <a:off x="197802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00000000-0008-0000-0F00-0000AE020000}"/>
            </a:ext>
          </a:extLst>
        </xdr:cNvPr>
        <xdr:cNvSpPr txBox="1"/>
      </xdr:nvSpPr>
      <xdr:spPr>
        <a:xfrm>
          <a:off x="190309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00000000-0008-0000-0F00-0000AF020000}"/>
            </a:ext>
          </a:extLst>
        </xdr:cNvPr>
        <xdr:cNvSpPr txBox="1"/>
      </xdr:nvSpPr>
      <xdr:spPr>
        <a:xfrm>
          <a:off x="1822450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00000000-0008-0000-0F00-0000B0020000}"/>
            </a:ext>
          </a:extLst>
        </xdr:cNvPr>
        <xdr:cNvSpPr txBox="1"/>
      </xdr:nvSpPr>
      <xdr:spPr>
        <a:xfrm>
          <a:off x="174307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00000000-0008-0000-0F00-0000B1020000}"/>
            </a:ext>
          </a:extLst>
        </xdr:cNvPr>
        <xdr:cNvSpPr txBox="1"/>
      </xdr:nvSpPr>
      <xdr:spPr>
        <a:xfrm>
          <a:off x="16630650" y="1100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90" name="楕円 689">
          <a:extLst>
            <a:ext uri="{FF2B5EF4-FFF2-40B4-BE49-F238E27FC236}">
              <a16:creationId xmlns:a16="http://schemas.microsoft.com/office/drawing/2014/main" id="{00000000-0008-0000-0F00-0000B2020000}"/>
            </a:ext>
          </a:extLst>
        </xdr:cNvPr>
        <xdr:cNvSpPr/>
      </xdr:nvSpPr>
      <xdr:spPr>
        <a:xfrm>
          <a:off x="19900900" y="104002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142511</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00000000-0008-0000-0F00-0000B3020000}"/>
            </a:ext>
          </a:extLst>
        </xdr:cNvPr>
        <xdr:cNvSpPr txBox="1"/>
      </xdr:nvSpPr>
      <xdr:spPr>
        <a:xfrm>
          <a:off x="19989800" y="10378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164084</xdr:rowOff>
    </xdr:from>
    <xdr:to>
      <xdr:col>112</xdr:col>
      <xdr:colOff>38100</xdr:colOff>
      <xdr:row>63</xdr:row>
      <xdr:rowOff>94234</xdr:rowOff>
    </xdr:to>
    <xdr:sp macro="" textlink="">
      <xdr:nvSpPr>
        <xdr:cNvPr id="692" name="楕円 691">
          <a:extLst>
            <a:ext uri="{FF2B5EF4-FFF2-40B4-BE49-F238E27FC236}">
              <a16:creationId xmlns:a16="http://schemas.microsoft.com/office/drawing/2014/main" id="{00000000-0008-0000-0F00-0000B4020000}"/>
            </a:ext>
          </a:extLst>
        </xdr:cNvPr>
        <xdr:cNvSpPr/>
      </xdr:nvSpPr>
      <xdr:spPr>
        <a:xfrm>
          <a:off x="19157950" y="1040028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43434</xdr:rowOff>
    </xdr:from>
    <xdr:to>
      <xdr:col>116</xdr:col>
      <xdr:colOff>63500</xdr:colOff>
      <xdr:row>63</xdr:row>
      <xdr:rowOff>43434</xdr:rowOff>
    </xdr:to>
    <xdr:cxnSp macro="">
      <xdr:nvCxnSpPr>
        <xdr:cNvPr id="693" name="直線コネクタ 692">
          <a:extLst>
            <a:ext uri="{FF2B5EF4-FFF2-40B4-BE49-F238E27FC236}">
              <a16:creationId xmlns:a16="http://schemas.microsoft.com/office/drawing/2014/main" id="{00000000-0008-0000-0F00-0000B5020000}"/>
            </a:ext>
          </a:extLst>
        </xdr:cNvPr>
        <xdr:cNvCxnSpPr/>
      </xdr:nvCxnSpPr>
      <xdr:spPr>
        <a:xfrm>
          <a:off x="19202400" y="10444734"/>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164084</xdr:rowOff>
    </xdr:from>
    <xdr:to>
      <xdr:col>107</xdr:col>
      <xdr:colOff>101600</xdr:colOff>
      <xdr:row>63</xdr:row>
      <xdr:rowOff>94234</xdr:rowOff>
    </xdr:to>
    <xdr:sp macro="" textlink="">
      <xdr:nvSpPr>
        <xdr:cNvPr id="694" name="楕円 693">
          <a:extLst>
            <a:ext uri="{FF2B5EF4-FFF2-40B4-BE49-F238E27FC236}">
              <a16:creationId xmlns:a16="http://schemas.microsoft.com/office/drawing/2014/main" id="{00000000-0008-0000-0F00-0000B6020000}"/>
            </a:ext>
          </a:extLst>
        </xdr:cNvPr>
        <xdr:cNvSpPr/>
      </xdr:nvSpPr>
      <xdr:spPr>
        <a:xfrm>
          <a:off x="18345150" y="104002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43434</xdr:rowOff>
    </xdr:from>
    <xdr:to>
      <xdr:col>111</xdr:col>
      <xdr:colOff>177800</xdr:colOff>
      <xdr:row>63</xdr:row>
      <xdr:rowOff>43434</xdr:rowOff>
    </xdr:to>
    <xdr:cxnSp macro="">
      <xdr:nvCxnSpPr>
        <xdr:cNvPr id="695" name="直線コネクタ 694">
          <a:extLst>
            <a:ext uri="{FF2B5EF4-FFF2-40B4-BE49-F238E27FC236}">
              <a16:creationId xmlns:a16="http://schemas.microsoft.com/office/drawing/2014/main" id="{00000000-0008-0000-0F00-0000B7020000}"/>
            </a:ext>
          </a:extLst>
        </xdr:cNvPr>
        <xdr:cNvCxnSpPr/>
      </xdr:nvCxnSpPr>
      <xdr:spPr>
        <a:xfrm>
          <a:off x="18395950" y="10444734"/>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164084</xdr:rowOff>
    </xdr:from>
    <xdr:to>
      <xdr:col>102</xdr:col>
      <xdr:colOff>165100</xdr:colOff>
      <xdr:row>63</xdr:row>
      <xdr:rowOff>94234</xdr:rowOff>
    </xdr:to>
    <xdr:sp macro="" textlink="">
      <xdr:nvSpPr>
        <xdr:cNvPr id="696" name="楕円 695">
          <a:extLst>
            <a:ext uri="{FF2B5EF4-FFF2-40B4-BE49-F238E27FC236}">
              <a16:creationId xmlns:a16="http://schemas.microsoft.com/office/drawing/2014/main" id="{00000000-0008-0000-0F00-0000B8020000}"/>
            </a:ext>
          </a:extLst>
        </xdr:cNvPr>
        <xdr:cNvSpPr/>
      </xdr:nvSpPr>
      <xdr:spPr>
        <a:xfrm>
          <a:off x="17551400" y="1040028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43434</xdr:rowOff>
    </xdr:from>
    <xdr:to>
      <xdr:col>107</xdr:col>
      <xdr:colOff>50800</xdr:colOff>
      <xdr:row>63</xdr:row>
      <xdr:rowOff>43434</xdr:rowOff>
    </xdr:to>
    <xdr:cxnSp macro="">
      <xdr:nvCxnSpPr>
        <xdr:cNvPr id="697" name="直線コネクタ 696">
          <a:extLst>
            <a:ext uri="{FF2B5EF4-FFF2-40B4-BE49-F238E27FC236}">
              <a16:creationId xmlns:a16="http://schemas.microsoft.com/office/drawing/2014/main" id="{00000000-0008-0000-0F00-0000B9020000}"/>
            </a:ext>
          </a:extLst>
        </xdr:cNvPr>
        <xdr:cNvCxnSpPr/>
      </xdr:nvCxnSpPr>
      <xdr:spPr>
        <a:xfrm>
          <a:off x="17602200" y="10444734"/>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164084</xdr:rowOff>
    </xdr:from>
    <xdr:to>
      <xdr:col>98</xdr:col>
      <xdr:colOff>38100</xdr:colOff>
      <xdr:row>63</xdr:row>
      <xdr:rowOff>94234</xdr:rowOff>
    </xdr:to>
    <xdr:sp macro="" textlink="">
      <xdr:nvSpPr>
        <xdr:cNvPr id="698" name="楕円 697">
          <a:extLst>
            <a:ext uri="{FF2B5EF4-FFF2-40B4-BE49-F238E27FC236}">
              <a16:creationId xmlns:a16="http://schemas.microsoft.com/office/drawing/2014/main" id="{00000000-0008-0000-0F00-0000BA020000}"/>
            </a:ext>
          </a:extLst>
        </xdr:cNvPr>
        <xdr:cNvSpPr/>
      </xdr:nvSpPr>
      <xdr:spPr>
        <a:xfrm>
          <a:off x="16757650" y="1040028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43434</xdr:rowOff>
    </xdr:from>
    <xdr:to>
      <xdr:col>102</xdr:col>
      <xdr:colOff>114300</xdr:colOff>
      <xdr:row>63</xdr:row>
      <xdr:rowOff>43434</xdr:rowOff>
    </xdr:to>
    <xdr:cxnSp macro="">
      <xdr:nvCxnSpPr>
        <xdr:cNvPr id="699" name="直線コネクタ 698">
          <a:extLst>
            <a:ext uri="{FF2B5EF4-FFF2-40B4-BE49-F238E27FC236}">
              <a16:creationId xmlns:a16="http://schemas.microsoft.com/office/drawing/2014/main" id="{00000000-0008-0000-0F00-0000BB020000}"/>
            </a:ext>
          </a:extLst>
        </xdr:cNvPr>
        <xdr:cNvCxnSpPr/>
      </xdr:nvCxnSpPr>
      <xdr:spPr>
        <a:xfrm>
          <a:off x="16802100" y="1044473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89933</xdr:rowOff>
    </xdr:from>
    <xdr:ext cx="469744" cy="259045"/>
    <xdr:sp macro="" textlink="">
      <xdr:nvSpPr>
        <xdr:cNvPr id="700" name="n_1aveValue【保健センター・保健所】&#10;一人当たり面積">
          <a:extLst>
            <a:ext uri="{FF2B5EF4-FFF2-40B4-BE49-F238E27FC236}">
              <a16:creationId xmlns:a16="http://schemas.microsoft.com/office/drawing/2014/main" id="{00000000-0008-0000-0F00-0000BC020000}"/>
            </a:ext>
          </a:extLst>
        </xdr:cNvPr>
        <xdr:cNvSpPr txBox="1"/>
      </xdr:nvSpPr>
      <xdr:spPr>
        <a:xfrm>
          <a:off x="18980227" y="1049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89933</xdr:rowOff>
    </xdr:from>
    <xdr:ext cx="469744" cy="259045"/>
    <xdr:sp macro="" textlink="">
      <xdr:nvSpPr>
        <xdr:cNvPr id="701" name="n_2aveValue【保健センター・保健所】&#10;一人当たり面積">
          <a:extLst>
            <a:ext uri="{FF2B5EF4-FFF2-40B4-BE49-F238E27FC236}">
              <a16:creationId xmlns:a16="http://schemas.microsoft.com/office/drawing/2014/main" id="{00000000-0008-0000-0F00-0000BD020000}"/>
            </a:ext>
          </a:extLst>
        </xdr:cNvPr>
        <xdr:cNvSpPr txBox="1"/>
      </xdr:nvSpPr>
      <xdr:spPr>
        <a:xfrm>
          <a:off x="18180127" y="1049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94505</xdr:rowOff>
    </xdr:from>
    <xdr:ext cx="469744" cy="259045"/>
    <xdr:sp macro="" textlink="">
      <xdr:nvSpPr>
        <xdr:cNvPr id="702" name="n_3aveValue【保健センター・保健所】&#10;一人当たり面積">
          <a:extLst>
            <a:ext uri="{FF2B5EF4-FFF2-40B4-BE49-F238E27FC236}">
              <a16:creationId xmlns:a16="http://schemas.microsoft.com/office/drawing/2014/main" id="{00000000-0008-0000-0F00-0000BE020000}"/>
            </a:ext>
          </a:extLst>
        </xdr:cNvPr>
        <xdr:cNvSpPr txBox="1"/>
      </xdr:nvSpPr>
      <xdr:spPr>
        <a:xfrm>
          <a:off x="17386377" y="1049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94505</xdr:rowOff>
    </xdr:from>
    <xdr:ext cx="469744" cy="259045"/>
    <xdr:sp macro="" textlink="">
      <xdr:nvSpPr>
        <xdr:cNvPr id="703" name="n_4aveValue【保健センター・保健所】&#10;一人当たり面積">
          <a:extLst>
            <a:ext uri="{FF2B5EF4-FFF2-40B4-BE49-F238E27FC236}">
              <a16:creationId xmlns:a16="http://schemas.microsoft.com/office/drawing/2014/main" id="{00000000-0008-0000-0F00-0000BF020000}"/>
            </a:ext>
          </a:extLst>
        </xdr:cNvPr>
        <xdr:cNvSpPr txBox="1"/>
      </xdr:nvSpPr>
      <xdr:spPr>
        <a:xfrm>
          <a:off x="16592627" y="1049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110761</xdr:rowOff>
    </xdr:from>
    <xdr:ext cx="469744" cy="259045"/>
    <xdr:sp macro="" textlink="">
      <xdr:nvSpPr>
        <xdr:cNvPr id="704" name="n_1mainValue【保健センター・保健所】&#10;一人当たり面積">
          <a:extLst>
            <a:ext uri="{FF2B5EF4-FFF2-40B4-BE49-F238E27FC236}">
              <a16:creationId xmlns:a16="http://schemas.microsoft.com/office/drawing/2014/main" id="{00000000-0008-0000-0F00-0000C0020000}"/>
            </a:ext>
          </a:extLst>
        </xdr:cNvPr>
        <xdr:cNvSpPr txBox="1"/>
      </xdr:nvSpPr>
      <xdr:spPr>
        <a:xfrm>
          <a:off x="18980227" y="1018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110761</xdr:rowOff>
    </xdr:from>
    <xdr:ext cx="469744" cy="259045"/>
    <xdr:sp macro="" textlink="">
      <xdr:nvSpPr>
        <xdr:cNvPr id="705" name="n_2mainValue【保健センター・保健所】&#10;一人当たり面積">
          <a:extLst>
            <a:ext uri="{FF2B5EF4-FFF2-40B4-BE49-F238E27FC236}">
              <a16:creationId xmlns:a16="http://schemas.microsoft.com/office/drawing/2014/main" id="{00000000-0008-0000-0F00-0000C1020000}"/>
            </a:ext>
          </a:extLst>
        </xdr:cNvPr>
        <xdr:cNvSpPr txBox="1"/>
      </xdr:nvSpPr>
      <xdr:spPr>
        <a:xfrm>
          <a:off x="18180127" y="1018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110761</xdr:rowOff>
    </xdr:from>
    <xdr:ext cx="469744" cy="259045"/>
    <xdr:sp macro="" textlink="">
      <xdr:nvSpPr>
        <xdr:cNvPr id="706" name="n_3mainValue【保健センター・保健所】&#10;一人当たり面積">
          <a:extLst>
            <a:ext uri="{FF2B5EF4-FFF2-40B4-BE49-F238E27FC236}">
              <a16:creationId xmlns:a16="http://schemas.microsoft.com/office/drawing/2014/main" id="{00000000-0008-0000-0F00-0000C2020000}"/>
            </a:ext>
          </a:extLst>
        </xdr:cNvPr>
        <xdr:cNvSpPr txBox="1"/>
      </xdr:nvSpPr>
      <xdr:spPr>
        <a:xfrm>
          <a:off x="17386377" y="1018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110761</xdr:rowOff>
    </xdr:from>
    <xdr:ext cx="469744" cy="259045"/>
    <xdr:sp macro="" textlink="">
      <xdr:nvSpPr>
        <xdr:cNvPr id="707" name="n_4mainValue【保健センター・保健所】&#10;一人当たり面積">
          <a:extLst>
            <a:ext uri="{FF2B5EF4-FFF2-40B4-BE49-F238E27FC236}">
              <a16:creationId xmlns:a16="http://schemas.microsoft.com/office/drawing/2014/main" id="{00000000-0008-0000-0F00-0000C3020000}"/>
            </a:ext>
          </a:extLst>
        </xdr:cNvPr>
        <xdr:cNvSpPr txBox="1"/>
      </xdr:nvSpPr>
      <xdr:spPr>
        <a:xfrm>
          <a:off x="16592627" y="1018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00000000-0008-0000-0F00-0000C4020000}"/>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00000000-0008-0000-0F00-0000C5020000}"/>
            </a:ext>
          </a:extLst>
        </xdr:cNvPr>
        <xdr:cNvSpPr/>
      </xdr:nvSpPr>
      <xdr:spPr>
        <a:xfrm>
          <a:off x="113157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00000000-0008-0000-0F00-0000C6020000}"/>
            </a:ext>
          </a:extLst>
        </xdr:cNvPr>
        <xdr:cNvSpPr/>
      </xdr:nvSpPr>
      <xdr:spPr>
        <a:xfrm>
          <a:off x="113157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00000000-0008-0000-0F00-0000C7020000}"/>
            </a:ext>
          </a:extLst>
        </xdr:cNvPr>
        <xdr:cNvSpPr/>
      </xdr:nvSpPr>
      <xdr:spPr>
        <a:xfrm>
          <a:off x="122364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00000000-0008-0000-0F00-0000C8020000}"/>
            </a:ext>
          </a:extLst>
        </xdr:cNvPr>
        <xdr:cNvSpPr/>
      </xdr:nvSpPr>
      <xdr:spPr>
        <a:xfrm>
          <a:off x="122364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00000000-0008-0000-0F00-0000C9020000}"/>
            </a:ext>
          </a:extLst>
        </xdr:cNvPr>
        <xdr:cNvSpPr/>
      </xdr:nvSpPr>
      <xdr:spPr>
        <a:xfrm>
          <a:off x="1326515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00000000-0008-0000-0F00-0000CA020000}"/>
            </a:ext>
          </a:extLst>
        </xdr:cNvPr>
        <xdr:cNvSpPr/>
      </xdr:nvSpPr>
      <xdr:spPr>
        <a:xfrm>
          <a:off x="1326515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00000000-0008-0000-0F00-0000CB020000}"/>
            </a:ext>
          </a:extLst>
        </xdr:cNvPr>
        <xdr:cNvSpPr/>
      </xdr:nvSpPr>
      <xdr:spPr>
        <a:xfrm>
          <a:off x="11207750" y="1247775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00000000-0008-0000-0F00-0000CC020000}"/>
            </a:ext>
          </a:extLst>
        </xdr:cNvPr>
        <xdr:cNvSpPr txBox="1"/>
      </xdr:nvSpPr>
      <xdr:spPr>
        <a:xfrm>
          <a:off x="11169650" y="122936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00000000-0008-0000-0F00-0000CD020000}"/>
            </a:ext>
          </a:extLst>
        </xdr:cNvPr>
        <xdr:cNvCxnSpPr/>
      </xdr:nvCxnSpPr>
      <xdr:spPr>
        <a:xfrm>
          <a:off x="11207750" y="14681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00000000-0008-0000-0F00-0000CE020000}"/>
            </a:ext>
          </a:extLst>
        </xdr:cNvPr>
        <xdr:cNvSpPr txBox="1"/>
      </xdr:nvSpPr>
      <xdr:spPr>
        <a:xfrm>
          <a:off x="10797721" y="1453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00000000-0008-0000-0F00-0000CF020000}"/>
            </a:ext>
          </a:extLst>
        </xdr:cNvPr>
        <xdr:cNvCxnSpPr/>
      </xdr:nvCxnSpPr>
      <xdr:spPr>
        <a:xfrm>
          <a:off x="11207750" y="14312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00000000-0008-0000-0F00-0000D0020000}"/>
            </a:ext>
          </a:extLst>
        </xdr:cNvPr>
        <xdr:cNvSpPr txBox="1"/>
      </xdr:nvSpPr>
      <xdr:spPr>
        <a:xfrm>
          <a:off x="1079772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00000000-0008-0000-0F00-0000D1020000}"/>
            </a:ext>
          </a:extLst>
        </xdr:cNvPr>
        <xdr:cNvCxnSpPr/>
      </xdr:nvCxnSpPr>
      <xdr:spPr>
        <a:xfrm>
          <a:off x="11207750" y="1394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00000000-0008-0000-0F00-0000D2020000}"/>
            </a:ext>
          </a:extLst>
        </xdr:cNvPr>
        <xdr:cNvSpPr txBox="1"/>
      </xdr:nvSpPr>
      <xdr:spPr>
        <a:xfrm>
          <a:off x="10842791" y="1380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00000000-0008-0000-0F00-0000D3020000}"/>
            </a:ext>
          </a:extLst>
        </xdr:cNvPr>
        <xdr:cNvCxnSpPr/>
      </xdr:nvCxnSpPr>
      <xdr:spPr>
        <a:xfrm>
          <a:off x="11207750" y="13576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00000000-0008-0000-0F00-0000D4020000}"/>
            </a:ext>
          </a:extLst>
        </xdr:cNvPr>
        <xdr:cNvSpPr txBox="1"/>
      </xdr:nvSpPr>
      <xdr:spPr>
        <a:xfrm>
          <a:off x="10842791" y="13440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00000000-0008-0000-0F00-0000D5020000}"/>
            </a:ext>
          </a:extLst>
        </xdr:cNvPr>
        <xdr:cNvCxnSpPr/>
      </xdr:nvCxnSpPr>
      <xdr:spPr>
        <a:xfrm>
          <a:off x="11207750" y="1320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00000000-0008-0000-0F00-0000D6020000}"/>
            </a:ext>
          </a:extLst>
        </xdr:cNvPr>
        <xdr:cNvSpPr txBox="1"/>
      </xdr:nvSpPr>
      <xdr:spPr>
        <a:xfrm>
          <a:off x="10842791" y="1307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00000000-0008-0000-0F00-0000D7020000}"/>
            </a:ext>
          </a:extLst>
        </xdr:cNvPr>
        <xdr:cNvCxnSpPr/>
      </xdr:nvCxnSpPr>
      <xdr:spPr>
        <a:xfrm>
          <a:off x="11207750" y="12846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00000000-0008-0000-0F00-0000D8020000}"/>
            </a:ext>
          </a:extLst>
        </xdr:cNvPr>
        <xdr:cNvSpPr txBox="1"/>
      </xdr:nvSpPr>
      <xdr:spPr>
        <a:xfrm>
          <a:off x="10842791" y="12710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00000000-0008-0000-0F00-0000D9020000}"/>
            </a:ext>
          </a:extLst>
        </xdr:cNvPr>
        <xdr:cNvCxnSpPr/>
      </xdr:nvCxnSpPr>
      <xdr:spPr>
        <a:xfrm>
          <a:off x="11207750" y="12477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00000000-0008-0000-0F00-0000DA020000}"/>
            </a:ext>
          </a:extLst>
        </xdr:cNvPr>
        <xdr:cNvSpPr txBox="1"/>
      </xdr:nvSpPr>
      <xdr:spPr>
        <a:xfrm>
          <a:off x="10906911" y="123418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00000000-0008-0000-0F00-0000DB020000}"/>
            </a:ext>
          </a:extLst>
        </xdr:cNvPr>
        <xdr:cNvSpPr/>
      </xdr:nvSpPr>
      <xdr:spPr>
        <a:xfrm>
          <a:off x="11207750" y="1247775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00000000-0008-0000-0F00-0000DC020000}"/>
            </a:ext>
          </a:extLst>
        </xdr:cNvPr>
        <xdr:cNvCxnSpPr/>
      </xdr:nvCxnSpPr>
      <xdr:spPr>
        <a:xfrm flipV="1">
          <a:off x="14699614" y="13020675"/>
          <a:ext cx="0" cy="1033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00000000-0008-0000-0F00-0000DD020000}"/>
            </a:ext>
          </a:extLst>
        </xdr:cNvPr>
        <xdr:cNvSpPr txBox="1"/>
      </xdr:nvSpPr>
      <xdr:spPr>
        <a:xfrm>
          <a:off x="14738350" y="14058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00000000-0008-0000-0F00-0000DE020000}"/>
            </a:ext>
          </a:extLst>
        </xdr:cNvPr>
        <xdr:cNvCxnSpPr/>
      </xdr:nvCxnSpPr>
      <xdr:spPr>
        <a:xfrm>
          <a:off x="14611350" y="140544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00000000-0008-0000-0F00-0000DF020000}"/>
            </a:ext>
          </a:extLst>
        </xdr:cNvPr>
        <xdr:cNvSpPr txBox="1"/>
      </xdr:nvSpPr>
      <xdr:spPr>
        <a:xfrm>
          <a:off x="14738350" y="1280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00000000-0008-0000-0F00-0000E0020000}"/>
            </a:ext>
          </a:extLst>
        </xdr:cNvPr>
        <xdr:cNvCxnSpPr/>
      </xdr:nvCxnSpPr>
      <xdr:spPr>
        <a:xfrm>
          <a:off x="14611350" y="130206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121938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00000000-0008-0000-0F00-0000E1020000}"/>
            </a:ext>
          </a:extLst>
        </xdr:cNvPr>
        <xdr:cNvSpPr txBox="1"/>
      </xdr:nvSpPr>
      <xdr:spPr>
        <a:xfrm>
          <a:off x="14738350" y="134950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00000000-0008-0000-0F00-0000E2020000}"/>
            </a:ext>
          </a:extLst>
        </xdr:cNvPr>
        <xdr:cNvSpPr/>
      </xdr:nvSpPr>
      <xdr:spPr>
        <a:xfrm>
          <a:off x="14649450" y="135166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00000000-0008-0000-0F00-0000E3020000}"/>
            </a:ext>
          </a:extLst>
        </xdr:cNvPr>
        <xdr:cNvSpPr/>
      </xdr:nvSpPr>
      <xdr:spPr>
        <a:xfrm>
          <a:off x="13887450" y="135128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00000000-0008-0000-0F00-0000E4020000}"/>
            </a:ext>
          </a:extLst>
        </xdr:cNvPr>
        <xdr:cNvSpPr/>
      </xdr:nvSpPr>
      <xdr:spPr>
        <a:xfrm>
          <a:off x="13093700" y="134956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00000000-0008-0000-0F00-0000E5020000}"/>
            </a:ext>
          </a:extLst>
        </xdr:cNvPr>
        <xdr:cNvSpPr/>
      </xdr:nvSpPr>
      <xdr:spPr>
        <a:xfrm>
          <a:off x="12299950" y="134823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00000000-0008-0000-0F00-0000E6020000}"/>
            </a:ext>
          </a:extLst>
        </xdr:cNvPr>
        <xdr:cNvSpPr/>
      </xdr:nvSpPr>
      <xdr:spPr>
        <a:xfrm>
          <a:off x="11487150" y="134594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00000000-0008-0000-0F00-0000E7020000}"/>
            </a:ext>
          </a:extLst>
        </xdr:cNvPr>
        <xdr:cNvSpPr txBox="1"/>
      </xdr:nvSpPr>
      <xdr:spPr>
        <a:xfrm>
          <a:off x="14528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137668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00000000-0008-0000-0F00-0000E9020000}"/>
            </a:ext>
          </a:extLst>
        </xdr:cNvPr>
        <xdr:cNvSpPr txBox="1"/>
      </xdr:nvSpPr>
      <xdr:spPr>
        <a:xfrm>
          <a:off x="129730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2172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00000000-0008-0000-0F00-0000EB020000}"/>
            </a:ext>
          </a:extLst>
        </xdr:cNvPr>
        <xdr:cNvSpPr txBox="1"/>
      </xdr:nvSpPr>
      <xdr:spPr>
        <a:xfrm>
          <a:off x="11366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145414</xdr:rowOff>
    </xdr:from>
    <xdr:to>
      <xdr:col>85</xdr:col>
      <xdr:colOff>177800</xdr:colOff>
      <xdr:row>80</xdr:row>
      <xdr:rowOff>75564</xdr:rowOff>
    </xdr:to>
    <xdr:sp macro="" textlink="">
      <xdr:nvSpPr>
        <xdr:cNvPr id="748" name="楕円 747">
          <a:extLst>
            <a:ext uri="{FF2B5EF4-FFF2-40B4-BE49-F238E27FC236}">
              <a16:creationId xmlns:a16="http://schemas.microsoft.com/office/drawing/2014/main" id="{00000000-0008-0000-0F00-0000EC020000}"/>
            </a:ext>
          </a:extLst>
        </xdr:cNvPr>
        <xdr:cNvSpPr/>
      </xdr:nvSpPr>
      <xdr:spPr>
        <a:xfrm>
          <a:off x="14649450" y="131883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168291</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00000000-0008-0000-0F00-0000ED020000}"/>
            </a:ext>
          </a:extLst>
        </xdr:cNvPr>
        <xdr:cNvSpPr txBox="1"/>
      </xdr:nvSpPr>
      <xdr:spPr>
        <a:xfrm>
          <a:off x="14738350" y="13039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122555</xdr:rowOff>
    </xdr:from>
    <xdr:to>
      <xdr:col>81</xdr:col>
      <xdr:colOff>101600</xdr:colOff>
      <xdr:row>80</xdr:row>
      <xdr:rowOff>52705</xdr:rowOff>
    </xdr:to>
    <xdr:sp macro="" textlink="">
      <xdr:nvSpPr>
        <xdr:cNvPr id="750" name="楕円 749">
          <a:extLst>
            <a:ext uri="{FF2B5EF4-FFF2-40B4-BE49-F238E27FC236}">
              <a16:creationId xmlns:a16="http://schemas.microsoft.com/office/drawing/2014/main" id="{00000000-0008-0000-0F00-0000EE020000}"/>
            </a:ext>
          </a:extLst>
        </xdr:cNvPr>
        <xdr:cNvSpPr/>
      </xdr:nvSpPr>
      <xdr:spPr>
        <a:xfrm>
          <a:off x="13887450" y="131654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1905</xdr:rowOff>
    </xdr:from>
    <xdr:to>
      <xdr:col>85</xdr:col>
      <xdr:colOff>127000</xdr:colOff>
      <xdr:row>80</xdr:row>
      <xdr:rowOff>24764</xdr:rowOff>
    </xdr:to>
    <xdr:cxnSp macro="">
      <xdr:nvCxnSpPr>
        <xdr:cNvPr id="751" name="直線コネクタ 750">
          <a:extLst>
            <a:ext uri="{FF2B5EF4-FFF2-40B4-BE49-F238E27FC236}">
              <a16:creationId xmlns:a16="http://schemas.microsoft.com/office/drawing/2014/main" id="{00000000-0008-0000-0F00-0000EF020000}"/>
            </a:ext>
          </a:extLst>
        </xdr:cNvPr>
        <xdr:cNvCxnSpPr/>
      </xdr:nvCxnSpPr>
      <xdr:spPr>
        <a:xfrm>
          <a:off x="13938250" y="13209905"/>
          <a:ext cx="762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78739</xdr:rowOff>
    </xdr:from>
    <xdr:to>
      <xdr:col>76</xdr:col>
      <xdr:colOff>165100</xdr:colOff>
      <xdr:row>80</xdr:row>
      <xdr:rowOff>8889</xdr:rowOff>
    </xdr:to>
    <xdr:sp macro="" textlink="">
      <xdr:nvSpPr>
        <xdr:cNvPr id="752" name="楕円 751">
          <a:extLst>
            <a:ext uri="{FF2B5EF4-FFF2-40B4-BE49-F238E27FC236}">
              <a16:creationId xmlns:a16="http://schemas.microsoft.com/office/drawing/2014/main" id="{00000000-0008-0000-0F00-0000F0020000}"/>
            </a:ext>
          </a:extLst>
        </xdr:cNvPr>
        <xdr:cNvSpPr/>
      </xdr:nvSpPr>
      <xdr:spPr>
        <a:xfrm>
          <a:off x="13093700" y="131216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129539</xdr:rowOff>
    </xdr:from>
    <xdr:to>
      <xdr:col>81</xdr:col>
      <xdr:colOff>50800</xdr:colOff>
      <xdr:row>80</xdr:row>
      <xdr:rowOff>1905</xdr:rowOff>
    </xdr:to>
    <xdr:cxnSp macro="">
      <xdr:nvCxnSpPr>
        <xdr:cNvPr id="753" name="直線コネクタ 752">
          <a:extLst>
            <a:ext uri="{FF2B5EF4-FFF2-40B4-BE49-F238E27FC236}">
              <a16:creationId xmlns:a16="http://schemas.microsoft.com/office/drawing/2014/main" id="{00000000-0008-0000-0F00-0000F1020000}"/>
            </a:ext>
          </a:extLst>
        </xdr:cNvPr>
        <xdr:cNvCxnSpPr/>
      </xdr:nvCxnSpPr>
      <xdr:spPr>
        <a:xfrm>
          <a:off x="13144500" y="13172439"/>
          <a:ext cx="793750" cy="3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17780</xdr:rowOff>
    </xdr:from>
    <xdr:to>
      <xdr:col>72</xdr:col>
      <xdr:colOff>38100</xdr:colOff>
      <xdr:row>79</xdr:row>
      <xdr:rowOff>119380</xdr:rowOff>
    </xdr:to>
    <xdr:sp macro="" textlink="">
      <xdr:nvSpPr>
        <xdr:cNvPr id="754" name="楕円 753">
          <a:extLst>
            <a:ext uri="{FF2B5EF4-FFF2-40B4-BE49-F238E27FC236}">
              <a16:creationId xmlns:a16="http://schemas.microsoft.com/office/drawing/2014/main" id="{00000000-0008-0000-0F00-0000F2020000}"/>
            </a:ext>
          </a:extLst>
        </xdr:cNvPr>
        <xdr:cNvSpPr/>
      </xdr:nvSpPr>
      <xdr:spPr>
        <a:xfrm>
          <a:off x="12299950" y="130606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68580</xdr:rowOff>
    </xdr:from>
    <xdr:to>
      <xdr:col>76</xdr:col>
      <xdr:colOff>114300</xdr:colOff>
      <xdr:row>79</xdr:row>
      <xdr:rowOff>129539</xdr:rowOff>
    </xdr:to>
    <xdr:cxnSp macro="">
      <xdr:nvCxnSpPr>
        <xdr:cNvPr id="755" name="直線コネクタ 754">
          <a:extLst>
            <a:ext uri="{FF2B5EF4-FFF2-40B4-BE49-F238E27FC236}">
              <a16:creationId xmlns:a16="http://schemas.microsoft.com/office/drawing/2014/main" id="{00000000-0008-0000-0F00-0000F3020000}"/>
            </a:ext>
          </a:extLst>
        </xdr:cNvPr>
        <xdr:cNvCxnSpPr/>
      </xdr:nvCxnSpPr>
      <xdr:spPr>
        <a:xfrm>
          <a:off x="12344400" y="13111480"/>
          <a:ext cx="8001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10161</xdr:rowOff>
    </xdr:from>
    <xdr:to>
      <xdr:col>67</xdr:col>
      <xdr:colOff>101600</xdr:colOff>
      <xdr:row>79</xdr:row>
      <xdr:rowOff>111761</xdr:rowOff>
    </xdr:to>
    <xdr:sp macro="" textlink="">
      <xdr:nvSpPr>
        <xdr:cNvPr id="756" name="楕円 755">
          <a:extLst>
            <a:ext uri="{FF2B5EF4-FFF2-40B4-BE49-F238E27FC236}">
              <a16:creationId xmlns:a16="http://schemas.microsoft.com/office/drawing/2014/main" id="{00000000-0008-0000-0F00-0000F4020000}"/>
            </a:ext>
          </a:extLst>
        </xdr:cNvPr>
        <xdr:cNvSpPr/>
      </xdr:nvSpPr>
      <xdr:spPr>
        <a:xfrm>
          <a:off x="1148715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60961</xdr:rowOff>
    </xdr:from>
    <xdr:to>
      <xdr:col>71</xdr:col>
      <xdr:colOff>177800</xdr:colOff>
      <xdr:row>79</xdr:row>
      <xdr:rowOff>68580</xdr:rowOff>
    </xdr:to>
    <xdr:cxnSp macro="">
      <xdr:nvCxnSpPr>
        <xdr:cNvPr id="757" name="直線コネクタ 756">
          <a:extLst>
            <a:ext uri="{FF2B5EF4-FFF2-40B4-BE49-F238E27FC236}">
              <a16:creationId xmlns:a16="http://schemas.microsoft.com/office/drawing/2014/main" id="{00000000-0008-0000-0F00-0000F5020000}"/>
            </a:ext>
          </a:extLst>
        </xdr:cNvPr>
        <xdr:cNvCxnSpPr/>
      </xdr:nvCxnSpPr>
      <xdr:spPr>
        <a:xfrm>
          <a:off x="11537950" y="13103861"/>
          <a:ext cx="80645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60977</xdr:rowOff>
    </xdr:from>
    <xdr:ext cx="405111" cy="259045"/>
    <xdr:sp macro="" textlink="">
      <xdr:nvSpPr>
        <xdr:cNvPr id="758" name="n_1aveValue【消防施設】&#10;有形固定資産減価償却率">
          <a:extLst>
            <a:ext uri="{FF2B5EF4-FFF2-40B4-BE49-F238E27FC236}">
              <a16:creationId xmlns:a16="http://schemas.microsoft.com/office/drawing/2014/main" id="{00000000-0008-0000-0F00-0000F6020000}"/>
            </a:ext>
          </a:extLst>
        </xdr:cNvPr>
        <xdr:cNvSpPr txBox="1"/>
      </xdr:nvSpPr>
      <xdr:spPr>
        <a:xfrm>
          <a:off x="13742044" y="13599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759" name="n_2aveValue【消防施設】&#10;有形固定資産減価償却率">
          <a:extLst>
            <a:ext uri="{FF2B5EF4-FFF2-40B4-BE49-F238E27FC236}">
              <a16:creationId xmlns:a16="http://schemas.microsoft.com/office/drawing/2014/main" id="{00000000-0008-0000-0F00-0000F7020000}"/>
            </a:ext>
          </a:extLst>
        </xdr:cNvPr>
        <xdr:cNvSpPr txBox="1"/>
      </xdr:nvSpPr>
      <xdr:spPr>
        <a:xfrm>
          <a:off x="12960994" y="13582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60" name="n_3aveValue【消防施設】&#10;有形固定資産減価償却率">
          <a:extLst>
            <a:ext uri="{FF2B5EF4-FFF2-40B4-BE49-F238E27FC236}">
              <a16:creationId xmlns:a16="http://schemas.microsoft.com/office/drawing/2014/main" id="{00000000-0008-0000-0F00-0000F8020000}"/>
            </a:ext>
          </a:extLst>
        </xdr:cNvPr>
        <xdr:cNvSpPr txBox="1"/>
      </xdr:nvSpPr>
      <xdr:spPr>
        <a:xfrm>
          <a:off x="12167244" y="13568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7638</xdr:rowOff>
    </xdr:from>
    <xdr:ext cx="405111" cy="259045"/>
    <xdr:sp macro="" textlink="">
      <xdr:nvSpPr>
        <xdr:cNvPr id="761" name="n_4aveValue【消防施設】&#10;有形固定資産減価償却率">
          <a:extLst>
            <a:ext uri="{FF2B5EF4-FFF2-40B4-BE49-F238E27FC236}">
              <a16:creationId xmlns:a16="http://schemas.microsoft.com/office/drawing/2014/main" id="{00000000-0008-0000-0F00-0000F9020000}"/>
            </a:ext>
          </a:extLst>
        </xdr:cNvPr>
        <xdr:cNvSpPr txBox="1"/>
      </xdr:nvSpPr>
      <xdr:spPr>
        <a:xfrm>
          <a:off x="11354444" y="13545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69232</xdr:rowOff>
    </xdr:from>
    <xdr:ext cx="405111" cy="259045"/>
    <xdr:sp macro="" textlink="">
      <xdr:nvSpPr>
        <xdr:cNvPr id="762" name="n_1mainValue【消防施設】&#10;有形固定資産減価償却率">
          <a:extLst>
            <a:ext uri="{FF2B5EF4-FFF2-40B4-BE49-F238E27FC236}">
              <a16:creationId xmlns:a16="http://schemas.microsoft.com/office/drawing/2014/main" id="{00000000-0008-0000-0F00-0000FA020000}"/>
            </a:ext>
          </a:extLst>
        </xdr:cNvPr>
        <xdr:cNvSpPr txBox="1"/>
      </xdr:nvSpPr>
      <xdr:spPr>
        <a:xfrm>
          <a:off x="13742044" y="1294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25416</xdr:rowOff>
    </xdr:from>
    <xdr:ext cx="405111" cy="259045"/>
    <xdr:sp macro="" textlink="">
      <xdr:nvSpPr>
        <xdr:cNvPr id="763" name="n_2mainValue【消防施設】&#10;有形固定資産減価償却率">
          <a:extLst>
            <a:ext uri="{FF2B5EF4-FFF2-40B4-BE49-F238E27FC236}">
              <a16:creationId xmlns:a16="http://schemas.microsoft.com/office/drawing/2014/main" id="{00000000-0008-0000-0F00-0000FB020000}"/>
            </a:ext>
          </a:extLst>
        </xdr:cNvPr>
        <xdr:cNvSpPr txBox="1"/>
      </xdr:nvSpPr>
      <xdr:spPr>
        <a:xfrm>
          <a:off x="12960994" y="1290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135907</xdr:rowOff>
    </xdr:from>
    <xdr:ext cx="405111" cy="259045"/>
    <xdr:sp macro="" textlink="">
      <xdr:nvSpPr>
        <xdr:cNvPr id="764" name="n_3mainValue【消防施設】&#10;有形固定資産減価償却率">
          <a:extLst>
            <a:ext uri="{FF2B5EF4-FFF2-40B4-BE49-F238E27FC236}">
              <a16:creationId xmlns:a16="http://schemas.microsoft.com/office/drawing/2014/main" id="{00000000-0008-0000-0F00-0000FC020000}"/>
            </a:ext>
          </a:extLst>
        </xdr:cNvPr>
        <xdr:cNvSpPr txBox="1"/>
      </xdr:nvSpPr>
      <xdr:spPr>
        <a:xfrm>
          <a:off x="12167244" y="12848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128288</xdr:rowOff>
    </xdr:from>
    <xdr:ext cx="405111" cy="259045"/>
    <xdr:sp macro="" textlink="">
      <xdr:nvSpPr>
        <xdr:cNvPr id="765" name="n_4mainValue【消防施設】&#10;有形固定資産減価償却率">
          <a:extLst>
            <a:ext uri="{FF2B5EF4-FFF2-40B4-BE49-F238E27FC236}">
              <a16:creationId xmlns:a16="http://schemas.microsoft.com/office/drawing/2014/main" id="{00000000-0008-0000-0F00-0000FD020000}"/>
            </a:ext>
          </a:extLst>
        </xdr:cNvPr>
        <xdr:cNvSpPr txBox="1"/>
      </xdr:nvSpPr>
      <xdr:spPr>
        <a:xfrm>
          <a:off x="11354444" y="12840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00000000-0008-0000-0F00-0000FE020000}"/>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00000000-0008-0000-0F00-0000FF020000}"/>
            </a:ext>
          </a:extLst>
        </xdr:cNvPr>
        <xdr:cNvSpPr/>
      </xdr:nvSpPr>
      <xdr:spPr>
        <a:xfrm>
          <a:off x="165862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00000000-0008-0000-0F00-000000030000}"/>
            </a:ext>
          </a:extLst>
        </xdr:cNvPr>
        <xdr:cNvSpPr/>
      </xdr:nvSpPr>
      <xdr:spPr>
        <a:xfrm>
          <a:off x="165862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00000000-0008-0000-0F00-000001030000}"/>
            </a:ext>
          </a:extLst>
        </xdr:cNvPr>
        <xdr:cNvSpPr/>
      </xdr:nvSpPr>
      <xdr:spPr>
        <a:xfrm>
          <a:off x="174879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00000000-0008-0000-0F00-000002030000}"/>
            </a:ext>
          </a:extLst>
        </xdr:cNvPr>
        <xdr:cNvSpPr/>
      </xdr:nvSpPr>
      <xdr:spPr>
        <a:xfrm>
          <a:off x="174879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00000000-0008-0000-0F00-000003030000}"/>
            </a:ext>
          </a:extLst>
        </xdr:cNvPr>
        <xdr:cNvSpPr/>
      </xdr:nvSpPr>
      <xdr:spPr>
        <a:xfrm>
          <a:off x="18516600" y="120142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00000000-0008-0000-0F00-000004030000}"/>
            </a:ext>
          </a:extLst>
        </xdr:cNvPr>
        <xdr:cNvSpPr/>
      </xdr:nvSpPr>
      <xdr:spPr>
        <a:xfrm>
          <a:off x="18516600" y="122110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00000000-0008-0000-0F00-000005030000}"/>
            </a:ext>
          </a:extLst>
        </xdr:cNvPr>
        <xdr:cNvSpPr/>
      </xdr:nvSpPr>
      <xdr:spPr>
        <a:xfrm>
          <a:off x="16459200" y="1247775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00000000-0008-0000-0F00-000006030000}"/>
            </a:ext>
          </a:extLst>
        </xdr:cNvPr>
        <xdr:cNvSpPr txBox="1"/>
      </xdr:nvSpPr>
      <xdr:spPr>
        <a:xfrm>
          <a:off x="16440150" y="122936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00000000-0008-0000-0F00-000007030000}"/>
            </a:ext>
          </a:extLst>
        </xdr:cNvPr>
        <xdr:cNvCxnSpPr/>
      </xdr:nvCxnSpPr>
      <xdr:spPr>
        <a:xfrm>
          <a:off x="16459200" y="1468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00000000-0008-0000-0F00-000008030000}"/>
            </a:ext>
          </a:extLst>
        </xdr:cNvPr>
        <xdr:cNvCxnSpPr/>
      </xdr:nvCxnSpPr>
      <xdr:spPr>
        <a:xfrm>
          <a:off x="16459200" y="14312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00000000-0008-0000-0F00-000009030000}"/>
            </a:ext>
          </a:extLst>
        </xdr:cNvPr>
        <xdr:cNvSpPr txBox="1"/>
      </xdr:nvSpPr>
      <xdr:spPr>
        <a:xfrm>
          <a:off x="16049171" y="14177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00000000-0008-0000-0F00-00000A030000}"/>
            </a:ext>
          </a:extLst>
        </xdr:cNvPr>
        <xdr:cNvCxnSpPr/>
      </xdr:nvCxnSpPr>
      <xdr:spPr>
        <a:xfrm>
          <a:off x="16459200" y="1394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00000000-0008-0000-0F00-00000B030000}"/>
            </a:ext>
          </a:extLst>
        </xdr:cNvPr>
        <xdr:cNvSpPr txBox="1"/>
      </xdr:nvSpPr>
      <xdr:spPr>
        <a:xfrm>
          <a:off x="16049171" y="1380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00000000-0008-0000-0F00-00000C030000}"/>
            </a:ext>
          </a:extLst>
        </xdr:cNvPr>
        <xdr:cNvCxnSpPr/>
      </xdr:nvCxnSpPr>
      <xdr:spPr>
        <a:xfrm>
          <a:off x="16459200" y="13576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00000000-0008-0000-0F00-00000D030000}"/>
            </a:ext>
          </a:extLst>
        </xdr:cNvPr>
        <xdr:cNvSpPr txBox="1"/>
      </xdr:nvSpPr>
      <xdr:spPr>
        <a:xfrm>
          <a:off x="16049171" y="13440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00000000-0008-0000-0F00-00000E030000}"/>
            </a:ext>
          </a:extLst>
        </xdr:cNvPr>
        <xdr:cNvCxnSpPr/>
      </xdr:nvCxnSpPr>
      <xdr:spPr>
        <a:xfrm>
          <a:off x="16459200" y="1320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00000000-0008-0000-0F00-00000F030000}"/>
            </a:ext>
          </a:extLst>
        </xdr:cNvPr>
        <xdr:cNvSpPr txBox="1"/>
      </xdr:nvSpPr>
      <xdr:spPr>
        <a:xfrm>
          <a:off x="16049171" y="1307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00000000-0008-0000-0F00-000010030000}"/>
            </a:ext>
          </a:extLst>
        </xdr:cNvPr>
        <xdr:cNvCxnSpPr/>
      </xdr:nvCxnSpPr>
      <xdr:spPr>
        <a:xfrm>
          <a:off x="16459200" y="12846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00000000-0008-0000-0F00-000011030000}"/>
            </a:ext>
          </a:extLst>
        </xdr:cNvPr>
        <xdr:cNvSpPr txBox="1"/>
      </xdr:nvSpPr>
      <xdr:spPr>
        <a:xfrm>
          <a:off x="16049171" y="12710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00000000-0008-0000-0F00-000012030000}"/>
            </a:ext>
          </a:extLst>
        </xdr:cNvPr>
        <xdr:cNvCxnSpPr/>
      </xdr:nvCxnSpPr>
      <xdr:spPr>
        <a:xfrm>
          <a:off x="16459200" y="1247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00000000-0008-0000-0F00-000013030000}"/>
            </a:ext>
          </a:extLst>
        </xdr:cNvPr>
        <xdr:cNvSpPr txBox="1"/>
      </xdr:nvSpPr>
      <xdr:spPr>
        <a:xfrm>
          <a:off x="16049171" y="1234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00000000-0008-0000-0F00-000014030000}"/>
            </a:ext>
          </a:extLst>
        </xdr:cNvPr>
        <xdr:cNvSpPr/>
      </xdr:nvSpPr>
      <xdr:spPr>
        <a:xfrm>
          <a:off x="16459200" y="1247775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00000000-0008-0000-0F00-000015030000}"/>
            </a:ext>
          </a:extLst>
        </xdr:cNvPr>
        <xdr:cNvCxnSpPr/>
      </xdr:nvCxnSpPr>
      <xdr:spPr>
        <a:xfrm flipV="1">
          <a:off x="19951064" y="12744450"/>
          <a:ext cx="0" cy="1454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00000000-0008-0000-0F00-000016030000}"/>
            </a:ext>
          </a:extLst>
        </xdr:cNvPr>
        <xdr:cNvSpPr txBox="1"/>
      </xdr:nvSpPr>
      <xdr:spPr>
        <a:xfrm>
          <a:off x="19989800" y="1420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00000000-0008-0000-0F00-000017030000}"/>
            </a:ext>
          </a:extLst>
        </xdr:cNvPr>
        <xdr:cNvCxnSpPr/>
      </xdr:nvCxnSpPr>
      <xdr:spPr>
        <a:xfrm>
          <a:off x="19881850" y="14198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00000000-0008-0000-0F00-000018030000}"/>
            </a:ext>
          </a:extLst>
        </xdr:cNvPr>
        <xdr:cNvSpPr txBox="1"/>
      </xdr:nvSpPr>
      <xdr:spPr>
        <a:xfrm>
          <a:off x="19989800" y="1253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00000000-0008-0000-0F00-000019030000}"/>
            </a:ext>
          </a:extLst>
        </xdr:cNvPr>
        <xdr:cNvCxnSpPr/>
      </xdr:nvCxnSpPr>
      <xdr:spPr>
        <a:xfrm>
          <a:off x="19881850" y="12744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80027</xdr:rowOff>
    </xdr:from>
    <xdr:ext cx="469744" cy="259045"/>
    <xdr:sp macro="" textlink="">
      <xdr:nvSpPr>
        <xdr:cNvPr id="794" name="【消防施設】&#10;一人当たり面積平均値テキスト">
          <a:extLst>
            <a:ext uri="{FF2B5EF4-FFF2-40B4-BE49-F238E27FC236}">
              <a16:creationId xmlns:a16="http://schemas.microsoft.com/office/drawing/2014/main" id="{00000000-0008-0000-0F00-00001A030000}"/>
            </a:ext>
          </a:extLst>
        </xdr:cNvPr>
        <xdr:cNvSpPr txBox="1"/>
      </xdr:nvSpPr>
      <xdr:spPr>
        <a:xfrm>
          <a:off x="19989800" y="13618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00000000-0008-0000-0F00-00001B030000}"/>
            </a:ext>
          </a:extLst>
        </xdr:cNvPr>
        <xdr:cNvSpPr/>
      </xdr:nvSpPr>
      <xdr:spPr>
        <a:xfrm>
          <a:off x="19900900" y="136398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00000000-0008-0000-0F00-00001C030000}"/>
            </a:ext>
          </a:extLst>
        </xdr:cNvPr>
        <xdr:cNvSpPr/>
      </xdr:nvSpPr>
      <xdr:spPr>
        <a:xfrm>
          <a:off x="19157950" y="136398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00000000-0008-0000-0F00-00001D030000}"/>
            </a:ext>
          </a:extLst>
        </xdr:cNvPr>
        <xdr:cNvSpPr/>
      </xdr:nvSpPr>
      <xdr:spPr>
        <a:xfrm>
          <a:off x="18345150" y="136525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00000000-0008-0000-0F00-00001E030000}"/>
            </a:ext>
          </a:extLst>
        </xdr:cNvPr>
        <xdr:cNvSpPr/>
      </xdr:nvSpPr>
      <xdr:spPr>
        <a:xfrm>
          <a:off x="17551400" y="136652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00000000-0008-0000-0F00-00001F030000}"/>
            </a:ext>
          </a:extLst>
        </xdr:cNvPr>
        <xdr:cNvSpPr/>
      </xdr:nvSpPr>
      <xdr:spPr>
        <a:xfrm>
          <a:off x="16757650" y="136652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00000000-0008-0000-0F00-000020030000}"/>
            </a:ext>
          </a:extLst>
        </xdr:cNvPr>
        <xdr:cNvSpPr txBox="1"/>
      </xdr:nvSpPr>
      <xdr:spPr>
        <a:xfrm>
          <a:off x="197802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00000000-0008-0000-0F00-000021030000}"/>
            </a:ext>
          </a:extLst>
        </xdr:cNvPr>
        <xdr:cNvSpPr txBox="1"/>
      </xdr:nvSpPr>
      <xdr:spPr>
        <a:xfrm>
          <a:off x="190309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00000000-0008-0000-0F00-000022030000}"/>
            </a:ext>
          </a:extLst>
        </xdr:cNvPr>
        <xdr:cNvSpPr txBox="1"/>
      </xdr:nvSpPr>
      <xdr:spPr>
        <a:xfrm>
          <a:off x="1822450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00000000-0008-0000-0F00-000023030000}"/>
            </a:ext>
          </a:extLst>
        </xdr:cNvPr>
        <xdr:cNvSpPr txBox="1"/>
      </xdr:nvSpPr>
      <xdr:spPr>
        <a:xfrm>
          <a:off x="174307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00000000-0008-0000-0F00-000024030000}"/>
            </a:ext>
          </a:extLst>
        </xdr:cNvPr>
        <xdr:cNvSpPr txBox="1"/>
      </xdr:nvSpPr>
      <xdr:spPr>
        <a:xfrm>
          <a:off x="16630650" y="146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146050</xdr:rowOff>
    </xdr:from>
    <xdr:to>
      <xdr:col>116</xdr:col>
      <xdr:colOff>114300</xdr:colOff>
      <xdr:row>80</xdr:row>
      <xdr:rowOff>76200</xdr:rowOff>
    </xdr:to>
    <xdr:sp macro="" textlink="">
      <xdr:nvSpPr>
        <xdr:cNvPr id="805" name="楕円 804">
          <a:extLst>
            <a:ext uri="{FF2B5EF4-FFF2-40B4-BE49-F238E27FC236}">
              <a16:creationId xmlns:a16="http://schemas.microsoft.com/office/drawing/2014/main" id="{00000000-0008-0000-0F00-000025030000}"/>
            </a:ext>
          </a:extLst>
        </xdr:cNvPr>
        <xdr:cNvSpPr/>
      </xdr:nvSpPr>
      <xdr:spPr>
        <a:xfrm>
          <a:off x="19900900" y="131889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168927</xdr:rowOff>
    </xdr:from>
    <xdr:ext cx="469744" cy="259045"/>
    <xdr:sp macro="" textlink="">
      <xdr:nvSpPr>
        <xdr:cNvPr id="806" name="【消防施設】&#10;一人当たり面積該当値テキスト">
          <a:extLst>
            <a:ext uri="{FF2B5EF4-FFF2-40B4-BE49-F238E27FC236}">
              <a16:creationId xmlns:a16="http://schemas.microsoft.com/office/drawing/2014/main" id="{00000000-0008-0000-0F00-000026030000}"/>
            </a:ext>
          </a:extLst>
        </xdr:cNvPr>
        <xdr:cNvSpPr txBox="1"/>
      </xdr:nvSpPr>
      <xdr:spPr>
        <a:xfrm>
          <a:off x="19989800" y="1304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63500</xdr:rowOff>
    </xdr:from>
    <xdr:to>
      <xdr:col>112</xdr:col>
      <xdr:colOff>38100</xdr:colOff>
      <xdr:row>82</xdr:row>
      <xdr:rowOff>165100</xdr:rowOff>
    </xdr:to>
    <xdr:sp macro="" textlink="">
      <xdr:nvSpPr>
        <xdr:cNvPr id="807" name="楕円 806">
          <a:extLst>
            <a:ext uri="{FF2B5EF4-FFF2-40B4-BE49-F238E27FC236}">
              <a16:creationId xmlns:a16="http://schemas.microsoft.com/office/drawing/2014/main" id="{00000000-0008-0000-0F00-000027030000}"/>
            </a:ext>
          </a:extLst>
        </xdr:cNvPr>
        <xdr:cNvSpPr/>
      </xdr:nvSpPr>
      <xdr:spPr>
        <a:xfrm>
          <a:off x="19157950" y="13601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25400</xdr:rowOff>
    </xdr:from>
    <xdr:to>
      <xdr:col>116</xdr:col>
      <xdr:colOff>63500</xdr:colOff>
      <xdr:row>82</xdr:row>
      <xdr:rowOff>114300</xdr:rowOff>
    </xdr:to>
    <xdr:cxnSp macro="">
      <xdr:nvCxnSpPr>
        <xdr:cNvPr id="808" name="直線コネクタ 807">
          <a:extLst>
            <a:ext uri="{FF2B5EF4-FFF2-40B4-BE49-F238E27FC236}">
              <a16:creationId xmlns:a16="http://schemas.microsoft.com/office/drawing/2014/main" id="{00000000-0008-0000-0F00-000028030000}"/>
            </a:ext>
          </a:extLst>
        </xdr:cNvPr>
        <xdr:cNvCxnSpPr/>
      </xdr:nvCxnSpPr>
      <xdr:spPr>
        <a:xfrm flipV="1">
          <a:off x="19202400" y="13233400"/>
          <a:ext cx="749300" cy="41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50800</xdr:rowOff>
    </xdr:from>
    <xdr:to>
      <xdr:col>107</xdr:col>
      <xdr:colOff>101600</xdr:colOff>
      <xdr:row>82</xdr:row>
      <xdr:rowOff>152400</xdr:rowOff>
    </xdr:to>
    <xdr:sp macro="" textlink="">
      <xdr:nvSpPr>
        <xdr:cNvPr id="809" name="楕円 808">
          <a:extLst>
            <a:ext uri="{FF2B5EF4-FFF2-40B4-BE49-F238E27FC236}">
              <a16:creationId xmlns:a16="http://schemas.microsoft.com/office/drawing/2014/main" id="{00000000-0008-0000-0F00-000029030000}"/>
            </a:ext>
          </a:extLst>
        </xdr:cNvPr>
        <xdr:cNvSpPr/>
      </xdr:nvSpPr>
      <xdr:spPr>
        <a:xfrm>
          <a:off x="18345150" y="1358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101600</xdr:rowOff>
    </xdr:from>
    <xdr:to>
      <xdr:col>111</xdr:col>
      <xdr:colOff>177800</xdr:colOff>
      <xdr:row>82</xdr:row>
      <xdr:rowOff>114300</xdr:rowOff>
    </xdr:to>
    <xdr:cxnSp macro="">
      <xdr:nvCxnSpPr>
        <xdr:cNvPr id="810" name="直線コネクタ 809">
          <a:extLst>
            <a:ext uri="{FF2B5EF4-FFF2-40B4-BE49-F238E27FC236}">
              <a16:creationId xmlns:a16="http://schemas.microsoft.com/office/drawing/2014/main" id="{00000000-0008-0000-0F00-00002A030000}"/>
            </a:ext>
          </a:extLst>
        </xdr:cNvPr>
        <xdr:cNvCxnSpPr/>
      </xdr:nvCxnSpPr>
      <xdr:spPr>
        <a:xfrm>
          <a:off x="18395950" y="13639800"/>
          <a:ext cx="8064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38100</xdr:rowOff>
    </xdr:from>
    <xdr:to>
      <xdr:col>102</xdr:col>
      <xdr:colOff>165100</xdr:colOff>
      <xdr:row>82</xdr:row>
      <xdr:rowOff>139700</xdr:rowOff>
    </xdr:to>
    <xdr:sp macro="" textlink="">
      <xdr:nvSpPr>
        <xdr:cNvPr id="811" name="楕円 810">
          <a:extLst>
            <a:ext uri="{FF2B5EF4-FFF2-40B4-BE49-F238E27FC236}">
              <a16:creationId xmlns:a16="http://schemas.microsoft.com/office/drawing/2014/main" id="{00000000-0008-0000-0F00-00002B030000}"/>
            </a:ext>
          </a:extLst>
        </xdr:cNvPr>
        <xdr:cNvSpPr/>
      </xdr:nvSpPr>
      <xdr:spPr>
        <a:xfrm>
          <a:off x="17551400" y="1357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88900</xdr:rowOff>
    </xdr:from>
    <xdr:to>
      <xdr:col>107</xdr:col>
      <xdr:colOff>50800</xdr:colOff>
      <xdr:row>82</xdr:row>
      <xdr:rowOff>101600</xdr:rowOff>
    </xdr:to>
    <xdr:cxnSp macro="">
      <xdr:nvCxnSpPr>
        <xdr:cNvPr id="812" name="直線コネクタ 811">
          <a:extLst>
            <a:ext uri="{FF2B5EF4-FFF2-40B4-BE49-F238E27FC236}">
              <a16:creationId xmlns:a16="http://schemas.microsoft.com/office/drawing/2014/main" id="{00000000-0008-0000-0F00-00002C030000}"/>
            </a:ext>
          </a:extLst>
        </xdr:cNvPr>
        <xdr:cNvCxnSpPr/>
      </xdr:nvCxnSpPr>
      <xdr:spPr>
        <a:xfrm>
          <a:off x="17602200" y="13627100"/>
          <a:ext cx="7937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38100</xdr:rowOff>
    </xdr:from>
    <xdr:to>
      <xdr:col>98</xdr:col>
      <xdr:colOff>38100</xdr:colOff>
      <xdr:row>82</xdr:row>
      <xdr:rowOff>139700</xdr:rowOff>
    </xdr:to>
    <xdr:sp macro="" textlink="">
      <xdr:nvSpPr>
        <xdr:cNvPr id="813" name="楕円 812">
          <a:extLst>
            <a:ext uri="{FF2B5EF4-FFF2-40B4-BE49-F238E27FC236}">
              <a16:creationId xmlns:a16="http://schemas.microsoft.com/office/drawing/2014/main" id="{00000000-0008-0000-0F00-00002D030000}"/>
            </a:ext>
          </a:extLst>
        </xdr:cNvPr>
        <xdr:cNvSpPr/>
      </xdr:nvSpPr>
      <xdr:spPr>
        <a:xfrm>
          <a:off x="16757650" y="13576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88900</xdr:rowOff>
    </xdr:from>
    <xdr:to>
      <xdr:col>102</xdr:col>
      <xdr:colOff>114300</xdr:colOff>
      <xdr:row>82</xdr:row>
      <xdr:rowOff>88900</xdr:rowOff>
    </xdr:to>
    <xdr:cxnSp macro="">
      <xdr:nvCxnSpPr>
        <xdr:cNvPr id="814" name="直線コネクタ 813">
          <a:extLst>
            <a:ext uri="{FF2B5EF4-FFF2-40B4-BE49-F238E27FC236}">
              <a16:creationId xmlns:a16="http://schemas.microsoft.com/office/drawing/2014/main" id="{00000000-0008-0000-0F00-00002E030000}"/>
            </a:ext>
          </a:extLst>
        </xdr:cNvPr>
        <xdr:cNvCxnSpPr/>
      </xdr:nvCxnSpPr>
      <xdr:spPr>
        <a:xfrm>
          <a:off x="16802100" y="136271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22877</xdr:rowOff>
    </xdr:from>
    <xdr:ext cx="469744" cy="259045"/>
    <xdr:sp macro="" textlink="">
      <xdr:nvSpPr>
        <xdr:cNvPr id="815" name="n_1aveValue【消防施設】&#10;一人当たり面積">
          <a:extLst>
            <a:ext uri="{FF2B5EF4-FFF2-40B4-BE49-F238E27FC236}">
              <a16:creationId xmlns:a16="http://schemas.microsoft.com/office/drawing/2014/main" id="{00000000-0008-0000-0F00-00002F030000}"/>
            </a:ext>
          </a:extLst>
        </xdr:cNvPr>
        <xdr:cNvSpPr txBox="1"/>
      </xdr:nvSpPr>
      <xdr:spPr>
        <a:xfrm>
          <a:off x="18980227" y="1372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35577</xdr:rowOff>
    </xdr:from>
    <xdr:ext cx="469744" cy="259045"/>
    <xdr:sp macro="" textlink="">
      <xdr:nvSpPr>
        <xdr:cNvPr id="816" name="n_2aveValue【消防施設】&#10;一人当たり面積">
          <a:extLst>
            <a:ext uri="{FF2B5EF4-FFF2-40B4-BE49-F238E27FC236}">
              <a16:creationId xmlns:a16="http://schemas.microsoft.com/office/drawing/2014/main" id="{00000000-0008-0000-0F00-000030030000}"/>
            </a:ext>
          </a:extLst>
        </xdr:cNvPr>
        <xdr:cNvSpPr txBox="1"/>
      </xdr:nvSpPr>
      <xdr:spPr>
        <a:xfrm>
          <a:off x="18180127" y="13738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817" name="n_3aveValue【消防施設】&#10;一人当たり面積">
          <a:extLst>
            <a:ext uri="{FF2B5EF4-FFF2-40B4-BE49-F238E27FC236}">
              <a16:creationId xmlns:a16="http://schemas.microsoft.com/office/drawing/2014/main" id="{00000000-0008-0000-0F00-000031030000}"/>
            </a:ext>
          </a:extLst>
        </xdr:cNvPr>
        <xdr:cNvSpPr txBox="1"/>
      </xdr:nvSpPr>
      <xdr:spPr>
        <a:xfrm>
          <a:off x="17386377" y="1375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48277</xdr:rowOff>
    </xdr:from>
    <xdr:ext cx="469744" cy="259045"/>
    <xdr:sp macro="" textlink="">
      <xdr:nvSpPr>
        <xdr:cNvPr id="818" name="n_4aveValue【消防施設】&#10;一人当たり面積">
          <a:extLst>
            <a:ext uri="{FF2B5EF4-FFF2-40B4-BE49-F238E27FC236}">
              <a16:creationId xmlns:a16="http://schemas.microsoft.com/office/drawing/2014/main" id="{00000000-0008-0000-0F00-000032030000}"/>
            </a:ext>
          </a:extLst>
        </xdr:cNvPr>
        <xdr:cNvSpPr txBox="1"/>
      </xdr:nvSpPr>
      <xdr:spPr>
        <a:xfrm>
          <a:off x="16592627" y="1375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10177</xdr:rowOff>
    </xdr:from>
    <xdr:ext cx="469744" cy="259045"/>
    <xdr:sp macro="" textlink="">
      <xdr:nvSpPr>
        <xdr:cNvPr id="819" name="n_1mainValue【消防施設】&#10;一人当たり面積">
          <a:extLst>
            <a:ext uri="{FF2B5EF4-FFF2-40B4-BE49-F238E27FC236}">
              <a16:creationId xmlns:a16="http://schemas.microsoft.com/office/drawing/2014/main" id="{00000000-0008-0000-0F00-000033030000}"/>
            </a:ext>
          </a:extLst>
        </xdr:cNvPr>
        <xdr:cNvSpPr txBox="1"/>
      </xdr:nvSpPr>
      <xdr:spPr>
        <a:xfrm>
          <a:off x="18980227" y="1338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168927</xdr:rowOff>
    </xdr:from>
    <xdr:ext cx="469744" cy="259045"/>
    <xdr:sp macro="" textlink="">
      <xdr:nvSpPr>
        <xdr:cNvPr id="820" name="n_2mainValue【消防施設】&#10;一人当たり面積">
          <a:extLst>
            <a:ext uri="{FF2B5EF4-FFF2-40B4-BE49-F238E27FC236}">
              <a16:creationId xmlns:a16="http://schemas.microsoft.com/office/drawing/2014/main" id="{00000000-0008-0000-0F00-000034030000}"/>
            </a:ext>
          </a:extLst>
        </xdr:cNvPr>
        <xdr:cNvSpPr txBox="1"/>
      </xdr:nvSpPr>
      <xdr:spPr>
        <a:xfrm>
          <a:off x="18180127" y="1337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156227</xdr:rowOff>
    </xdr:from>
    <xdr:ext cx="469744" cy="259045"/>
    <xdr:sp macro="" textlink="">
      <xdr:nvSpPr>
        <xdr:cNvPr id="821" name="n_3mainValue【消防施設】&#10;一人当たり面積">
          <a:extLst>
            <a:ext uri="{FF2B5EF4-FFF2-40B4-BE49-F238E27FC236}">
              <a16:creationId xmlns:a16="http://schemas.microsoft.com/office/drawing/2014/main" id="{00000000-0008-0000-0F00-000035030000}"/>
            </a:ext>
          </a:extLst>
        </xdr:cNvPr>
        <xdr:cNvSpPr txBox="1"/>
      </xdr:nvSpPr>
      <xdr:spPr>
        <a:xfrm>
          <a:off x="17386377" y="1336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156227</xdr:rowOff>
    </xdr:from>
    <xdr:ext cx="469744" cy="259045"/>
    <xdr:sp macro="" textlink="">
      <xdr:nvSpPr>
        <xdr:cNvPr id="822" name="n_4mainValue【消防施設】&#10;一人当たり面積">
          <a:extLst>
            <a:ext uri="{FF2B5EF4-FFF2-40B4-BE49-F238E27FC236}">
              <a16:creationId xmlns:a16="http://schemas.microsoft.com/office/drawing/2014/main" id="{00000000-0008-0000-0F00-000036030000}"/>
            </a:ext>
          </a:extLst>
        </xdr:cNvPr>
        <xdr:cNvSpPr txBox="1"/>
      </xdr:nvSpPr>
      <xdr:spPr>
        <a:xfrm>
          <a:off x="16592627" y="1336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00000000-0008-0000-0F00-000037030000}"/>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00000000-0008-0000-0F00-000038030000}"/>
            </a:ext>
          </a:extLst>
        </xdr:cNvPr>
        <xdr:cNvSpPr/>
      </xdr:nvSpPr>
      <xdr:spPr>
        <a:xfrm>
          <a:off x="113157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00000000-0008-0000-0F00-000039030000}"/>
            </a:ext>
          </a:extLst>
        </xdr:cNvPr>
        <xdr:cNvSpPr/>
      </xdr:nvSpPr>
      <xdr:spPr>
        <a:xfrm>
          <a:off x="113157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00000000-0008-0000-0F00-00003A030000}"/>
            </a:ext>
          </a:extLst>
        </xdr:cNvPr>
        <xdr:cNvSpPr/>
      </xdr:nvSpPr>
      <xdr:spPr>
        <a:xfrm>
          <a:off x="122364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00000000-0008-0000-0F00-00003B030000}"/>
            </a:ext>
          </a:extLst>
        </xdr:cNvPr>
        <xdr:cNvSpPr/>
      </xdr:nvSpPr>
      <xdr:spPr>
        <a:xfrm>
          <a:off x="122364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00000000-0008-0000-0F00-00003C030000}"/>
            </a:ext>
          </a:extLst>
        </xdr:cNvPr>
        <xdr:cNvSpPr/>
      </xdr:nvSpPr>
      <xdr:spPr>
        <a:xfrm>
          <a:off x="1326515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00000000-0008-0000-0F00-00003D030000}"/>
            </a:ext>
          </a:extLst>
        </xdr:cNvPr>
        <xdr:cNvSpPr/>
      </xdr:nvSpPr>
      <xdr:spPr>
        <a:xfrm>
          <a:off x="1326515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00000000-0008-0000-0F00-00003E030000}"/>
            </a:ext>
          </a:extLst>
        </xdr:cNvPr>
        <xdr:cNvSpPr/>
      </xdr:nvSpPr>
      <xdr:spPr>
        <a:xfrm>
          <a:off x="11207750" y="16148050"/>
          <a:ext cx="424815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00000000-0008-0000-0F00-00003F030000}"/>
            </a:ext>
          </a:extLst>
        </xdr:cNvPr>
        <xdr:cNvSpPr txBox="1"/>
      </xdr:nvSpPr>
      <xdr:spPr>
        <a:xfrm>
          <a:off x="11169650" y="159639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00000000-0008-0000-0F00-000040030000}"/>
            </a:ext>
          </a:extLst>
        </xdr:cNvPr>
        <xdr:cNvCxnSpPr/>
      </xdr:nvCxnSpPr>
      <xdr:spPr>
        <a:xfrm>
          <a:off x="11207750" y="18345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00000000-0008-0000-0F00-000041030000}"/>
            </a:ext>
          </a:extLst>
        </xdr:cNvPr>
        <xdr:cNvSpPr txBox="1"/>
      </xdr:nvSpPr>
      <xdr:spPr>
        <a:xfrm>
          <a:off x="10797721" y="18209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00000000-0008-0000-0F00-000042030000}"/>
            </a:ext>
          </a:extLst>
        </xdr:cNvPr>
        <xdr:cNvCxnSpPr/>
      </xdr:nvCxnSpPr>
      <xdr:spPr>
        <a:xfrm>
          <a:off x="11207750" y="179832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00000000-0008-0000-0F00-000043030000}"/>
            </a:ext>
          </a:extLst>
        </xdr:cNvPr>
        <xdr:cNvSpPr txBox="1"/>
      </xdr:nvSpPr>
      <xdr:spPr>
        <a:xfrm>
          <a:off x="1079772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00000000-0008-0000-0F00-000044030000}"/>
            </a:ext>
          </a:extLst>
        </xdr:cNvPr>
        <xdr:cNvCxnSpPr/>
      </xdr:nvCxnSpPr>
      <xdr:spPr>
        <a:xfrm>
          <a:off x="11207750" y="17614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00000000-0008-0000-0F00-000045030000}"/>
            </a:ext>
          </a:extLst>
        </xdr:cNvPr>
        <xdr:cNvSpPr txBox="1"/>
      </xdr:nvSpPr>
      <xdr:spPr>
        <a:xfrm>
          <a:off x="10842791" y="1747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00000000-0008-0000-0F00-000046030000}"/>
            </a:ext>
          </a:extLst>
        </xdr:cNvPr>
        <xdr:cNvCxnSpPr/>
      </xdr:nvCxnSpPr>
      <xdr:spPr>
        <a:xfrm>
          <a:off x="11207750" y="17246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00000000-0008-0000-0F00-000047030000}"/>
            </a:ext>
          </a:extLst>
        </xdr:cNvPr>
        <xdr:cNvSpPr txBox="1"/>
      </xdr:nvSpPr>
      <xdr:spPr>
        <a:xfrm>
          <a:off x="10842791" y="17110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00000000-0008-0000-0F00-000048030000}"/>
            </a:ext>
          </a:extLst>
        </xdr:cNvPr>
        <xdr:cNvCxnSpPr/>
      </xdr:nvCxnSpPr>
      <xdr:spPr>
        <a:xfrm>
          <a:off x="11207750" y="16878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00000000-0008-0000-0F00-000049030000}"/>
            </a:ext>
          </a:extLst>
        </xdr:cNvPr>
        <xdr:cNvSpPr txBox="1"/>
      </xdr:nvSpPr>
      <xdr:spPr>
        <a:xfrm>
          <a:off x="10842791" y="16742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00000000-0008-0000-0F00-00004A030000}"/>
            </a:ext>
          </a:extLst>
        </xdr:cNvPr>
        <xdr:cNvCxnSpPr/>
      </xdr:nvCxnSpPr>
      <xdr:spPr>
        <a:xfrm>
          <a:off x="11207750" y="16510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00000000-0008-0000-0F00-00004B030000}"/>
            </a:ext>
          </a:extLst>
        </xdr:cNvPr>
        <xdr:cNvSpPr txBox="1"/>
      </xdr:nvSpPr>
      <xdr:spPr>
        <a:xfrm>
          <a:off x="10842791" y="16374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00000000-0008-0000-0F00-00004C030000}"/>
            </a:ext>
          </a:extLst>
        </xdr:cNvPr>
        <xdr:cNvCxnSpPr/>
      </xdr:nvCxnSpPr>
      <xdr:spPr>
        <a:xfrm>
          <a:off x="11207750" y="16148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00000000-0008-0000-0F00-00004D030000}"/>
            </a:ext>
          </a:extLst>
        </xdr:cNvPr>
        <xdr:cNvSpPr txBox="1"/>
      </xdr:nvSpPr>
      <xdr:spPr>
        <a:xfrm>
          <a:off x="10906911" y="160121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00000000-0008-0000-0F00-00004E030000}"/>
            </a:ext>
          </a:extLst>
        </xdr:cNvPr>
        <xdr:cNvSpPr/>
      </xdr:nvSpPr>
      <xdr:spPr>
        <a:xfrm>
          <a:off x="11207750" y="16148050"/>
          <a:ext cx="424815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00000000-0008-0000-0F00-00004F030000}"/>
            </a:ext>
          </a:extLst>
        </xdr:cNvPr>
        <xdr:cNvCxnSpPr/>
      </xdr:nvCxnSpPr>
      <xdr:spPr>
        <a:xfrm flipV="1">
          <a:off x="14699614" y="1652905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00000000-0008-0000-0F00-000050030000}"/>
            </a:ext>
          </a:extLst>
        </xdr:cNvPr>
        <xdr:cNvSpPr txBox="1"/>
      </xdr:nvSpPr>
      <xdr:spPr>
        <a:xfrm>
          <a:off x="14738350" y="1777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00000000-0008-0000-0F00-000051030000}"/>
            </a:ext>
          </a:extLst>
        </xdr:cNvPr>
        <xdr:cNvCxnSpPr/>
      </xdr:nvCxnSpPr>
      <xdr:spPr>
        <a:xfrm>
          <a:off x="14611350" y="177685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00000000-0008-0000-0F00-000052030000}"/>
            </a:ext>
          </a:extLst>
        </xdr:cNvPr>
        <xdr:cNvSpPr txBox="1"/>
      </xdr:nvSpPr>
      <xdr:spPr>
        <a:xfrm>
          <a:off x="14738350" y="1631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00000000-0008-0000-0F00-000053030000}"/>
            </a:ext>
          </a:extLst>
        </xdr:cNvPr>
        <xdr:cNvCxnSpPr/>
      </xdr:nvCxnSpPr>
      <xdr:spPr>
        <a:xfrm>
          <a:off x="14611350" y="165290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128288</xdr:rowOff>
    </xdr:from>
    <xdr:ext cx="405111" cy="259045"/>
    <xdr:sp macro="" textlink="">
      <xdr:nvSpPr>
        <xdr:cNvPr id="852" name="【庁舎】&#10;有形固定資産減価償却率平均値テキスト">
          <a:extLst>
            <a:ext uri="{FF2B5EF4-FFF2-40B4-BE49-F238E27FC236}">
              <a16:creationId xmlns:a16="http://schemas.microsoft.com/office/drawing/2014/main" id="{00000000-0008-0000-0F00-000054030000}"/>
            </a:ext>
          </a:extLst>
        </xdr:cNvPr>
        <xdr:cNvSpPr txBox="1"/>
      </xdr:nvSpPr>
      <xdr:spPr>
        <a:xfrm>
          <a:off x="14738350" y="16968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00000000-0008-0000-0F00-000055030000}"/>
            </a:ext>
          </a:extLst>
        </xdr:cNvPr>
        <xdr:cNvSpPr/>
      </xdr:nvSpPr>
      <xdr:spPr>
        <a:xfrm>
          <a:off x="14649450" y="171107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00000000-0008-0000-0F00-000056030000}"/>
            </a:ext>
          </a:extLst>
        </xdr:cNvPr>
        <xdr:cNvSpPr/>
      </xdr:nvSpPr>
      <xdr:spPr>
        <a:xfrm>
          <a:off x="13887450" y="171183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00000000-0008-0000-0F00-000057030000}"/>
            </a:ext>
          </a:extLst>
        </xdr:cNvPr>
        <xdr:cNvSpPr/>
      </xdr:nvSpPr>
      <xdr:spPr>
        <a:xfrm>
          <a:off x="13093700" y="171069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00000000-0008-0000-0F00-000058030000}"/>
            </a:ext>
          </a:extLst>
        </xdr:cNvPr>
        <xdr:cNvSpPr/>
      </xdr:nvSpPr>
      <xdr:spPr>
        <a:xfrm>
          <a:off x="12299950" y="170783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00000000-0008-0000-0F00-000059030000}"/>
            </a:ext>
          </a:extLst>
        </xdr:cNvPr>
        <xdr:cNvSpPr/>
      </xdr:nvSpPr>
      <xdr:spPr>
        <a:xfrm>
          <a:off x="11487150" y="17051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00000000-0008-0000-0F00-00005A030000}"/>
            </a:ext>
          </a:extLst>
        </xdr:cNvPr>
        <xdr:cNvSpPr txBox="1"/>
      </xdr:nvSpPr>
      <xdr:spPr>
        <a:xfrm>
          <a:off x="14528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00000000-0008-0000-0F00-00005B030000}"/>
            </a:ext>
          </a:extLst>
        </xdr:cNvPr>
        <xdr:cNvSpPr txBox="1"/>
      </xdr:nvSpPr>
      <xdr:spPr>
        <a:xfrm>
          <a:off x="137668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00000000-0008-0000-0F00-00005C030000}"/>
            </a:ext>
          </a:extLst>
        </xdr:cNvPr>
        <xdr:cNvSpPr txBox="1"/>
      </xdr:nvSpPr>
      <xdr:spPr>
        <a:xfrm>
          <a:off x="129730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00000000-0008-0000-0F00-00005D030000}"/>
            </a:ext>
          </a:extLst>
        </xdr:cNvPr>
        <xdr:cNvSpPr txBox="1"/>
      </xdr:nvSpPr>
      <xdr:spPr>
        <a:xfrm>
          <a:off x="12172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00000000-0008-0000-0F00-00005E030000}"/>
            </a:ext>
          </a:extLst>
        </xdr:cNvPr>
        <xdr:cNvSpPr txBox="1"/>
      </xdr:nvSpPr>
      <xdr:spPr>
        <a:xfrm>
          <a:off x="11366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4445</xdr:rowOff>
    </xdr:from>
    <xdr:to>
      <xdr:col>85</xdr:col>
      <xdr:colOff>177800</xdr:colOff>
      <xdr:row>104</xdr:row>
      <xdr:rowOff>106045</xdr:rowOff>
    </xdr:to>
    <xdr:sp macro="" textlink="">
      <xdr:nvSpPr>
        <xdr:cNvPr id="863" name="楕円 862">
          <a:extLst>
            <a:ext uri="{FF2B5EF4-FFF2-40B4-BE49-F238E27FC236}">
              <a16:creationId xmlns:a16="http://schemas.microsoft.com/office/drawing/2014/main" id="{00000000-0008-0000-0F00-00005F030000}"/>
            </a:ext>
          </a:extLst>
        </xdr:cNvPr>
        <xdr:cNvSpPr/>
      </xdr:nvSpPr>
      <xdr:spPr>
        <a:xfrm>
          <a:off x="14649450" y="1717484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154322</xdr:rowOff>
    </xdr:from>
    <xdr:ext cx="405111" cy="259045"/>
    <xdr:sp macro="" textlink="">
      <xdr:nvSpPr>
        <xdr:cNvPr id="864" name="【庁舎】&#10;有形固定資産減価償却率該当値テキスト">
          <a:extLst>
            <a:ext uri="{FF2B5EF4-FFF2-40B4-BE49-F238E27FC236}">
              <a16:creationId xmlns:a16="http://schemas.microsoft.com/office/drawing/2014/main" id="{00000000-0008-0000-0F00-000060030000}"/>
            </a:ext>
          </a:extLst>
        </xdr:cNvPr>
        <xdr:cNvSpPr txBox="1"/>
      </xdr:nvSpPr>
      <xdr:spPr>
        <a:xfrm>
          <a:off x="14738350" y="17159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4445</xdr:rowOff>
    </xdr:from>
    <xdr:to>
      <xdr:col>81</xdr:col>
      <xdr:colOff>101600</xdr:colOff>
      <xdr:row>104</xdr:row>
      <xdr:rowOff>106045</xdr:rowOff>
    </xdr:to>
    <xdr:sp macro="" textlink="">
      <xdr:nvSpPr>
        <xdr:cNvPr id="865" name="楕円 864">
          <a:extLst>
            <a:ext uri="{FF2B5EF4-FFF2-40B4-BE49-F238E27FC236}">
              <a16:creationId xmlns:a16="http://schemas.microsoft.com/office/drawing/2014/main" id="{00000000-0008-0000-0F00-000061030000}"/>
            </a:ext>
          </a:extLst>
        </xdr:cNvPr>
        <xdr:cNvSpPr/>
      </xdr:nvSpPr>
      <xdr:spPr>
        <a:xfrm>
          <a:off x="13887450" y="1717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55245</xdr:rowOff>
    </xdr:from>
    <xdr:to>
      <xdr:col>85</xdr:col>
      <xdr:colOff>127000</xdr:colOff>
      <xdr:row>104</xdr:row>
      <xdr:rowOff>55245</xdr:rowOff>
    </xdr:to>
    <xdr:cxnSp macro="">
      <xdr:nvCxnSpPr>
        <xdr:cNvPr id="866" name="直線コネクタ 865">
          <a:extLst>
            <a:ext uri="{FF2B5EF4-FFF2-40B4-BE49-F238E27FC236}">
              <a16:creationId xmlns:a16="http://schemas.microsoft.com/office/drawing/2014/main" id="{00000000-0008-0000-0F00-000062030000}"/>
            </a:ext>
          </a:extLst>
        </xdr:cNvPr>
        <xdr:cNvCxnSpPr/>
      </xdr:nvCxnSpPr>
      <xdr:spPr>
        <a:xfrm>
          <a:off x="13938250" y="1722564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130175</xdr:rowOff>
    </xdr:from>
    <xdr:to>
      <xdr:col>76</xdr:col>
      <xdr:colOff>165100</xdr:colOff>
      <xdr:row>104</xdr:row>
      <xdr:rowOff>60325</xdr:rowOff>
    </xdr:to>
    <xdr:sp macro="" textlink="">
      <xdr:nvSpPr>
        <xdr:cNvPr id="867" name="楕円 866">
          <a:extLst>
            <a:ext uri="{FF2B5EF4-FFF2-40B4-BE49-F238E27FC236}">
              <a16:creationId xmlns:a16="http://schemas.microsoft.com/office/drawing/2014/main" id="{00000000-0008-0000-0F00-000063030000}"/>
            </a:ext>
          </a:extLst>
        </xdr:cNvPr>
        <xdr:cNvSpPr/>
      </xdr:nvSpPr>
      <xdr:spPr>
        <a:xfrm>
          <a:off x="13093700" y="171354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9525</xdr:rowOff>
    </xdr:from>
    <xdr:to>
      <xdr:col>81</xdr:col>
      <xdr:colOff>50800</xdr:colOff>
      <xdr:row>104</xdr:row>
      <xdr:rowOff>55245</xdr:rowOff>
    </xdr:to>
    <xdr:cxnSp macro="">
      <xdr:nvCxnSpPr>
        <xdr:cNvPr id="868" name="直線コネクタ 867">
          <a:extLst>
            <a:ext uri="{FF2B5EF4-FFF2-40B4-BE49-F238E27FC236}">
              <a16:creationId xmlns:a16="http://schemas.microsoft.com/office/drawing/2014/main" id="{00000000-0008-0000-0F00-000064030000}"/>
            </a:ext>
          </a:extLst>
        </xdr:cNvPr>
        <xdr:cNvCxnSpPr/>
      </xdr:nvCxnSpPr>
      <xdr:spPr>
        <a:xfrm>
          <a:off x="13144500" y="17179925"/>
          <a:ext cx="7937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48261</xdr:rowOff>
    </xdr:from>
    <xdr:to>
      <xdr:col>72</xdr:col>
      <xdr:colOff>38100</xdr:colOff>
      <xdr:row>103</xdr:row>
      <xdr:rowOff>149861</xdr:rowOff>
    </xdr:to>
    <xdr:sp macro="" textlink="">
      <xdr:nvSpPr>
        <xdr:cNvPr id="869" name="楕円 868">
          <a:extLst>
            <a:ext uri="{FF2B5EF4-FFF2-40B4-BE49-F238E27FC236}">
              <a16:creationId xmlns:a16="http://schemas.microsoft.com/office/drawing/2014/main" id="{00000000-0008-0000-0F00-000065030000}"/>
            </a:ext>
          </a:extLst>
        </xdr:cNvPr>
        <xdr:cNvSpPr/>
      </xdr:nvSpPr>
      <xdr:spPr>
        <a:xfrm>
          <a:off x="12299950" y="170535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99061</xdr:rowOff>
    </xdr:from>
    <xdr:to>
      <xdr:col>76</xdr:col>
      <xdr:colOff>114300</xdr:colOff>
      <xdr:row>104</xdr:row>
      <xdr:rowOff>9525</xdr:rowOff>
    </xdr:to>
    <xdr:cxnSp macro="">
      <xdr:nvCxnSpPr>
        <xdr:cNvPr id="870" name="直線コネクタ 869">
          <a:extLst>
            <a:ext uri="{FF2B5EF4-FFF2-40B4-BE49-F238E27FC236}">
              <a16:creationId xmlns:a16="http://schemas.microsoft.com/office/drawing/2014/main" id="{00000000-0008-0000-0F00-000066030000}"/>
            </a:ext>
          </a:extLst>
        </xdr:cNvPr>
        <xdr:cNvCxnSpPr/>
      </xdr:nvCxnSpPr>
      <xdr:spPr>
        <a:xfrm>
          <a:off x="12344400" y="17104361"/>
          <a:ext cx="800100" cy="75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2539</xdr:rowOff>
    </xdr:from>
    <xdr:to>
      <xdr:col>67</xdr:col>
      <xdr:colOff>101600</xdr:colOff>
      <xdr:row>103</xdr:row>
      <xdr:rowOff>104139</xdr:rowOff>
    </xdr:to>
    <xdr:sp macro="" textlink="">
      <xdr:nvSpPr>
        <xdr:cNvPr id="871" name="楕円 870">
          <a:extLst>
            <a:ext uri="{FF2B5EF4-FFF2-40B4-BE49-F238E27FC236}">
              <a16:creationId xmlns:a16="http://schemas.microsoft.com/office/drawing/2014/main" id="{00000000-0008-0000-0F00-000067030000}"/>
            </a:ext>
          </a:extLst>
        </xdr:cNvPr>
        <xdr:cNvSpPr/>
      </xdr:nvSpPr>
      <xdr:spPr>
        <a:xfrm>
          <a:off x="11487150" y="1700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53339</xdr:rowOff>
    </xdr:from>
    <xdr:to>
      <xdr:col>71</xdr:col>
      <xdr:colOff>177800</xdr:colOff>
      <xdr:row>103</xdr:row>
      <xdr:rowOff>99061</xdr:rowOff>
    </xdr:to>
    <xdr:cxnSp macro="">
      <xdr:nvCxnSpPr>
        <xdr:cNvPr id="872" name="直線コネクタ 871">
          <a:extLst>
            <a:ext uri="{FF2B5EF4-FFF2-40B4-BE49-F238E27FC236}">
              <a16:creationId xmlns:a16="http://schemas.microsoft.com/office/drawing/2014/main" id="{00000000-0008-0000-0F00-000068030000}"/>
            </a:ext>
          </a:extLst>
        </xdr:cNvPr>
        <xdr:cNvCxnSpPr/>
      </xdr:nvCxnSpPr>
      <xdr:spPr>
        <a:xfrm>
          <a:off x="11537950" y="17058639"/>
          <a:ext cx="80645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59707</xdr:rowOff>
    </xdr:from>
    <xdr:ext cx="405111" cy="259045"/>
    <xdr:sp macro="" textlink="">
      <xdr:nvSpPr>
        <xdr:cNvPr id="873" name="n_1aveValue【庁舎】&#10;有形固定資産減価償却率">
          <a:extLst>
            <a:ext uri="{FF2B5EF4-FFF2-40B4-BE49-F238E27FC236}">
              <a16:creationId xmlns:a16="http://schemas.microsoft.com/office/drawing/2014/main" id="{00000000-0008-0000-0F00-000069030000}"/>
            </a:ext>
          </a:extLst>
        </xdr:cNvPr>
        <xdr:cNvSpPr txBox="1"/>
      </xdr:nvSpPr>
      <xdr:spPr>
        <a:xfrm>
          <a:off x="13742044" y="1689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874" name="n_2aveValue【庁舎】&#10;有形固定資産減価償却率">
          <a:extLst>
            <a:ext uri="{FF2B5EF4-FFF2-40B4-BE49-F238E27FC236}">
              <a16:creationId xmlns:a16="http://schemas.microsoft.com/office/drawing/2014/main" id="{00000000-0008-0000-0F00-00006A030000}"/>
            </a:ext>
          </a:extLst>
        </xdr:cNvPr>
        <xdr:cNvSpPr txBox="1"/>
      </xdr:nvSpPr>
      <xdr:spPr>
        <a:xfrm>
          <a:off x="12960994" y="1688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165752</xdr:rowOff>
    </xdr:from>
    <xdr:ext cx="405111" cy="259045"/>
    <xdr:sp macro="" textlink="">
      <xdr:nvSpPr>
        <xdr:cNvPr id="875" name="n_3aveValue【庁舎】&#10;有形固定資産減価償却率">
          <a:extLst>
            <a:ext uri="{FF2B5EF4-FFF2-40B4-BE49-F238E27FC236}">
              <a16:creationId xmlns:a16="http://schemas.microsoft.com/office/drawing/2014/main" id="{00000000-0008-0000-0F00-00006B030000}"/>
            </a:ext>
          </a:extLst>
        </xdr:cNvPr>
        <xdr:cNvSpPr txBox="1"/>
      </xdr:nvSpPr>
      <xdr:spPr>
        <a:xfrm>
          <a:off x="12167244" y="17171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139082</xdr:rowOff>
    </xdr:from>
    <xdr:ext cx="405111" cy="259045"/>
    <xdr:sp macro="" textlink="">
      <xdr:nvSpPr>
        <xdr:cNvPr id="876" name="n_4aveValue【庁舎】&#10;有形固定資産減価償却率">
          <a:extLst>
            <a:ext uri="{FF2B5EF4-FFF2-40B4-BE49-F238E27FC236}">
              <a16:creationId xmlns:a16="http://schemas.microsoft.com/office/drawing/2014/main" id="{00000000-0008-0000-0F00-00006C030000}"/>
            </a:ext>
          </a:extLst>
        </xdr:cNvPr>
        <xdr:cNvSpPr txBox="1"/>
      </xdr:nvSpPr>
      <xdr:spPr>
        <a:xfrm>
          <a:off x="11354444" y="17144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97172</xdr:rowOff>
    </xdr:from>
    <xdr:ext cx="405111" cy="259045"/>
    <xdr:sp macro="" textlink="">
      <xdr:nvSpPr>
        <xdr:cNvPr id="877" name="n_1mainValue【庁舎】&#10;有形固定資産減価償却率">
          <a:extLst>
            <a:ext uri="{FF2B5EF4-FFF2-40B4-BE49-F238E27FC236}">
              <a16:creationId xmlns:a16="http://schemas.microsoft.com/office/drawing/2014/main" id="{00000000-0008-0000-0F00-00006D030000}"/>
            </a:ext>
          </a:extLst>
        </xdr:cNvPr>
        <xdr:cNvSpPr txBox="1"/>
      </xdr:nvSpPr>
      <xdr:spPr>
        <a:xfrm>
          <a:off x="13742044" y="1726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51452</xdr:rowOff>
    </xdr:from>
    <xdr:ext cx="405111" cy="259045"/>
    <xdr:sp macro="" textlink="">
      <xdr:nvSpPr>
        <xdr:cNvPr id="878" name="n_2mainValue【庁舎】&#10;有形固定資産減価償却率">
          <a:extLst>
            <a:ext uri="{FF2B5EF4-FFF2-40B4-BE49-F238E27FC236}">
              <a16:creationId xmlns:a16="http://schemas.microsoft.com/office/drawing/2014/main" id="{00000000-0008-0000-0F00-00006E030000}"/>
            </a:ext>
          </a:extLst>
        </xdr:cNvPr>
        <xdr:cNvSpPr txBox="1"/>
      </xdr:nvSpPr>
      <xdr:spPr>
        <a:xfrm>
          <a:off x="12960994" y="1722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166388</xdr:rowOff>
    </xdr:from>
    <xdr:ext cx="405111" cy="259045"/>
    <xdr:sp macro="" textlink="">
      <xdr:nvSpPr>
        <xdr:cNvPr id="879" name="n_3mainValue【庁舎】&#10;有形固定資産減価償却率">
          <a:extLst>
            <a:ext uri="{FF2B5EF4-FFF2-40B4-BE49-F238E27FC236}">
              <a16:creationId xmlns:a16="http://schemas.microsoft.com/office/drawing/2014/main" id="{00000000-0008-0000-0F00-00006F030000}"/>
            </a:ext>
          </a:extLst>
        </xdr:cNvPr>
        <xdr:cNvSpPr txBox="1"/>
      </xdr:nvSpPr>
      <xdr:spPr>
        <a:xfrm>
          <a:off x="12167244" y="1684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120666</xdr:rowOff>
    </xdr:from>
    <xdr:ext cx="405111" cy="259045"/>
    <xdr:sp macro="" textlink="">
      <xdr:nvSpPr>
        <xdr:cNvPr id="880" name="n_4mainValue【庁舎】&#10;有形固定資産減価償却率">
          <a:extLst>
            <a:ext uri="{FF2B5EF4-FFF2-40B4-BE49-F238E27FC236}">
              <a16:creationId xmlns:a16="http://schemas.microsoft.com/office/drawing/2014/main" id="{00000000-0008-0000-0F00-000070030000}"/>
            </a:ext>
          </a:extLst>
        </xdr:cNvPr>
        <xdr:cNvSpPr txBox="1"/>
      </xdr:nvSpPr>
      <xdr:spPr>
        <a:xfrm>
          <a:off x="11354444" y="16795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00000000-0008-0000-0F00-000071030000}"/>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00000000-0008-0000-0F00-000072030000}"/>
            </a:ext>
          </a:extLst>
        </xdr:cNvPr>
        <xdr:cNvSpPr/>
      </xdr:nvSpPr>
      <xdr:spPr>
        <a:xfrm>
          <a:off x="165862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00000000-0008-0000-0F00-000073030000}"/>
            </a:ext>
          </a:extLst>
        </xdr:cNvPr>
        <xdr:cNvSpPr/>
      </xdr:nvSpPr>
      <xdr:spPr>
        <a:xfrm>
          <a:off x="165862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00000000-0008-0000-0F00-000074030000}"/>
            </a:ext>
          </a:extLst>
        </xdr:cNvPr>
        <xdr:cNvSpPr/>
      </xdr:nvSpPr>
      <xdr:spPr>
        <a:xfrm>
          <a:off x="174879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00000000-0008-0000-0F00-000075030000}"/>
            </a:ext>
          </a:extLst>
        </xdr:cNvPr>
        <xdr:cNvSpPr/>
      </xdr:nvSpPr>
      <xdr:spPr>
        <a:xfrm>
          <a:off x="174879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00000000-0008-0000-0F00-000076030000}"/>
            </a:ext>
          </a:extLst>
        </xdr:cNvPr>
        <xdr:cNvSpPr/>
      </xdr:nvSpPr>
      <xdr:spPr>
        <a:xfrm>
          <a:off x="18516600" y="156845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00000000-0008-0000-0F00-000077030000}"/>
            </a:ext>
          </a:extLst>
        </xdr:cNvPr>
        <xdr:cNvSpPr/>
      </xdr:nvSpPr>
      <xdr:spPr>
        <a:xfrm>
          <a:off x="18516600" y="158750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00000000-0008-0000-0F00-000078030000}"/>
            </a:ext>
          </a:extLst>
        </xdr:cNvPr>
        <xdr:cNvSpPr/>
      </xdr:nvSpPr>
      <xdr:spPr>
        <a:xfrm>
          <a:off x="16459200" y="16148050"/>
          <a:ext cx="4267200" cy="21971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00000000-0008-0000-0F00-000079030000}"/>
            </a:ext>
          </a:extLst>
        </xdr:cNvPr>
        <xdr:cNvSpPr txBox="1"/>
      </xdr:nvSpPr>
      <xdr:spPr>
        <a:xfrm>
          <a:off x="16440150" y="159639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00000000-0008-0000-0F00-00007A030000}"/>
            </a:ext>
          </a:extLst>
        </xdr:cNvPr>
        <xdr:cNvCxnSpPr/>
      </xdr:nvCxnSpPr>
      <xdr:spPr>
        <a:xfrm>
          <a:off x="16459200" y="18345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00000000-0008-0000-0F00-00007B030000}"/>
            </a:ext>
          </a:extLst>
        </xdr:cNvPr>
        <xdr:cNvCxnSpPr/>
      </xdr:nvCxnSpPr>
      <xdr:spPr>
        <a:xfrm>
          <a:off x="16459200" y="17983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00000000-0008-0000-0F00-00007C030000}"/>
            </a:ext>
          </a:extLst>
        </xdr:cNvPr>
        <xdr:cNvSpPr txBox="1"/>
      </xdr:nvSpPr>
      <xdr:spPr>
        <a:xfrm>
          <a:off x="16049171" y="178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00000000-0008-0000-0F00-00007D030000}"/>
            </a:ext>
          </a:extLst>
        </xdr:cNvPr>
        <xdr:cNvCxnSpPr/>
      </xdr:nvCxnSpPr>
      <xdr:spPr>
        <a:xfrm>
          <a:off x="16459200" y="1761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00000000-0008-0000-0F00-00007E030000}"/>
            </a:ext>
          </a:extLst>
        </xdr:cNvPr>
        <xdr:cNvSpPr txBox="1"/>
      </xdr:nvSpPr>
      <xdr:spPr>
        <a:xfrm>
          <a:off x="1604917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00000000-0008-0000-0F00-00007F030000}"/>
            </a:ext>
          </a:extLst>
        </xdr:cNvPr>
        <xdr:cNvCxnSpPr/>
      </xdr:nvCxnSpPr>
      <xdr:spPr>
        <a:xfrm>
          <a:off x="16459200" y="17246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00000000-0008-0000-0F00-000080030000}"/>
            </a:ext>
          </a:extLst>
        </xdr:cNvPr>
        <xdr:cNvSpPr txBox="1"/>
      </xdr:nvSpPr>
      <xdr:spPr>
        <a:xfrm>
          <a:off x="16049171" y="17110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00000000-0008-0000-0F00-000081030000}"/>
            </a:ext>
          </a:extLst>
        </xdr:cNvPr>
        <xdr:cNvCxnSpPr/>
      </xdr:nvCxnSpPr>
      <xdr:spPr>
        <a:xfrm>
          <a:off x="16459200" y="16878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00000000-0008-0000-0F00-000082030000}"/>
            </a:ext>
          </a:extLst>
        </xdr:cNvPr>
        <xdr:cNvSpPr txBox="1"/>
      </xdr:nvSpPr>
      <xdr:spPr>
        <a:xfrm>
          <a:off x="16049171" y="16742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00000000-0008-0000-0F00-000083030000}"/>
            </a:ext>
          </a:extLst>
        </xdr:cNvPr>
        <xdr:cNvCxnSpPr/>
      </xdr:nvCxnSpPr>
      <xdr:spPr>
        <a:xfrm>
          <a:off x="16459200" y="1651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00000000-0008-0000-0F00-000084030000}"/>
            </a:ext>
          </a:extLst>
        </xdr:cNvPr>
        <xdr:cNvSpPr txBox="1"/>
      </xdr:nvSpPr>
      <xdr:spPr>
        <a:xfrm>
          <a:off x="16049171" y="16374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00000000-0008-0000-0F00-000085030000}"/>
            </a:ext>
          </a:extLst>
        </xdr:cNvPr>
        <xdr:cNvCxnSpPr/>
      </xdr:nvCxnSpPr>
      <xdr:spPr>
        <a:xfrm>
          <a:off x="16459200" y="16148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00000000-0008-0000-0F00-000086030000}"/>
            </a:ext>
          </a:extLst>
        </xdr:cNvPr>
        <xdr:cNvSpPr txBox="1"/>
      </xdr:nvSpPr>
      <xdr:spPr>
        <a:xfrm>
          <a:off x="16049171" y="16012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00000000-0008-0000-0F00-000087030000}"/>
            </a:ext>
          </a:extLst>
        </xdr:cNvPr>
        <xdr:cNvSpPr/>
      </xdr:nvSpPr>
      <xdr:spPr>
        <a:xfrm>
          <a:off x="16459200" y="16148050"/>
          <a:ext cx="4267200" cy="21971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00000000-0008-0000-0F00-000088030000}"/>
            </a:ext>
          </a:extLst>
        </xdr:cNvPr>
        <xdr:cNvCxnSpPr/>
      </xdr:nvCxnSpPr>
      <xdr:spPr>
        <a:xfrm flipV="1">
          <a:off x="19951064" y="16650970"/>
          <a:ext cx="0" cy="1071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00000000-0008-0000-0F00-000089030000}"/>
            </a:ext>
          </a:extLst>
        </xdr:cNvPr>
        <xdr:cNvSpPr txBox="1"/>
      </xdr:nvSpPr>
      <xdr:spPr>
        <a:xfrm>
          <a:off x="19989800" y="1772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00000000-0008-0000-0F00-00008A030000}"/>
            </a:ext>
          </a:extLst>
        </xdr:cNvPr>
        <xdr:cNvCxnSpPr/>
      </xdr:nvCxnSpPr>
      <xdr:spPr>
        <a:xfrm>
          <a:off x="19881850" y="17722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00000000-0008-0000-0F00-00008B030000}"/>
            </a:ext>
          </a:extLst>
        </xdr:cNvPr>
        <xdr:cNvSpPr txBox="1"/>
      </xdr:nvSpPr>
      <xdr:spPr>
        <a:xfrm>
          <a:off x="19989800" y="1643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00000000-0008-0000-0F00-00008C030000}"/>
            </a:ext>
          </a:extLst>
        </xdr:cNvPr>
        <xdr:cNvCxnSpPr/>
      </xdr:nvCxnSpPr>
      <xdr:spPr>
        <a:xfrm>
          <a:off x="19881850" y="166509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26688</xdr:rowOff>
    </xdr:from>
    <xdr:ext cx="469744" cy="259045"/>
    <xdr:sp macro="" textlink="">
      <xdr:nvSpPr>
        <xdr:cNvPr id="909" name="【庁舎】&#10;一人当たり面積平均値テキスト">
          <a:extLst>
            <a:ext uri="{FF2B5EF4-FFF2-40B4-BE49-F238E27FC236}">
              <a16:creationId xmlns:a16="http://schemas.microsoft.com/office/drawing/2014/main" id="{00000000-0008-0000-0F00-00008D030000}"/>
            </a:ext>
          </a:extLst>
        </xdr:cNvPr>
        <xdr:cNvSpPr txBox="1"/>
      </xdr:nvSpPr>
      <xdr:spPr>
        <a:xfrm>
          <a:off x="19989800" y="173621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00000000-0008-0000-0F00-00008E030000}"/>
            </a:ext>
          </a:extLst>
        </xdr:cNvPr>
        <xdr:cNvSpPr/>
      </xdr:nvSpPr>
      <xdr:spPr>
        <a:xfrm>
          <a:off x="19900900" y="17383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00000000-0008-0000-0F00-00008F030000}"/>
            </a:ext>
          </a:extLst>
        </xdr:cNvPr>
        <xdr:cNvSpPr/>
      </xdr:nvSpPr>
      <xdr:spPr>
        <a:xfrm>
          <a:off x="19157950" y="173913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00000000-0008-0000-0F00-000090030000}"/>
            </a:ext>
          </a:extLst>
        </xdr:cNvPr>
        <xdr:cNvSpPr/>
      </xdr:nvSpPr>
      <xdr:spPr>
        <a:xfrm>
          <a:off x="18345150" y="1739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00000000-0008-0000-0F00-000091030000}"/>
            </a:ext>
          </a:extLst>
        </xdr:cNvPr>
        <xdr:cNvSpPr/>
      </xdr:nvSpPr>
      <xdr:spPr>
        <a:xfrm>
          <a:off x="17551400" y="174028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00000000-0008-0000-0F00-000092030000}"/>
            </a:ext>
          </a:extLst>
        </xdr:cNvPr>
        <xdr:cNvSpPr/>
      </xdr:nvSpPr>
      <xdr:spPr>
        <a:xfrm>
          <a:off x="16757650" y="174104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00000000-0008-0000-0F00-000093030000}"/>
            </a:ext>
          </a:extLst>
        </xdr:cNvPr>
        <xdr:cNvSpPr txBox="1"/>
      </xdr:nvSpPr>
      <xdr:spPr>
        <a:xfrm>
          <a:off x="197802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00000000-0008-0000-0F00-000094030000}"/>
            </a:ext>
          </a:extLst>
        </xdr:cNvPr>
        <xdr:cNvSpPr txBox="1"/>
      </xdr:nvSpPr>
      <xdr:spPr>
        <a:xfrm>
          <a:off x="190309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00000000-0008-0000-0F00-000095030000}"/>
            </a:ext>
          </a:extLst>
        </xdr:cNvPr>
        <xdr:cNvSpPr txBox="1"/>
      </xdr:nvSpPr>
      <xdr:spPr>
        <a:xfrm>
          <a:off x="1822450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00000000-0008-0000-0F00-000096030000}"/>
            </a:ext>
          </a:extLst>
        </xdr:cNvPr>
        <xdr:cNvSpPr txBox="1"/>
      </xdr:nvSpPr>
      <xdr:spPr>
        <a:xfrm>
          <a:off x="174307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00000000-0008-0000-0F00-000097030000}"/>
            </a:ext>
          </a:extLst>
        </xdr:cNvPr>
        <xdr:cNvSpPr txBox="1"/>
      </xdr:nvSpPr>
      <xdr:spPr>
        <a:xfrm>
          <a:off x="16630650" y="183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13970</xdr:rowOff>
    </xdr:from>
    <xdr:to>
      <xdr:col>116</xdr:col>
      <xdr:colOff>114300</xdr:colOff>
      <xdr:row>105</xdr:row>
      <xdr:rowOff>115570</xdr:rowOff>
    </xdr:to>
    <xdr:sp macro="" textlink="">
      <xdr:nvSpPr>
        <xdr:cNvPr id="920" name="楕円 919">
          <a:extLst>
            <a:ext uri="{FF2B5EF4-FFF2-40B4-BE49-F238E27FC236}">
              <a16:creationId xmlns:a16="http://schemas.microsoft.com/office/drawing/2014/main" id="{00000000-0008-0000-0F00-000098030000}"/>
            </a:ext>
          </a:extLst>
        </xdr:cNvPr>
        <xdr:cNvSpPr/>
      </xdr:nvSpPr>
      <xdr:spPr>
        <a:xfrm>
          <a:off x="19900900" y="1734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36847</xdr:rowOff>
    </xdr:from>
    <xdr:ext cx="469744" cy="259045"/>
    <xdr:sp macro="" textlink="">
      <xdr:nvSpPr>
        <xdr:cNvPr id="921" name="【庁舎】&#10;一人当たり面積該当値テキスト">
          <a:extLst>
            <a:ext uri="{FF2B5EF4-FFF2-40B4-BE49-F238E27FC236}">
              <a16:creationId xmlns:a16="http://schemas.microsoft.com/office/drawing/2014/main" id="{00000000-0008-0000-0F00-000099030000}"/>
            </a:ext>
          </a:extLst>
        </xdr:cNvPr>
        <xdr:cNvSpPr txBox="1"/>
      </xdr:nvSpPr>
      <xdr:spPr>
        <a:xfrm>
          <a:off x="19989800" y="17207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13970</xdr:rowOff>
    </xdr:from>
    <xdr:to>
      <xdr:col>112</xdr:col>
      <xdr:colOff>38100</xdr:colOff>
      <xdr:row>105</xdr:row>
      <xdr:rowOff>115570</xdr:rowOff>
    </xdr:to>
    <xdr:sp macro="" textlink="">
      <xdr:nvSpPr>
        <xdr:cNvPr id="922" name="楕円 921">
          <a:extLst>
            <a:ext uri="{FF2B5EF4-FFF2-40B4-BE49-F238E27FC236}">
              <a16:creationId xmlns:a16="http://schemas.microsoft.com/office/drawing/2014/main" id="{00000000-0008-0000-0F00-00009A030000}"/>
            </a:ext>
          </a:extLst>
        </xdr:cNvPr>
        <xdr:cNvSpPr/>
      </xdr:nvSpPr>
      <xdr:spPr>
        <a:xfrm>
          <a:off x="19157950" y="173494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64770</xdr:rowOff>
    </xdr:from>
    <xdr:to>
      <xdr:col>116</xdr:col>
      <xdr:colOff>63500</xdr:colOff>
      <xdr:row>105</xdr:row>
      <xdr:rowOff>64770</xdr:rowOff>
    </xdr:to>
    <xdr:cxnSp macro="">
      <xdr:nvCxnSpPr>
        <xdr:cNvPr id="923" name="直線コネクタ 922">
          <a:extLst>
            <a:ext uri="{FF2B5EF4-FFF2-40B4-BE49-F238E27FC236}">
              <a16:creationId xmlns:a16="http://schemas.microsoft.com/office/drawing/2014/main" id="{00000000-0008-0000-0F00-00009B030000}"/>
            </a:ext>
          </a:extLst>
        </xdr:cNvPr>
        <xdr:cNvCxnSpPr/>
      </xdr:nvCxnSpPr>
      <xdr:spPr>
        <a:xfrm>
          <a:off x="19202400" y="1740027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13970</xdr:rowOff>
    </xdr:from>
    <xdr:to>
      <xdr:col>107</xdr:col>
      <xdr:colOff>101600</xdr:colOff>
      <xdr:row>105</xdr:row>
      <xdr:rowOff>115570</xdr:rowOff>
    </xdr:to>
    <xdr:sp macro="" textlink="">
      <xdr:nvSpPr>
        <xdr:cNvPr id="924" name="楕円 923">
          <a:extLst>
            <a:ext uri="{FF2B5EF4-FFF2-40B4-BE49-F238E27FC236}">
              <a16:creationId xmlns:a16="http://schemas.microsoft.com/office/drawing/2014/main" id="{00000000-0008-0000-0F00-00009C030000}"/>
            </a:ext>
          </a:extLst>
        </xdr:cNvPr>
        <xdr:cNvSpPr/>
      </xdr:nvSpPr>
      <xdr:spPr>
        <a:xfrm>
          <a:off x="18345150" y="1734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64770</xdr:rowOff>
    </xdr:from>
    <xdr:to>
      <xdr:col>111</xdr:col>
      <xdr:colOff>177800</xdr:colOff>
      <xdr:row>105</xdr:row>
      <xdr:rowOff>64770</xdr:rowOff>
    </xdr:to>
    <xdr:cxnSp macro="">
      <xdr:nvCxnSpPr>
        <xdr:cNvPr id="925" name="直線コネクタ 924">
          <a:extLst>
            <a:ext uri="{FF2B5EF4-FFF2-40B4-BE49-F238E27FC236}">
              <a16:creationId xmlns:a16="http://schemas.microsoft.com/office/drawing/2014/main" id="{00000000-0008-0000-0F00-00009D030000}"/>
            </a:ext>
          </a:extLst>
        </xdr:cNvPr>
        <xdr:cNvCxnSpPr/>
      </xdr:nvCxnSpPr>
      <xdr:spPr>
        <a:xfrm>
          <a:off x="18395950" y="1740027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13970</xdr:rowOff>
    </xdr:from>
    <xdr:to>
      <xdr:col>102</xdr:col>
      <xdr:colOff>165100</xdr:colOff>
      <xdr:row>105</xdr:row>
      <xdr:rowOff>115570</xdr:rowOff>
    </xdr:to>
    <xdr:sp macro="" textlink="">
      <xdr:nvSpPr>
        <xdr:cNvPr id="926" name="楕円 925">
          <a:extLst>
            <a:ext uri="{FF2B5EF4-FFF2-40B4-BE49-F238E27FC236}">
              <a16:creationId xmlns:a16="http://schemas.microsoft.com/office/drawing/2014/main" id="{00000000-0008-0000-0F00-00009E030000}"/>
            </a:ext>
          </a:extLst>
        </xdr:cNvPr>
        <xdr:cNvSpPr/>
      </xdr:nvSpPr>
      <xdr:spPr>
        <a:xfrm>
          <a:off x="17551400" y="1734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64770</xdr:rowOff>
    </xdr:from>
    <xdr:to>
      <xdr:col>107</xdr:col>
      <xdr:colOff>50800</xdr:colOff>
      <xdr:row>105</xdr:row>
      <xdr:rowOff>64770</xdr:rowOff>
    </xdr:to>
    <xdr:cxnSp macro="">
      <xdr:nvCxnSpPr>
        <xdr:cNvPr id="927" name="直線コネクタ 926">
          <a:extLst>
            <a:ext uri="{FF2B5EF4-FFF2-40B4-BE49-F238E27FC236}">
              <a16:creationId xmlns:a16="http://schemas.microsoft.com/office/drawing/2014/main" id="{00000000-0008-0000-0F00-00009F030000}"/>
            </a:ext>
          </a:extLst>
        </xdr:cNvPr>
        <xdr:cNvCxnSpPr/>
      </xdr:nvCxnSpPr>
      <xdr:spPr>
        <a:xfrm>
          <a:off x="17602200" y="1740027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17780</xdr:rowOff>
    </xdr:from>
    <xdr:to>
      <xdr:col>98</xdr:col>
      <xdr:colOff>38100</xdr:colOff>
      <xdr:row>105</xdr:row>
      <xdr:rowOff>119380</xdr:rowOff>
    </xdr:to>
    <xdr:sp macro="" textlink="">
      <xdr:nvSpPr>
        <xdr:cNvPr id="928" name="楕円 927">
          <a:extLst>
            <a:ext uri="{FF2B5EF4-FFF2-40B4-BE49-F238E27FC236}">
              <a16:creationId xmlns:a16="http://schemas.microsoft.com/office/drawing/2014/main" id="{00000000-0008-0000-0F00-0000A0030000}"/>
            </a:ext>
          </a:extLst>
        </xdr:cNvPr>
        <xdr:cNvSpPr/>
      </xdr:nvSpPr>
      <xdr:spPr>
        <a:xfrm>
          <a:off x="16757650" y="173532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64770</xdr:rowOff>
    </xdr:from>
    <xdr:to>
      <xdr:col>102</xdr:col>
      <xdr:colOff>114300</xdr:colOff>
      <xdr:row>105</xdr:row>
      <xdr:rowOff>68580</xdr:rowOff>
    </xdr:to>
    <xdr:cxnSp macro="">
      <xdr:nvCxnSpPr>
        <xdr:cNvPr id="929" name="直線コネクタ 928">
          <a:extLst>
            <a:ext uri="{FF2B5EF4-FFF2-40B4-BE49-F238E27FC236}">
              <a16:creationId xmlns:a16="http://schemas.microsoft.com/office/drawing/2014/main" id="{00000000-0008-0000-0F00-0000A1030000}"/>
            </a:ext>
          </a:extLst>
        </xdr:cNvPr>
        <xdr:cNvCxnSpPr/>
      </xdr:nvCxnSpPr>
      <xdr:spPr>
        <a:xfrm flipV="1">
          <a:off x="16802100" y="17400270"/>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148607</xdr:rowOff>
    </xdr:from>
    <xdr:ext cx="469744" cy="259045"/>
    <xdr:sp macro="" textlink="">
      <xdr:nvSpPr>
        <xdr:cNvPr id="930" name="n_1aveValue【庁舎】&#10;一人当たり面積">
          <a:extLst>
            <a:ext uri="{FF2B5EF4-FFF2-40B4-BE49-F238E27FC236}">
              <a16:creationId xmlns:a16="http://schemas.microsoft.com/office/drawing/2014/main" id="{00000000-0008-0000-0F00-0000A2030000}"/>
            </a:ext>
          </a:extLst>
        </xdr:cNvPr>
        <xdr:cNvSpPr txBox="1"/>
      </xdr:nvSpPr>
      <xdr:spPr>
        <a:xfrm>
          <a:off x="18980227" y="17484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31" name="n_2aveValue【庁舎】&#10;一人当たり面積">
          <a:extLst>
            <a:ext uri="{FF2B5EF4-FFF2-40B4-BE49-F238E27FC236}">
              <a16:creationId xmlns:a16="http://schemas.microsoft.com/office/drawing/2014/main" id="{00000000-0008-0000-0F00-0000A3030000}"/>
            </a:ext>
          </a:extLst>
        </xdr:cNvPr>
        <xdr:cNvSpPr txBox="1"/>
      </xdr:nvSpPr>
      <xdr:spPr>
        <a:xfrm>
          <a:off x="18180127" y="17487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32" name="n_3aveValue【庁舎】&#10;一人当たり面積">
          <a:extLst>
            <a:ext uri="{FF2B5EF4-FFF2-40B4-BE49-F238E27FC236}">
              <a16:creationId xmlns:a16="http://schemas.microsoft.com/office/drawing/2014/main" id="{00000000-0008-0000-0F00-0000A4030000}"/>
            </a:ext>
          </a:extLst>
        </xdr:cNvPr>
        <xdr:cNvSpPr txBox="1"/>
      </xdr:nvSpPr>
      <xdr:spPr>
        <a:xfrm>
          <a:off x="17386377" y="17495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167657</xdr:rowOff>
    </xdr:from>
    <xdr:ext cx="469744" cy="259045"/>
    <xdr:sp macro="" textlink="">
      <xdr:nvSpPr>
        <xdr:cNvPr id="933" name="n_4aveValue【庁舎】&#10;一人当たり面積">
          <a:extLst>
            <a:ext uri="{FF2B5EF4-FFF2-40B4-BE49-F238E27FC236}">
              <a16:creationId xmlns:a16="http://schemas.microsoft.com/office/drawing/2014/main" id="{00000000-0008-0000-0F00-0000A5030000}"/>
            </a:ext>
          </a:extLst>
        </xdr:cNvPr>
        <xdr:cNvSpPr txBox="1"/>
      </xdr:nvSpPr>
      <xdr:spPr>
        <a:xfrm>
          <a:off x="16592627" y="17503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132097</xdr:rowOff>
    </xdr:from>
    <xdr:ext cx="469744" cy="259045"/>
    <xdr:sp macro="" textlink="">
      <xdr:nvSpPr>
        <xdr:cNvPr id="934" name="n_1mainValue【庁舎】&#10;一人当たり面積">
          <a:extLst>
            <a:ext uri="{FF2B5EF4-FFF2-40B4-BE49-F238E27FC236}">
              <a16:creationId xmlns:a16="http://schemas.microsoft.com/office/drawing/2014/main" id="{00000000-0008-0000-0F00-0000A6030000}"/>
            </a:ext>
          </a:extLst>
        </xdr:cNvPr>
        <xdr:cNvSpPr txBox="1"/>
      </xdr:nvSpPr>
      <xdr:spPr>
        <a:xfrm>
          <a:off x="18980227" y="1713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132097</xdr:rowOff>
    </xdr:from>
    <xdr:ext cx="469744" cy="259045"/>
    <xdr:sp macro="" textlink="">
      <xdr:nvSpPr>
        <xdr:cNvPr id="935" name="n_2mainValue【庁舎】&#10;一人当たり面積">
          <a:extLst>
            <a:ext uri="{FF2B5EF4-FFF2-40B4-BE49-F238E27FC236}">
              <a16:creationId xmlns:a16="http://schemas.microsoft.com/office/drawing/2014/main" id="{00000000-0008-0000-0F00-0000A7030000}"/>
            </a:ext>
          </a:extLst>
        </xdr:cNvPr>
        <xdr:cNvSpPr txBox="1"/>
      </xdr:nvSpPr>
      <xdr:spPr>
        <a:xfrm>
          <a:off x="18180127" y="1713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132097</xdr:rowOff>
    </xdr:from>
    <xdr:ext cx="469744" cy="259045"/>
    <xdr:sp macro="" textlink="">
      <xdr:nvSpPr>
        <xdr:cNvPr id="936" name="n_3mainValue【庁舎】&#10;一人当たり面積">
          <a:extLst>
            <a:ext uri="{FF2B5EF4-FFF2-40B4-BE49-F238E27FC236}">
              <a16:creationId xmlns:a16="http://schemas.microsoft.com/office/drawing/2014/main" id="{00000000-0008-0000-0F00-0000A8030000}"/>
            </a:ext>
          </a:extLst>
        </xdr:cNvPr>
        <xdr:cNvSpPr txBox="1"/>
      </xdr:nvSpPr>
      <xdr:spPr>
        <a:xfrm>
          <a:off x="17386377" y="1713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135907</xdr:rowOff>
    </xdr:from>
    <xdr:ext cx="469744" cy="259045"/>
    <xdr:sp macro="" textlink="">
      <xdr:nvSpPr>
        <xdr:cNvPr id="937" name="n_4mainValue【庁舎】&#10;一人当たり面積">
          <a:extLst>
            <a:ext uri="{FF2B5EF4-FFF2-40B4-BE49-F238E27FC236}">
              <a16:creationId xmlns:a16="http://schemas.microsoft.com/office/drawing/2014/main" id="{00000000-0008-0000-0F00-0000A9030000}"/>
            </a:ext>
          </a:extLst>
        </xdr:cNvPr>
        <xdr:cNvSpPr txBox="1"/>
      </xdr:nvSpPr>
      <xdr:spPr>
        <a:xfrm>
          <a:off x="16592627" y="1714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00000000-0008-0000-0F00-0000AA030000}"/>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00000000-0008-0000-0F00-0000AB030000}"/>
            </a:ext>
          </a:extLst>
        </xdr:cNvPr>
        <xdr:cNvSpPr/>
      </xdr:nvSpPr>
      <xdr:spPr>
        <a:xfrm>
          <a:off x="685800" y="18776950"/>
          <a:ext cx="34671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00000000-0008-0000-0F00-0000AC030000}"/>
            </a:ext>
          </a:extLst>
        </xdr:cNvPr>
        <xdr:cNvSpPr txBox="1"/>
      </xdr:nvSpPr>
      <xdr:spPr>
        <a:xfrm>
          <a:off x="762000" y="19018250"/>
          <a:ext cx="19875500" cy="14351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施設ごとの有形固定資産減価償却率は、福祉施設と一般廃棄物処理施設を除き、概ねの施設で類似団体の平均と同水準かより低い水準となっている。</a:t>
          </a:r>
        </a:p>
        <a:p>
          <a:r>
            <a:rPr kumimoji="1" lang="ja-JP" altLang="en-US" sz="1300">
              <a:latin typeface="ＭＳ Ｐゴシック" panose="020B0600070205080204" pitchFamily="50" charset="-128"/>
              <a:ea typeface="ＭＳ Ｐゴシック" panose="020B0600070205080204" pitchFamily="50" charset="-128"/>
            </a:rPr>
            <a:t>福祉施設は償却率が依然として高くなっており、今後の老朽化対策が課題となっている。</a:t>
          </a:r>
        </a:p>
        <a:p>
          <a:r>
            <a:rPr kumimoji="1" lang="ja-JP" altLang="en-US" sz="1300">
              <a:latin typeface="ＭＳ Ｐゴシック" panose="020B0600070205080204" pitchFamily="50" charset="-128"/>
              <a:ea typeface="ＭＳ Ｐゴシック" panose="020B0600070205080204" pitchFamily="50" charset="-128"/>
            </a:rPr>
            <a:t>一般廃棄物処理施設については償却率が高くなっているが、上津クリーンセンターの老朽化に伴う更新を令和６年度から実施している。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保健センターについては、平成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年度の南部保健センター開設、市民会館は、平成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年度の久留米シティプラザ開館と旧市民会館の除却等により、それぞれの減価償却率が低くなっている。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図書館は令和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年度の中央図書館</a:t>
          </a:r>
          <a:r>
            <a:rPr kumimoji="1" lang="en-US" altLang="ja-JP" sz="1300">
              <a:latin typeface="ＭＳ Ｐゴシック" panose="020B0600070205080204" pitchFamily="50" charset="-128"/>
              <a:ea typeface="ＭＳ Ｐゴシック" panose="020B0600070205080204" pitchFamily="50" charset="-128"/>
            </a:rPr>
            <a:t>ZEB</a:t>
          </a:r>
          <a:r>
            <a:rPr kumimoji="1" lang="ja-JP" altLang="en-US" sz="1300">
              <a:latin typeface="ＭＳ Ｐゴシック" panose="020B0600070205080204" pitchFamily="50" charset="-128"/>
              <a:ea typeface="ＭＳ Ｐゴシック" panose="020B0600070205080204" pitchFamily="50" charset="-128"/>
            </a:rPr>
            <a:t>化改修工事により、減価償却率が減少した。</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0" zoomScaleNormal="8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151880932</v>
      </c>
      <c r="BO4" s="384"/>
      <c r="BP4" s="384"/>
      <c r="BQ4" s="384"/>
      <c r="BR4" s="384"/>
      <c r="BS4" s="384"/>
      <c r="BT4" s="384"/>
      <c r="BU4" s="385"/>
      <c r="BV4" s="383">
        <v>150929724</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1.4</v>
      </c>
      <c r="CU4" s="390"/>
      <c r="CV4" s="390"/>
      <c r="CW4" s="390"/>
      <c r="CX4" s="390"/>
      <c r="CY4" s="390"/>
      <c r="CZ4" s="390"/>
      <c r="DA4" s="391"/>
      <c r="DB4" s="389">
        <v>1.2</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150535258</v>
      </c>
      <c r="BO5" s="421"/>
      <c r="BP5" s="421"/>
      <c r="BQ5" s="421"/>
      <c r="BR5" s="421"/>
      <c r="BS5" s="421"/>
      <c r="BT5" s="421"/>
      <c r="BU5" s="422"/>
      <c r="BV5" s="420">
        <v>149659918</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94.8</v>
      </c>
      <c r="CU5" s="418"/>
      <c r="CV5" s="418"/>
      <c r="CW5" s="418"/>
      <c r="CX5" s="418"/>
      <c r="CY5" s="418"/>
      <c r="CZ5" s="418"/>
      <c r="DA5" s="419"/>
      <c r="DB5" s="417">
        <v>95.6</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1345674</v>
      </c>
      <c r="BO6" s="421"/>
      <c r="BP6" s="421"/>
      <c r="BQ6" s="421"/>
      <c r="BR6" s="421"/>
      <c r="BS6" s="421"/>
      <c r="BT6" s="421"/>
      <c r="BU6" s="422"/>
      <c r="BV6" s="420">
        <v>1269806</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95.8</v>
      </c>
      <c r="CU6" s="458"/>
      <c r="CV6" s="458"/>
      <c r="CW6" s="458"/>
      <c r="CX6" s="458"/>
      <c r="CY6" s="458"/>
      <c r="CZ6" s="458"/>
      <c r="DA6" s="459"/>
      <c r="DB6" s="457">
        <v>97.8</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268167</v>
      </c>
      <c r="BO7" s="421"/>
      <c r="BP7" s="421"/>
      <c r="BQ7" s="421"/>
      <c r="BR7" s="421"/>
      <c r="BS7" s="421"/>
      <c r="BT7" s="421"/>
      <c r="BU7" s="422"/>
      <c r="BV7" s="420">
        <v>374123</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75079508</v>
      </c>
      <c r="CU7" s="421"/>
      <c r="CV7" s="421"/>
      <c r="CW7" s="421"/>
      <c r="CX7" s="421"/>
      <c r="CY7" s="421"/>
      <c r="CZ7" s="421"/>
      <c r="DA7" s="422"/>
      <c r="DB7" s="420">
        <v>73275606</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1077507</v>
      </c>
      <c r="BO8" s="421"/>
      <c r="BP8" s="421"/>
      <c r="BQ8" s="421"/>
      <c r="BR8" s="421"/>
      <c r="BS8" s="421"/>
      <c r="BT8" s="421"/>
      <c r="BU8" s="422"/>
      <c r="BV8" s="420">
        <v>895683</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0.64</v>
      </c>
      <c r="CU8" s="461"/>
      <c r="CV8" s="461"/>
      <c r="CW8" s="461"/>
      <c r="CX8" s="461"/>
      <c r="CY8" s="461"/>
      <c r="CZ8" s="461"/>
      <c r="DA8" s="462"/>
      <c r="DB8" s="460">
        <v>0.64</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303316</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181824</v>
      </c>
      <c r="BO9" s="421"/>
      <c r="BP9" s="421"/>
      <c r="BQ9" s="421"/>
      <c r="BR9" s="421"/>
      <c r="BS9" s="421"/>
      <c r="BT9" s="421"/>
      <c r="BU9" s="422"/>
      <c r="BV9" s="420">
        <v>-137701</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13.9</v>
      </c>
      <c r="CU9" s="418"/>
      <c r="CV9" s="418"/>
      <c r="CW9" s="418"/>
      <c r="CX9" s="418"/>
      <c r="CY9" s="418"/>
      <c r="CZ9" s="418"/>
      <c r="DA9" s="419"/>
      <c r="DB9" s="417">
        <v>14.5</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304552</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1475</v>
      </c>
      <c r="BO10" s="421"/>
      <c r="BP10" s="421"/>
      <c r="BQ10" s="421"/>
      <c r="BR10" s="421"/>
      <c r="BS10" s="421"/>
      <c r="BT10" s="421"/>
      <c r="BU10" s="422"/>
      <c r="BV10" s="420">
        <v>8168</v>
      </c>
      <c r="BW10" s="421"/>
      <c r="BX10" s="421"/>
      <c r="BY10" s="421"/>
      <c r="BZ10" s="421"/>
      <c r="CA10" s="421"/>
      <c r="CB10" s="421"/>
      <c r="CC10" s="422"/>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90</v>
      </c>
      <c r="AV11" s="453"/>
      <c r="AW11" s="453"/>
      <c r="AX11" s="453"/>
      <c r="AY11" s="454" t="s">
        <v>119</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t="s">
        <v>121</v>
      </c>
      <c r="DC11" s="461"/>
      <c r="DD11" s="461"/>
      <c r="DE11" s="461"/>
      <c r="DF11" s="461"/>
      <c r="DG11" s="461"/>
      <c r="DH11" s="461"/>
      <c r="DI11" s="462"/>
    </row>
    <row r="12" spans="1:119" ht="18.75" customHeight="1" x14ac:dyDescent="0.15">
      <c r="A12" s="163"/>
      <c r="B12" s="480" t="s">
        <v>122</v>
      </c>
      <c r="C12" s="481"/>
      <c r="D12" s="481"/>
      <c r="E12" s="481"/>
      <c r="F12" s="481"/>
      <c r="G12" s="481"/>
      <c r="H12" s="481"/>
      <c r="I12" s="481"/>
      <c r="J12" s="481"/>
      <c r="K12" s="482"/>
      <c r="L12" s="489" t="s">
        <v>123</v>
      </c>
      <c r="M12" s="490"/>
      <c r="N12" s="490"/>
      <c r="O12" s="490"/>
      <c r="P12" s="490"/>
      <c r="Q12" s="491"/>
      <c r="R12" s="492">
        <v>300199</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127</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1000000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130</v>
      </c>
      <c r="N13" s="512"/>
      <c r="O13" s="512"/>
      <c r="P13" s="512"/>
      <c r="Q13" s="513"/>
      <c r="R13" s="504">
        <v>294031</v>
      </c>
      <c r="S13" s="505"/>
      <c r="T13" s="505"/>
      <c r="U13" s="505"/>
      <c r="V13" s="506"/>
      <c r="W13" s="436" t="s">
        <v>131</v>
      </c>
      <c r="X13" s="437"/>
      <c r="Y13" s="437"/>
      <c r="Z13" s="437"/>
      <c r="AA13" s="437"/>
      <c r="AB13" s="427"/>
      <c r="AC13" s="471">
        <v>7155</v>
      </c>
      <c r="AD13" s="472"/>
      <c r="AE13" s="472"/>
      <c r="AF13" s="472"/>
      <c r="AG13" s="514"/>
      <c r="AH13" s="471">
        <v>7769</v>
      </c>
      <c r="AI13" s="472"/>
      <c r="AJ13" s="472"/>
      <c r="AK13" s="472"/>
      <c r="AL13" s="473"/>
      <c r="AM13" s="449" t="s">
        <v>132</v>
      </c>
      <c r="AN13" s="450"/>
      <c r="AO13" s="450"/>
      <c r="AP13" s="450"/>
      <c r="AQ13" s="450"/>
      <c r="AR13" s="450"/>
      <c r="AS13" s="450"/>
      <c r="AT13" s="451"/>
      <c r="AU13" s="452" t="s">
        <v>127</v>
      </c>
      <c r="AV13" s="453"/>
      <c r="AW13" s="453"/>
      <c r="AX13" s="453"/>
      <c r="AY13" s="454" t="s">
        <v>133</v>
      </c>
      <c r="AZ13" s="455"/>
      <c r="BA13" s="455"/>
      <c r="BB13" s="455"/>
      <c r="BC13" s="455"/>
      <c r="BD13" s="455"/>
      <c r="BE13" s="455"/>
      <c r="BF13" s="455"/>
      <c r="BG13" s="455"/>
      <c r="BH13" s="455"/>
      <c r="BI13" s="455"/>
      <c r="BJ13" s="455"/>
      <c r="BK13" s="455"/>
      <c r="BL13" s="455"/>
      <c r="BM13" s="456"/>
      <c r="BN13" s="420">
        <v>183299</v>
      </c>
      <c r="BO13" s="421"/>
      <c r="BP13" s="421"/>
      <c r="BQ13" s="421"/>
      <c r="BR13" s="421"/>
      <c r="BS13" s="421"/>
      <c r="BT13" s="421"/>
      <c r="BU13" s="422"/>
      <c r="BV13" s="420">
        <v>-1129533</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3.5</v>
      </c>
      <c r="CU13" s="418"/>
      <c r="CV13" s="418"/>
      <c r="CW13" s="418"/>
      <c r="CX13" s="418"/>
      <c r="CY13" s="418"/>
      <c r="CZ13" s="418"/>
      <c r="DA13" s="419"/>
      <c r="DB13" s="417">
        <v>3.5</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301517</v>
      </c>
      <c r="S14" s="505"/>
      <c r="T14" s="505"/>
      <c r="U14" s="505"/>
      <c r="V14" s="506"/>
      <c r="W14" s="410"/>
      <c r="X14" s="411"/>
      <c r="Y14" s="411"/>
      <c r="Z14" s="411"/>
      <c r="AA14" s="411"/>
      <c r="AB14" s="400"/>
      <c r="AC14" s="507">
        <v>5.4</v>
      </c>
      <c r="AD14" s="508"/>
      <c r="AE14" s="508"/>
      <c r="AF14" s="508"/>
      <c r="AG14" s="509"/>
      <c r="AH14" s="507">
        <v>5.8</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121</v>
      </c>
      <c r="CU14" s="519"/>
      <c r="CV14" s="519"/>
      <c r="CW14" s="519"/>
      <c r="CX14" s="519"/>
      <c r="CY14" s="519"/>
      <c r="CZ14" s="519"/>
      <c r="DA14" s="520"/>
      <c r="DB14" s="518">
        <v>3.8</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130</v>
      </c>
      <c r="N15" s="512"/>
      <c r="O15" s="512"/>
      <c r="P15" s="512"/>
      <c r="Q15" s="513"/>
      <c r="R15" s="504">
        <v>295981</v>
      </c>
      <c r="S15" s="505"/>
      <c r="T15" s="505"/>
      <c r="U15" s="505"/>
      <c r="V15" s="506"/>
      <c r="W15" s="436" t="s">
        <v>137</v>
      </c>
      <c r="X15" s="437"/>
      <c r="Y15" s="437"/>
      <c r="Z15" s="437"/>
      <c r="AA15" s="437"/>
      <c r="AB15" s="427"/>
      <c r="AC15" s="471">
        <v>26378</v>
      </c>
      <c r="AD15" s="472"/>
      <c r="AE15" s="472"/>
      <c r="AF15" s="472"/>
      <c r="AG15" s="514"/>
      <c r="AH15" s="471">
        <v>27388</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39766187</v>
      </c>
      <c r="BO15" s="384"/>
      <c r="BP15" s="384"/>
      <c r="BQ15" s="384"/>
      <c r="BR15" s="384"/>
      <c r="BS15" s="384"/>
      <c r="BT15" s="384"/>
      <c r="BU15" s="385"/>
      <c r="BV15" s="383">
        <v>39280077</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117</v>
      </c>
      <c r="S16" s="527"/>
      <c r="T16" s="527"/>
      <c r="U16" s="527"/>
      <c r="V16" s="528"/>
      <c r="W16" s="410"/>
      <c r="X16" s="411"/>
      <c r="Y16" s="411"/>
      <c r="Z16" s="411"/>
      <c r="AA16" s="411"/>
      <c r="AB16" s="400"/>
      <c r="AC16" s="507">
        <v>19.8</v>
      </c>
      <c r="AD16" s="508"/>
      <c r="AE16" s="508"/>
      <c r="AF16" s="508"/>
      <c r="AG16" s="509"/>
      <c r="AH16" s="507">
        <v>20.399999999999999</v>
      </c>
      <c r="AI16" s="508"/>
      <c r="AJ16" s="508"/>
      <c r="AK16" s="508"/>
      <c r="AL16" s="510"/>
      <c r="AM16" s="449"/>
      <c r="AN16" s="450"/>
      <c r="AO16" s="450"/>
      <c r="AP16" s="450"/>
      <c r="AQ16" s="450"/>
      <c r="AR16" s="450"/>
      <c r="AS16" s="450"/>
      <c r="AT16" s="451"/>
      <c r="AU16" s="452"/>
      <c r="AV16" s="453"/>
      <c r="AW16" s="453"/>
      <c r="AX16" s="453"/>
      <c r="AY16" s="454" t="s">
        <v>141</v>
      </c>
      <c r="AZ16" s="455"/>
      <c r="BA16" s="455"/>
      <c r="BB16" s="455"/>
      <c r="BC16" s="455"/>
      <c r="BD16" s="455"/>
      <c r="BE16" s="455"/>
      <c r="BF16" s="455"/>
      <c r="BG16" s="455"/>
      <c r="BH16" s="455"/>
      <c r="BI16" s="455"/>
      <c r="BJ16" s="455"/>
      <c r="BK16" s="455"/>
      <c r="BL16" s="455"/>
      <c r="BM16" s="456"/>
      <c r="BN16" s="420">
        <v>63394310</v>
      </c>
      <c r="BO16" s="421"/>
      <c r="BP16" s="421"/>
      <c r="BQ16" s="421"/>
      <c r="BR16" s="421"/>
      <c r="BS16" s="421"/>
      <c r="BT16" s="421"/>
      <c r="BU16" s="422"/>
      <c r="BV16" s="420">
        <v>60899255</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142</v>
      </c>
      <c r="N17" s="532"/>
      <c r="O17" s="532"/>
      <c r="P17" s="532"/>
      <c r="Q17" s="533"/>
      <c r="R17" s="526" t="s">
        <v>143</v>
      </c>
      <c r="S17" s="527"/>
      <c r="T17" s="527"/>
      <c r="U17" s="527"/>
      <c r="V17" s="528"/>
      <c r="W17" s="436" t="s">
        <v>144</v>
      </c>
      <c r="X17" s="437"/>
      <c r="Y17" s="437"/>
      <c r="Z17" s="437"/>
      <c r="AA17" s="437"/>
      <c r="AB17" s="427"/>
      <c r="AC17" s="471">
        <v>99588</v>
      </c>
      <c r="AD17" s="472"/>
      <c r="AE17" s="472"/>
      <c r="AF17" s="472"/>
      <c r="AG17" s="514"/>
      <c r="AH17" s="471">
        <v>98781</v>
      </c>
      <c r="AI17" s="472"/>
      <c r="AJ17" s="472"/>
      <c r="AK17" s="472"/>
      <c r="AL17" s="473"/>
      <c r="AM17" s="449"/>
      <c r="AN17" s="450"/>
      <c r="AO17" s="450"/>
      <c r="AP17" s="450"/>
      <c r="AQ17" s="450"/>
      <c r="AR17" s="450"/>
      <c r="AS17" s="450"/>
      <c r="AT17" s="451"/>
      <c r="AU17" s="452"/>
      <c r="AV17" s="453"/>
      <c r="AW17" s="453"/>
      <c r="AX17" s="453"/>
      <c r="AY17" s="454" t="s">
        <v>145</v>
      </c>
      <c r="AZ17" s="455"/>
      <c r="BA17" s="455"/>
      <c r="BB17" s="455"/>
      <c r="BC17" s="455"/>
      <c r="BD17" s="455"/>
      <c r="BE17" s="455"/>
      <c r="BF17" s="455"/>
      <c r="BG17" s="455"/>
      <c r="BH17" s="455"/>
      <c r="BI17" s="455"/>
      <c r="BJ17" s="455"/>
      <c r="BK17" s="455"/>
      <c r="BL17" s="455"/>
      <c r="BM17" s="456"/>
      <c r="BN17" s="420">
        <v>50668513</v>
      </c>
      <c r="BO17" s="421"/>
      <c r="BP17" s="421"/>
      <c r="BQ17" s="421"/>
      <c r="BR17" s="421"/>
      <c r="BS17" s="421"/>
      <c r="BT17" s="421"/>
      <c r="BU17" s="422"/>
      <c r="BV17" s="420">
        <v>50022870</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146</v>
      </c>
      <c r="C18" s="463"/>
      <c r="D18" s="463"/>
      <c r="E18" s="543"/>
      <c r="F18" s="543"/>
      <c r="G18" s="543"/>
      <c r="H18" s="543"/>
      <c r="I18" s="543"/>
      <c r="J18" s="543"/>
      <c r="K18" s="543"/>
      <c r="L18" s="544">
        <v>229.96</v>
      </c>
      <c r="M18" s="544"/>
      <c r="N18" s="544"/>
      <c r="O18" s="544"/>
      <c r="P18" s="544"/>
      <c r="Q18" s="544"/>
      <c r="R18" s="545"/>
      <c r="S18" s="545"/>
      <c r="T18" s="545"/>
      <c r="U18" s="545"/>
      <c r="V18" s="546"/>
      <c r="W18" s="438"/>
      <c r="X18" s="439"/>
      <c r="Y18" s="439"/>
      <c r="Z18" s="439"/>
      <c r="AA18" s="439"/>
      <c r="AB18" s="430"/>
      <c r="AC18" s="547">
        <v>74.8</v>
      </c>
      <c r="AD18" s="548"/>
      <c r="AE18" s="548"/>
      <c r="AF18" s="548"/>
      <c r="AG18" s="549"/>
      <c r="AH18" s="547">
        <v>73.8</v>
      </c>
      <c r="AI18" s="548"/>
      <c r="AJ18" s="548"/>
      <c r="AK18" s="548"/>
      <c r="AL18" s="550"/>
      <c r="AM18" s="449"/>
      <c r="AN18" s="450"/>
      <c r="AO18" s="450"/>
      <c r="AP18" s="450"/>
      <c r="AQ18" s="450"/>
      <c r="AR18" s="450"/>
      <c r="AS18" s="450"/>
      <c r="AT18" s="451"/>
      <c r="AU18" s="452"/>
      <c r="AV18" s="453"/>
      <c r="AW18" s="453"/>
      <c r="AX18" s="453"/>
      <c r="AY18" s="454" t="s">
        <v>147</v>
      </c>
      <c r="AZ18" s="455"/>
      <c r="BA18" s="455"/>
      <c r="BB18" s="455"/>
      <c r="BC18" s="455"/>
      <c r="BD18" s="455"/>
      <c r="BE18" s="455"/>
      <c r="BF18" s="455"/>
      <c r="BG18" s="455"/>
      <c r="BH18" s="455"/>
      <c r="BI18" s="455"/>
      <c r="BJ18" s="455"/>
      <c r="BK18" s="455"/>
      <c r="BL18" s="455"/>
      <c r="BM18" s="456"/>
      <c r="BN18" s="420">
        <v>72697036</v>
      </c>
      <c r="BO18" s="421"/>
      <c r="BP18" s="421"/>
      <c r="BQ18" s="421"/>
      <c r="BR18" s="421"/>
      <c r="BS18" s="421"/>
      <c r="BT18" s="421"/>
      <c r="BU18" s="422"/>
      <c r="BV18" s="420">
        <v>70749933</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148</v>
      </c>
      <c r="C19" s="463"/>
      <c r="D19" s="463"/>
      <c r="E19" s="543"/>
      <c r="F19" s="543"/>
      <c r="G19" s="543"/>
      <c r="H19" s="543"/>
      <c r="I19" s="543"/>
      <c r="J19" s="543"/>
      <c r="K19" s="543"/>
      <c r="L19" s="551">
        <v>1319</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149</v>
      </c>
      <c r="AZ19" s="455"/>
      <c r="BA19" s="455"/>
      <c r="BB19" s="455"/>
      <c r="BC19" s="455"/>
      <c r="BD19" s="455"/>
      <c r="BE19" s="455"/>
      <c r="BF19" s="455"/>
      <c r="BG19" s="455"/>
      <c r="BH19" s="455"/>
      <c r="BI19" s="455"/>
      <c r="BJ19" s="455"/>
      <c r="BK19" s="455"/>
      <c r="BL19" s="455"/>
      <c r="BM19" s="456"/>
      <c r="BN19" s="420">
        <v>88658293</v>
      </c>
      <c r="BO19" s="421"/>
      <c r="BP19" s="421"/>
      <c r="BQ19" s="421"/>
      <c r="BR19" s="421"/>
      <c r="BS19" s="421"/>
      <c r="BT19" s="421"/>
      <c r="BU19" s="422"/>
      <c r="BV19" s="420">
        <v>87360884</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150</v>
      </c>
      <c r="C20" s="463"/>
      <c r="D20" s="463"/>
      <c r="E20" s="543"/>
      <c r="F20" s="543"/>
      <c r="G20" s="543"/>
      <c r="H20" s="543"/>
      <c r="I20" s="543"/>
      <c r="J20" s="543"/>
      <c r="K20" s="543"/>
      <c r="L20" s="551">
        <v>128716</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151</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152</v>
      </c>
      <c r="C22" s="564"/>
      <c r="D22" s="565"/>
      <c r="E22" s="432" t="s">
        <v>1</v>
      </c>
      <c r="F22" s="437"/>
      <c r="G22" s="437"/>
      <c r="H22" s="437"/>
      <c r="I22" s="437"/>
      <c r="J22" s="437"/>
      <c r="K22" s="427"/>
      <c r="L22" s="432" t="s">
        <v>153</v>
      </c>
      <c r="M22" s="437"/>
      <c r="N22" s="437"/>
      <c r="O22" s="437"/>
      <c r="P22" s="427"/>
      <c r="Q22" s="595" t="s">
        <v>154</v>
      </c>
      <c r="R22" s="596"/>
      <c r="S22" s="596"/>
      <c r="T22" s="596"/>
      <c r="U22" s="596"/>
      <c r="V22" s="597"/>
      <c r="W22" s="563" t="s">
        <v>155</v>
      </c>
      <c r="X22" s="564"/>
      <c r="Y22" s="565"/>
      <c r="Z22" s="432" t="s">
        <v>1</v>
      </c>
      <c r="AA22" s="437"/>
      <c r="AB22" s="437"/>
      <c r="AC22" s="437"/>
      <c r="AD22" s="437"/>
      <c r="AE22" s="437"/>
      <c r="AF22" s="437"/>
      <c r="AG22" s="427"/>
      <c r="AH22" s="601" t="s">
        <v>156</v>
      </c>
      <c r="AI22" s="437"/>
      <c r="AJ22" s="437"/>
      <c r="AK22" s="437"/>
      <c r="AL22" s="427"/>
      <c r="AM22" s="601" t="s">
        <v>157</v>
      </c>
      <c r="AN22" s="602"/>
      <c r="AO22" s="602"/>
      <c r="AP22" s="602"/>
      <c r="AQ22" s="602"/>
      <c r="AR22" s="603"/>
      <c r="AS22" s="595" t="s">
        <v>154</v>
      </c>
      <c r="AT22" s="596"/>
      <c r="AU22" s="596"/>
      <c r="AV22" s="596"/>
      <c r="AW22" s="596"/>
      <c r="AX22" s="607"/>
      <c r="AY22" s="380" t="s">
        <v>158</v>
      </c>
      <c r="AZ22" s="381"/>
      <c r="BA22" s="381"/>
      <c r="BB22" s="381"/>
      <c r="BC22" s="381"/>
      <c r="BD22" s="381"/>
      <c r="BE22" s="381"/>
      <c r="BF22" s="381"/>
      <c r="BG22" s="381"/>
      <c r="BH22" s="381"/>
      <c r="BI22" s="381"/>
      <c r="BJ22" s="381"/>
      <c r="BK22" s="381"/>
      <c r="BL22" s="381"/>
      <c r="BM22" s="382"/>
      <c r="BN22" s="383">
        <v>121987045</v>
      </c>
      <c r="BO22" s="384"/>
      <c r="BP22" s="384"/>
      <c r="BQ22" s="384"/>
      <c r="BR22" s="384"/>
      <c r="BS22" s="384"/>
      <c r="BT22" s="384"/>
      <c r="BU22" s="385"/>
      <c r="BV22" s="383">
        <v>127764825</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159</v>
      </c>
      <c r="AZ23" s="455"/>
      <c r="BA23" s="455"/>
      <c r="BB23" s="455"/>
      <c r="BC23" s="455"/>
      <c r="BD23" s="455"/>
      <c r="BE23" s="455"/>
      <c r="BF23" s="455"/>
      <c r="BG23" s="455"/>
      <c r="BH23" s="455"/>
      <c r="BI23" s="455"/>
      <c r="BJ23" s="455"/>
      <c r="BK23" s="455"/>
      <c r="BL23" s="455"/>
      <c r="BM23" s="456"/>
      <c r="BN23" s="420">
        <v>98523558</v>
      </c>
      <c r="BO23" s="421"/>
      <c r="BP23" s="421"/>
      <c r="BQ23" s="421"/>
      <c r="BR23" s="421"/>
      <c r="BS23" s="421"/>
      <c r="BT23" s="421"/>
      <c r="BU23" s="422"/>
      <c r="BV23" s="420">
        <v>101906456</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160</v>
      </c>
      <c r="F24" s="450"/>
      <c r="G24" s="450"/>
      <c r="H24" s="450"/>
      <c r="I24" s="450"/>
      <c r="J24" s="450"/>
      <c r="K24" s="451"/>
      <c r="L24" s="471">
        <v>1</v>
      </c>
      <c r="M24" s="472"/>
      <c r="N24" s="472"/>
      <c r="O24" s="472"/>
      <c r="P24" s="514"/>
      <c r="Q24" s="471">
        <v>10970</v>
      </c>
      <c r="R24" s="472"/>
      <c r="S24" s="472"/>
      <c r="T24" s="472"/>
      <c r="U24" s="472"/>
      <c r="V24" s="514"/>
      <c r="W24" s="566"/>
      <c r="X24" s="567"/>
      <c r="Y24" s="568"/>
      <c r="Z24" s="470" t="s">
        <v>161</v>
      </c>
      <c r="AA24" s="450"/>
      <c r="AB24" s="450"/>
      <c r="AC24" s="450"/>
      <c r="AD24" s="450"/>
      <c r="AE24" s="450"/>
      <c r="AF24" s="450"/>
      <c r="AG24" s="451"/>
      <c r="AH24" s="471">
        <v>1538</v>
      </c>
      <c r="AI24" s="472"/>
      <c r="AJ24" s="472"/>
      <c r="AK24" s="472"/>
      <c r="AL24" s="514"/>
      <c r="AM24" s="471">
        <v>5030798</v>
      </c>
      <c r="AN24" s="472"/>
      <c r="AO24" s="472"/>
      <c r="AP24" s="472"/>
      <c r="AQ24" s="472"/>
      <c r="AR24" s="514"/>
      <c r="AS24" s="471">
        <v>3271</v>
      </c>
      <c r="AT24" s="472"/>
      <c r="AU24" s="472"/>
      <c r="AV24" s="472"/>
      <c r="AW24" s="472"/>
      <c r="AX24" s="473"/>
      <c r="AY24" s="536" t="s">
        <v>162</v>
      </c>
      <c r="AZ24" s="537"/>
      <c r="BA24" s="537"/>
      <c r="BB24" s="537"/>
      <c r="BC24" s="537"/>
      <c r="BD24" s="537"/>
      <c r="BE24" s="537"/>
      <c r="BF24" s="537"/>
      <c r="BG24" s="537"/>
      <c r="BH24" s="537"/>
      <c r="BI24" s="537"/>
      <c r="BJ24" s="537"/>
      <c r="BK24" s="537"/>
      <c r="BL24" s="537"/>
      <c r="BM24" s="538"/>
      <c r="BN24" s="420">
        <v>76787999</v>
      </c>
      <c r="BO24" s="421"/>
      <c r="BP24" s="421"/>
      <c r="BQ24" s="421"/>
      <c r="BR24" s="421"/>
      <c r="BS24" s="421"/>
      <c r="BT24" s="421"/>
      <c r="BU24" s="422"/>
      <c r="BV24" s="420">
        <v>79084438</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163</v>
      </c>
      <c r="F25" s="450"/>
      <c r="G25" s="450"/>
      <c r="H25" s="450"/>
      <c r="I25" s="450"/>
      <c r="J25" s="450"/>
      <c r="K25" s="451"/>
      <c r="L25" s="471">
        <v>2</v>
      </c>
      <c r="M25" s="472"/>
      <c r="N25" s="472"/>
      <c r="O25" s="472"/>
      <c r="P25" s="514"/>
      <c r="Q25" s="471">
        <v>8970</v>
      </c>
      <c r="R25" s="472"/>
      <c r="S25" s="472"/>
      <c r="T25" s="472"/>
      <c r="U25" s="472"/>
      <c r="V25" s="514"/>
      <c r="W25" s="566"/>
      <c r="X25" s="567"/>
      <c r="Y25" s="568"/>
      <c r="Z25" s="470" t="s">
        <v>164</v>
      </c>
      <c r="AA25" s="450"/>
      <c r="AB25" s="450"/>
      <c r="AC25" s="450"/>
      <c r="AD25" s="450"/>
      <c r="AE25" s="450"/>
      <c r="AF25" s="450"/>
      <c r="AG25" s="451"/>
      <c r="AH25" s="471" t="s">
        <v>121</v>
      </c>
      <c r="AI25" s="472"/>
      <c r="AJ25" s="472"/>
      <c r="AK25" s="472"/>
      <c r="AL25" s="514"/>
      <c r="AM25" s="471" t="s">
        <v>121</v>
      </c>
      <c r="AN25" s="472"/>
      <c r="AO25" s="472"/>
      <c r="AP25" s="472"/>
      <c r="AQ25" s="472"/>
      <c r="AR25" s="514"/>
      <c r="AS25" s="471" t="s">
        <v>121</v>
      </c>
      <c r="AT25" s="472"/>
      <c r="AU25" s="472"/>
      <c r="AV25" s="472"/>
      <c r="AW25" s="472"/>
      <c r="AX25" s="473"/>
      <c r="AY25" s="380" t="s">
        <v>165</v>
      </c>
      <c r="AZ25" s="381"/>
      <c r="BA25" s="381"/>
      <c r="BB25" s="381"/>
      <c r="BC25" s="381"/>
      <c r="BD25" s="381"/>
      <c r="BE25" s="381"/>
      <c r="BF25" s="381"/>
      <c r="BG25" s="381"/>
      <c r="BH25" s="381"/>
      <c r="BI25" s="381"/>
      <c r="BJ25" s="381"/>
      <c r="BK25" s="381"/>
      <c r="BL25" s="381"/>
      <c r="BM25" s="382"/>
      <c r="BN25" s="383">
        <v>33577027</v>
      </c>
      <c r="BO25" s="384"/>
      <c r="BP25" s="384"/>
      <c r="BQ25" s="384"/>
      <c r="BR25" s="384"/>
      <c r="BS25" s="384"/>
      <c r="BT25" s="384"/>
      <c r="BU25" s="385"/>
      <c r="BV25" s="383">
        <v>28996402</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166</v>
      </c>
      <c r="F26" s="450"/>
      <c r="G26" s="450"/>
      <c r="H26" s="450"/>
      <c r="I26" s="450"/>
      <c r="J26" s="450"/>
      <c r="K26" s="451"/>
      <c r="L26" s="471">
        <v>1</v>
      </c>
      <c r="M26" s="472"/>
      <c r="N26" s="472"/>
      <c r="O26" s="472"/>
      <c r="P26" s="514"/>
      <c r="Q26" s="471">
        <v>6860</v>
      </c>
      <c r="R26" s="472"/>
      <c r="S26" s="472"/>
      <c r="T26" s="472"/>
      <c r="U26" s="472"/>
      <c r="V26" s="514"/>
      <c r="W26" s="566"/>
      <c r="X26" s="567"/>
      <c r="Y26" s="568"/>
      <c r="Z26" s="470" t="s">
        <v>167</v>
      </c>
      <c r="AA26" s="572"/>
      <c r="AB26" s="572"/>
      <c r="AC26" s="572"/>
      <c r="AD26" s="572"/>
      <c r="AE26" s="572"/>
      <c r="AF26" s="572"/>
      <c r="AG26" s="573"/>
      <c r="AH26" s="471">
        <v>2</v>
      </c>
      <c r="AI26" s="472"/>
      <c r="AJ26" s="472"/>
      <c r="AK26" s="472"/>
      <c r="AL26" s="514"/>
      <c r="AM26" s="471" t="s">
        <v>168</v>
      </c>
      <c r="AN26" s="472"/>
      <c r="AO26" s="472"/>
      <c r="AP26" s="472"/>
      <c r="AQ26" s="472"/>
      <c r="AR26" s="514"/>
      <c r="AS26" s="471" t="s">
        <v>168</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v>500000</v>
      </c>
      <c r="BO26" s="421"/>
      <c r="BP26" s="421"/>
      <c r="BQ26" s="421"/>
      <c r="BR26" s="421"/>
      <c r="BS26" s="421"/>
      <c r="BT26" s="421"/>
      <c r="BU26" s="422"/>
      <c r="BV26" s="420">
        <v>500000</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6830</v>
      </c>
      <c r="R27" s="472"/>
      <c r="S27" s="472"/>
      <c r="T27" s="472"/>
      <c r="U27" s="472"/>
      <c r="V27" s="514"/>
      <c r="W27" s="566"/>
      <c r="X27" s="567"/>
      <c r="Y27" s="568"/>
      <c r="Z27" s="470" t="s">
        <v>171</v>
      </c>
      <c r="AA27" s="450"/>
      <c r="AB27" s="450"/>
      <c r="AC27" s="450"/>
      <c r="AD27" s="450"/>
      <c r="AE27" s="450"/>
      <c r="AF27" s="450"/>
      <c r="AG27" s="451"/>
      <c r="AH27" s="471">
        <v>118</v>
      </c>
      <c r="AI27" s="472"/>
      <c r="AJ27" s="472"/>
      <c r="AK27" s="472"/>
      <c r="AL27" s="514"/>
      <c r="AM27" s="471">
        <v>452479</v>
      </c>
      <c r="AN27" s="472"/>
      <c r="AO27" s="472"/>
      <c r="AP27" s="472"/>
      <c r="AQ27" s="472"/>
      <c r="AR27" s="514"/>
      <c r="AS27" s="471">
        <v>3835</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2622128</v>
      </c>
      <c r="BO27" s="540"/>
      <c r="BP27" s="540"/>
      <c r="BQ27" s="540"/>
      <c r="BR27" s="540"/>
      <c r="BS27" s="540"/>
      <c r="BT27" s="540"/>
      <c r="BU27" s="541"/>
      <c r="BV27" s="539">
        <v>2621327</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6160</v>
      </c>
      <c r="R28" s="472"/>
      <c r="S28" s="472"/>
      <c r="T28" s="472"/>
      <c r="U28" s="472"/>
      <c r="V28" s="514"/>
      <c r="W28" s="566"/>
      <c r="X28" s="567"/>
      <c r="Y28" s="568"/>
      <c r="Z28" s="470" t="s">
        <v>174</v>
      </c>
      <c r="AA28" s="450"/>
      <c r="AB28" s="450"/>
      <c r="AC28" s="450"/>
      <c r="AD28" s="450"/>
      <c r="AE28" s="450"/>
      <c r="AF28" s="450"/>
      <c r="AG28" s="451"/>
      <c r="AH28" s="471" t="s">
        <v>121</v>
      </c>
      <c r="AI28" s="472"/>
      <c r="AJ28" s="472"/>
      <c r="AK28" s="472"/>
      <c r="AL28" s="514"/>
      <c r="AM28" s="471" t="s">
        <v>121</v>
      </c>
      <c r="AN28" s="472"/>
      <c r="AO28" s="472"/>
      <c r="AP28" s="472"/>
      <c r="AQ28" s="472"/>
      <c r="AR28" s="514"/>
      <c r="AS28" s="471" t="s">
        <v>121</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6469271</v>
      </c>
      <c r="BO28" s="384"/>
      <c r="BP28" s="384"/>
      <c r="BQ28" s="384"/>
      <c r="BR28" s="384"/>
      <c r="BS28" s="384"/>
      <c r="BT28" s="384"/>
      <c r="BU28" s="385"/>
      <c r="BV28" s="383">
        <v>6467796</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34</v>
      </c>
      <c r="M29" s="472"/>
      <c r="N29" s="472"/>
      <c r="O29" s="472"/>
      <c r="P29" s="514"/>
      <c r="Q29" s="471">
        <v>5820</v>
      </c>
      <c r="R29" s="472"/>
      <c r="S29" s="472"/>
      <c r="T29" s="472"/>
      <c r="U29" s="472"/>
      <c r="V29" s="514"/>
      <c r="W29" s="569"/>
      <c r="X29" s="570"/>
      <c r="Y29" s="571"/>
      <c r="Z29" s="470" t="s">
        <v>177</v>
      </c>
      <c r="AA29" s="450"/>
      <c r="AB29" s="450"/>
      <c r="AC29" s="450"/>
      <c r="AD29" s="450"/>
      <c r="AE29" s="450"/>
      <c r="AF29" s="450"/>
      <c r="AG29" s="451"/>
      <c r="AH29" s="471">
        <v>1656</v>
      </c>
      <c r="AI29" s="472"/>
      <c r="AJ29" s="472"/>
      <c r="AK29" s="472"/>
      <c r="AL29" s="514"/>
      <c r="AM29" s="471">
        <v>5483277</v>
      </c>
      <c r="AN29" s="472"/>
      <c r="AO29" s="472"/>
      <c r="AP29" s="472"/>
      <c r="AQ29" s="472"/>
      <c r="AR29" s="514"/>
      <c r="AS29" s="471">
        <v>3311</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3765355</v>
      </c>
      <c r="BO29" s="421"/>
      <c r="BP29" s="421"/>
      <c r="BQ29" s="421"/>
      <c r="BR29" s="421"/>
      <c r="BS29" s="421"/>
      <c r="BT29" s="421"/>
      <c r="BU29" s="422"/>
      <c r="BV29" s="420">
        <v>3299813</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99.7</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9296249</v>
      </c>
      <c r="BO30" s="540"/>
      <c r="BP30" s="540"/>
      <c r="BQ30" s="540"/>
      <c r="BR30" s="540"/>
      <c r="BS30" s="540"/>
      <c r="BT30" s="540"/>
      <c r="BU30" s="541"/>
      <c r="BV30" s="539">
        <v>9697437</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8</v>
      </c>
      <c r="AN34" s="610"/>
      <c r="AO34" s="611" t="str">
        <f>IF('各会計、関係団体の財政状況及び健全化判断比率'!B33="","",'各会計、関係団体の財政状況及び健全化判断比率'!B33)</f>
        <v>水道事業会計</v>
      </c>
      <c r="AP34" s="611"/>
      <c r="AQ34" s="611"/>
      <c r="AR34" s="611"/>
      <c r="AS34" s="611"/>
      <c r="AT34" s="611"/>
      <c r="AU34" s="611"/>
      <c r="AV34" s="611"/>
      <c r="AW34" s="611"/>
      <c r="AX34" s="611"/>
      <c r="AY34" s="611"/>
      <c r="AZ34" s="611"/>
      <c r="BA34" s="611"/>
      <c r="BB34" s="611"/>
      <c r="BC34" s="611"/>
      <c r="BD34" s="163"/>
      <c r="BE34" s="610">
        <f>IF(BG34="","",MAX(C34:D43,U34:V43,AM34:AN43)+1)</f>
        <v>10</v>
      </c>
      <c r="BF34" s="610"/>
      <c r="BG34" s="611" t="str">
        <f>IF('各会計、関係団体の財政状況及び健全化判断比率'!B35="","",'各会計、関係団体の財政状況及び健全化判断比率'!B35)</f>
        <v>農業集落排水事業特別会計</v>
      </c>
      <c r="BH34" s="611"/>
      <c r="BI34" s="611"/>
      <c r="BJ34" s="611"/>
      <c r="BK34" s="611"/>
      <c r="BL34" s="611"/>
      <c r="BM34" s="611"/>
      <c r="BN34" s="611"/>
      <c r="BO34" s="611"/>
      <c r="BP34" s="611"/>
      <c r="BQ34" s="611"/>
      <c r="BR34" s="611"/>
      <c r="BS34" s="611"/>
      <c r="BT34" s="611"/>
      <c r="BU34" s="611"/>
      <c r="BV34" s="163"/>
      <c r="BW34" s="610">
        <f>IF(BY34="","",MAX(C34:D43,U34:V43,AM34:AN43,BE34:BF43)+1)</f>
        <v>14</v>
      </c>
      <c r="BX34" s="610"/>
      <c r="BY34" s="611" t="str">
        <f>IF('各会計、関係団体の財政状況及び健全化判断比率'!B68="","",'各会計、関係団体の財政状況及び健全化判断比率'!B68)</f>
        <v>うきは久留米環境施設組合</v>
      </c>
      <c r="BZ34" s="611"/>
      <c r="CA34" s="611"/>
      <c r="CB34" s="611"/>
      <c r="CC34" s="611"/>
      <c r="CD34" s="611"/>
      <c r="CE34" s="611"/>
      <c r="CF34" s="611"/>
      <c r="CG34" s="611"/>
      <c r="CH34" s="611"/>
      <c r="CI34" s="611"/>
      <c r="CJ34" s="611"/>
      <c r="CK34" s="611"/>
      <c r="CL34" s="611"/>
      <c r="CM34" s="611"/>
      <c r="CN34" s="163"/>
      <c r="CO34" s="610">
        <f>IF(CQ34="","",MAX(C34:D43,U34:V43,AM34:AN43,BE34:BF43,BW34:BX43)+1)</f>
        <v>24</v>
      </c>
      <c r="CP34" s="610"/>
      <c r="CQ34" s="611" t="str">
        <f>IF('各会計、関係団体の財政状況及び健全化判断比率'!BS7="","",'各会計、関係団体の財政状況及び健全化判断比率'!BS7)</f>
        <v>久留米開発公社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v>
      </c>
      <c r="DH34" s="612"/>
      <c r="DI34" s="190"/>
    </row>
    <row r="35" spans="1:113" ht="32.25" customHeight="1" x14ac:dyDescent="0.15">
      <c r="A35" s="163"/>
      <c r="B35" s="187"/>
      <c r="C35" s="610">
        <f>IF(E35="","",C34+1)</f>
        <v>2</v>
      </c>
      <c r="D35" s="610"/>
      <c r="E35" s="611" t="str">
        <f>IF('各会計、関係団体の財政状況及び健全化判断比率'!B8="","",'各会計、関係団体の財政状況及び健全化判断比率'!B8)</f>
        <v>母子父子寡婦福祉資金貸付事業特別会計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介護保険事業特別会計</v>
      </c>
      <c r="X35" s="611"/>
      <c r="Y35" s="611"/>
      <c r="Z35" s="611"/>
      <c r="AA35" s="611"/>
      <c r="AB35" s="611"/>
      <c r="AC35" s="611"/>
      <c r="AD35" s="611"/>
      <c r="AE35" s="611"/>
      <c r="AF35" s="611"/>
      <c r="AG35" s="611"/>
      <c r="AH35" s="611"/>
      <c r="AI35" s="611"/>
      <c r="AJ35" s="611"/>
      <c r="AK35" s="611"/>
      <c r="AL35" s="163"/>
      <c r="AM35" s="610">
        <f t="shared" ref="AM35:AM43" si="0">IF(AO35="","",AM34+1)</f>
        <v>9</v>
      </c>
      <c r="AN35" s="610"/>
      <c r="AO35" s="611" t="str">
        <f>IF('各会計、関係団体の財政状況及び健全化判断比率'!B34="","",'各会計、関係団体の財政状況及び健全化判断比率'!B34)</f>
        <v>下水道事業会計</v>
      </c>
      <c r="AP35" s="611"/>
      <c r="AQ35" s="611"/>
      <c r="AR35" s="611"/>
      <c r="AS35" s="611"/>
      <c r="AT35" s="611"/>
      <c r="AU35" s="611"/>
      <c r="AV35" s="611"/>
      <c r="AW35" s="611"/>
      <c r="AX35" s="611"/>
      <c r="AY35" s="611"/>
      <c r="AZ35" s="611"/>
      <c r="BA35" s="611"/>
      <c r="BB35" s="611"/>
      <c r="BC35" s="611"/>
      <c r="BD35" s="163"/>
      <c r="BE35" s="610">
        <f t="shared" ref="BE35:BE43" si="1">IF(BG35="","",BE34+1)</f>
        <v>11</v>
      </c>
      <c r="BF35" s="610"/>
      <c r="BG35" s="611" t="str">
        <f>IF('各会計、関係団体の財政状況及び健全化判断比率'!B36="","",'各会計、関係団体の財政状況及び健全化判断比率'!B36)</f>
        <v>特定地域生活排水処理事業特別会計</v>
      </c>
      <c r="BH35" s="611"/>
      <c r="BI35" s="611"/>
      <c r="BJ35" s="611"/>
      <c r="BK35" s="611"/>
      <c r="BL35" s="611"/>
      <c r="BM35" s="611"/>
      <c r="BN35" s="611"/>
      <c r="BO35" s="611"/>
      <c r="BP35" s="611"/>
      <c r="BQ35" s="611"/>
      <c r="BR35" s="611"/>
      <c r="BS35" s="611"/>
      <c r="BT35" s="611"/>
      <c r="BU35" s="611"/>
      <c r="BV35" s="163"/>
      <c r="BW35" s="610">
        <f t="shared" ref="BW35:BW43" si="2">IF(BY35="","",BW34+1)</f>
        <v>15</v>
      </c>
      <c r="BX35" s="610"/>
      <c r="BY35" s="611" t="str">
        <f>IF('各会計、関係団体の財政状況及び健全化判断比率'!B69="","",'各会計、関係団体の財政状況及び健全化判断比率'!B69)</f>
        <v>両筑衛生施設組合</v>
      </c>
      <c r="BZ35" s="611"/>
      <c r="CA35" s="611"/>
      <c r="CB35" s="611"/>
      <c r="CC35" s="611"/>
      <c r="CD35" s="611"/>
      <c r="CE35" s="611"/>
      <c r="CF35" s="611"/>
      <c r="CG35" s="611"/>
      <c r="CH35" s="611"/>
      <c r="CI35" s="611"/>
      <c r="CJ35" s="611"/>
      <c r="CK35" s="611"/>
      <c r="CL35" s="611"/>
      <c r="CM35" s="611"/>
      <c r="CN35" s="163"/>
      <c r="CO35" s="610">
        <f t="shared" ref="CO35:CO43" si="3">IF(CQ35="","",CO34+1)</f>
        <v>25</v>
      </c>
      <c r="CP35" s="610"/>
      <c r="CQ35" s="611" t="str">
        <f>IF('各会計、関係団体の財政状況及び健全化判断比率'!BS8="","",'各会計、関係団体の財政状況及び健全化判断比率'!BS8)</f>
        <v>久留米市都市公園管理センター</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後期高齢者医療事業特別会計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f t="shared" si="1"/>
        <v>12</v>
      </c>
      <c r="BF36" s="610"/>
      <c r="BG36" s="611" t="str">
        <f>IF('各会計、関係団体の財政状況及び健全化判断比率'!B37="","",'各会計、関係団体の財政状況及び健全化判断比率'!B37)</f>
        <v>卸売市場事業特別会計</v>
      </c>
      <c r="BH36" s="611"/>
      <c r="BI36" s="611"/>
      <c r="BJ36" s="611"/>
      <c r="BK36" s="611"/>
      <c r="BL36" s="611"/>
      <c r="BM36" s="611"/>
      <c r="BN36" s="611"/>
      <c r="BO36" s="611"/>
      <c r="BP36" s="611"/>
      <c r="BQ36" s="611"/>
      <c r="BR36" s="611"/>
      <c r="BS36" s="611"/>
      <c r="BT36" s="611"/>
      <c r="BU36" s="611"/>
      <c r="BV36" s="163"/>
      <c r="BW36" s="610">
        <f t="shared" si="2"/>
        <v>16</v>
      </c>
      <c r="BX36" s="610"/>
      <c r="BY36" s="611" t="str">
        <f>IF('各会計、関係団体の財政状況及び健全化判断比率'!B70="","",'各会計、関係団体の財政状況及び健全化判断比率'!B70)</f>
        <v>久留米市外三市町高等学校組合</v>
      </c>
      <c r="BZ36" s="611"/>
      <c r="CA36" s="611"/>
      <c r="CB36" s="611"/>
      <c r="CC36" s="611"/>
      <c r="CD36" s="611"/>
      <c r="CE36" s="611"/>
      <c r="CF36" s="611"/>
      <c r="CG36" s="611"/>
      <c r="CH36" s="611"/>
      <c r="CI36" s="611"/>
      <c r="CJ36" s="611"/>
      <c r="CK36" s="611"/>
      <c r="CL36" s="611"/>
      <c r="CM36" s="611"/>
      <c r="CN36" s="163"/>
      <c r="CO36" s="610">
        <f t="shared" si="3"/>
        <v>26</v>
      </c>
      <c r="CP36" s="610"/>
      <c r="CQ36" s="611" t="str">
        <f>IF('各会計、関係団体の財政状況及び健全化判断比率'!BS9="","",'各会計、関係団体の財政状況及び健全化判断比率'!BS9)</f>
        <v>久留米市みどりの里づくり推進機構</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6</v>
      </c>
      <c r="V37" s="610"/>
      <c r="W37" s="611" t="str">
        <f>IF('各会計、関係団体の財政状況及び健全化判断比率'!B31="","",'各会計、関係団体の財政状況及び健全化判断比率'!B31)</f>
        <v>市営駐車場事業特別会計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f t="shared" si="1"/>
        <v>13</v>
      </c>
      <c r="BF37" s="610"/>
      <c r="BG37" s="611" t="str">
        <f>IF('各会計、関係団体の財政状況及び健全化判断比率'!B38="","",'各会計、関係団体の財政状況及び健全化判断比率'!B38)</f>
        <v>産業団地整備事業特別会計</v>
      </c>
      <c r="BH37" s="611"/>
      <c r="BI37" s="611"/>
      <c r="BJ37" s="611"/>
      <c r="BK37" s="611"/>
      <c r="BL37" s="611"/>
      <c r="BM37" s="611"/>
      <c r="BN37" s="611"/>
      <c r="BO37" s="611"/>
      <c r="BP37" s="611"/>
      <c r="BQ37" s="611"/>
      <c r="BR37" s="611"/>
      <c r="BS37" s="611"/>
      <c r="BT37" s="611"/>
      <c r="BU37" s="611"/>
      <c r="BV37" s="163"/>
      <c r="BW37" s="610">
        <f t="shared" si="2"/>
        <v>17</v>
      </c>
      <c r="BX37" s="610"/>
      <c r="BY37" s="611" t="str">
        <f>IF('各会計、関係団体の財政状況及び健全化判断比率'!B71="","",'各会計、関係団体の財政状況及び健全化判断比率'!B71)</f>
        <v>久留米広域市町村圏事務組合（一般会計）</v>
      </c>
      <c r="BZ37" s="611"/>
      <c r="CA37" s="611"/>
      <c r="CB37" s="611"/>
      <c r="CC37" s="611"/>
      <c r="CD37" s="611"/>
      <c r="CE37" s="611"/>
      <c r="CF37" s="611"/>
      <c r="CG37" s="611"/>
      <c r="CH37" s="611"/>
      <c r="CI37" s="611"/>
      <c r="CJ37" s="611"/>
      <c r="CK37" s="611"/>
      <c r="CL37" s="611"/>
      <c r="CM37" s="611"/>
      <c r="CN37" s="163"/>
      <c r="CO37" s="610">
        <f t="shared" si="3"/>
        <v>27</v>
      </c>
      <c r="CP37" s="610"/>
      <c r="CQ37" s="611" t="str">
        <f>IF('各会計、関係団体の財政状況及び健全化判断比率'!BS10="","",'各会計、関係団体の財政状況及び健全化判断比率'!BS10)</f>
        <v>久留米地域地場産業振興センター</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f t="shared" si="4"/>
        <v>7</v>
      </c>
      <c r="V38" s="610"/>
      <c r="W38" s="611" t="str">
        <f>IF('各会計、関係団体の財政状況及び健全化判断比率'!B32="","",'各会計、関係団体の財政状況及び健全化判断比率'!B32)</f>
        <v>競輪事業特別会計</v>
      </c>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18</v>
      </c>
      <c r="BX38" s="610"/>
      <c r="BY38" s="611" t="str">
        <f>IF('各会計、関係団体の財政状況及び健全化判断比率'!B72="","",'各会計、関係団体の財政状況及び健全化判断比率'!B72)</f>
        <v>久留米広域市町村圏事務組合（小児救急医療支援事業特別会計）</v>
      </c>
      <c r="BZ38" s="611"/>
      <c r="CA38" s="611"/>
      <c r="CB38" s="611"/>
      <c r="CC38" s="611"/>
      <c r="CD38" s="611"/>
      <c r="CE38" s="611"/>
      <c r="CF38" s="611"/>
      <c r="CG38" s="611"/>
      <c r="CH38" s="611"/>
      <c r="CI38" s="611"/>
      <c r="CJ38" s="611"/>
      <c r="CK38" s="611"/>
      <c r="CL38" s="611"/>
      <c r="CM38" s="611"/>
      <c r="CN38" s="163"/>
      <c r="CO38" s="610">
        <f t="shared" si="3"/>
        <v>28</v>
      </c>
      <c r="CP38" s="610"/>
      <c r="CQ38" s="611" t="str">
        <f>IF('各会計、関係団体の財政状況及び健全化判断比率'!BS11="","",'各会計、関係団体の財政状況及び健全化判断比率'!BS11)</f>
        <v>久留米観光コンベンション国際交流協会</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19</v>
      </c>
      <c r="BX39" s="610"/>
      <c r="BY39" s="611" t="str">
        <f>IF('各会計、関係団体の財政状況及び健全化判断比率'!B73="","",'各会計、関係団体の財政状況及び健全化判断比率'!B73)</f>
        <v>久留米広域市町村圏事務組合（広域消防特別会計）</v>
      </c>
      <c r="BZ39" s="611"/>
      <c r="CA39" s="611"/>
      <c r="CB39" s="611"/>
      <c r="CC39" s="611"/>
      <c r="CD39" s="611"/>
      <c r="CE39" s="611"/>
      <c r="CF39" s="611"/>
      <c r="CG39" s="611"/>
      <c r="CH39" s="611"/>
      <c r="CI39" s="611"/>
      <c r="CJ39" s="611"/>
      <c r="CK39" s="611"/>
      <c r="CL39" s="611"/>
      <c r="CM39" s="611"/>
      <c r="CN39" s="163"/>
      <c r="CO39" s="610">
        <f t="shared" si="3"/>
        <v>29</v>
      </c>
      <c r="CP39" s="610"/>
      <c r="CQ39" s="611" t="str">
        <f>IF('各会計、関係団体の財政状況及び健全化判断比率'!BS12="","",'各会計、関係団体の財政状況及び健全化判断比率'!BS12)</f>
        <v>久留米市生きがい健康づくり財団</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20</v>
      </c>
      <c r="BX40" s="610"/>
      <c r="BY40" s="611" t="str">
        <f>IF('各会計、関係団体の財政状況及び健全化判断比率'!B74="","",'各会計、関係団体の財政状況及び健全化判断比率'!B74)</f>
        <v>福岡県自治振興組合（一般会計）</v>
      </c>
      <c r="BZ40" s="611"/>
      <c r="CA40" s="611"/>
      <c r="CB40" s="611"/>
      <c r="CC40" s="611"/>
      <c r="CD40" s="611"/>
      <c r="CE40" s="611"/>
      <c r="CF40" s="611"/>
      <c r="CG40" s="611"/>
      <c r="CH40" s="611"/>
      <c r="CI40" s="611"/>
      <c r="CJ40" s="611"/>
      <c r="CK40" s="611"/>
      <c r="CL40" s="611"/>
      <c r="CM40" s="611"/>
      <c r="CN40" s="163"/>
      <c r="CO40" s="610">
        <f t="shared" si="3"/>
        <v>30</v>
      </c>
      <c r="CP40" s="610"/>
      <c r="CQ40" s="611" t="str">
        <f>IF('各会計、関係団体の財政状況及び健全化判断比率'!BS13="","",'各会計、関係団体の財政状況及び健全化判断比率'!BS13)</f>
        <v>久留米ビジネスプラザ</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21</v>
      </c>
      <c r="BX41" s="610"/>
      <c r="BY41" s="611" t="str">
        <f>IF('各会計、関係団体の財政状況及び健全化判断比率'!B75="","",'各会計、関係団体の財政状況及び健全化判断比率'!B75)</f>
        <v>福岡県自治振興組合（公文書館事業特別会計）</v>
      </c>
      <c r="BZ41" s="611"/>
      <c r="CA41" s="611"/>
      <c r="CB41" s="611"/>
      <c r="CC41" s="611"/>
      <c r="CD41" s="611"/>
      <c r="CE41" s="611"/>
      <c r="CF41" s="611"/>
      <c r="CG41" s="611"/>
      <c r="CH41" s="611"/>
      <c r="CI41" s="611"/>
      <c r="CJ41" s="611"/>
      <c r="CK41" s="611"/>
      <c r="CL41" s="611"/>
      <c r="CM41" s="611"/>
      <c r="CN41" s="163"/>
      <c r="CO41" s="610">
        <f t="shared" si="3"/>
        <v>31</v>
      </c>
      <c r="CP41" s="610"/>
      <c r="CQ41" s="611" t="str">
        <f>IF('各会計、関係団体の財政状況及び健全化判断比率'!BS14="","",'各会計、関係団体の財政状況及び健全化判断比率'!BS14)</f>
        <v>久留米リサーチ・パーク</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22</v>
      </c>
      <c r="BX42" s="610"/>
      <c r="BY42" s="611" t="str">
        <f>IF('各会計、関係団体の財政状況及び健全化判断比率'!B76="","",'各会計、関係団体の財政状況及び健全化判断比率'!B76)</f>
        <v>福岡県後期高齢者医療広域連合（一般会計）</v>
      </c>
      <c r="BZ42" s="611"/>
      <c r="CA42" s="611"/>
      <c r="CB42" s="611"/>
      <c r="CC42" s="611"/>
      <c r="CD42" s="611"/>
      <c r="CE42" s="611"/>
      <c r="CF42" s="611"/>
      <c r="CG42" s="611"/>
      <c r="CH42" s="611"/>
      <c r="CI42" s="611"/>
      <c r="CJ42" s="611"/>
      <c r="CK42" s="611"/>
      <c r="CL42" s="611"/>
      <c r="CM42" s="611"/>
      <c r="CN42" s="163"/>
      <c r="CO42" s="610">
        <f t="shared" si="3"/>
        <v>32</v>
      </c>
      <c r="CP42" s="610"/>
      <c r="CQ42" s="611" t="str">
        <f>IF('各会計、関係団体の財政状況及び健全化判断比率'!BS15="","",'各会計、関係団体の財政状況及び健全化判断比率'!BS15)</f>
        <v>ハイマート久留米</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23</v>
      </c>
      <c r="BX43" s="610"/>
      <c r="BY43" s="611" t="str">
        <f>IF('各会計、関係団体の財政状況及び健全化判断比率'!B77="","",'各会計、関係団体の財政状況及び健全化判断比率'!B77)</f>
        <v>福岡県後期高齢者医療広域連合（後期高齢者医療特別会計）</v>
      </c>
      <c r="BZ43" s="611"/>
      <c r="CA43" s="611"/>
      <c r="CB43" s="611"/>
      <c r="CC43" s="611"/>
      <c r="CD43" s="611"/>
      <c r="CE43" s="611"/>
      <c r="CF43" s="611"/>
      <c r="CG43" s="611"/>
      <c r="CH43" s="611"/>
      <c r="CI43" s="611"/>
      <c r="CJ43" s="611"/>
      <c r="CK43" s="611"/>
      <c r="CL43" s="611"/>
      <c r="CM43" s="611"/>
      <c r="CN43" s="163"/>
      <c r="CO43" s="610">
        <f t="shared" si="3"/>
        <v>33</v>
      </c>
      <c r="CP43" s="610"/>
      <c r="CQ43" s="611" t="str">
        <f>IF('各会計、関係団体の財政状況及び健全化判断比率'!BS16="","",'各会計、関係団体の財政状況及び健全化判断比率'!BS16)</f>
        <v>久留米市土地開発公社</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rdKuvrIi6i8kbgTJF95Rj/2rBPAczZblSOpOCbGjoYn7lEyur631/D2IDlkUF4PA+Fmem3EuqEXkHJ3ZdrJK+w==" saltValue="xVbQ/Bx79m9dSkZLmSl+m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42500257</v>
      </c>
      <c r="S5" s="626"/>
      <c r="T5" s="626"/>
      <c r="U5" s="626"/>
      <c r="V5" s="626"/>
      <c r="W5" s="626"/>
      <c r="X5" s="626"/>
      <c r="Y5" s="627"/>
      <c r="Z5" s="628">
        <v>28</v>
      </c>
      <c r="AA5" s="628"/>
      <c r="AB5" s="628"/>
      <c r="AC5" s="628"/>
      <c r="AD5" s="629">
        <v>39823458</v>
      </c>
      <c r="AE5" s="629"/>
      <c r="AF5" s="629"/>
      <c r="AG5" s="629"/>
      <c r="AH5" s="629"/>
      <c r="AI5" s="629"/>
      <c r="AJ5" s="629"/>
      <c r="AK5" s="629"/>
      <c r="AL5" s="630">
        <v>52.5</v>
      </c>
      <c r="AM5" s="631"/>
      <c r="AN5" s="631"/>
      <c r="AO5" s="632"/>
      <c r="AP5" s="622" t="s">
        <v>216</v>
      </c>
      <c r="AQ5" s="623"/>
      <c r="AR5" s="623"/>
      <c r="AS5" s="623"/>
      <c r="AT5" s="623"/>
      <c r="AU5" s="623"/>
      <c r="AV5" s="623"/>
      <c r="AW5" s="623"/>
      <c r="AX5" s="623"/>
      <c r="AY5" s="623"/>
      <c r="AZ5" s="623"/>
      <c r="BA5" s="623"/>
      <c r="BB5" s="623"/>
      <c r="BC5" s="623"/>
      <c r="BD5" s="623"/>
      <c r="BE5" s="623"/>
      <c r="BF5" s="624"/>
      <c r="BG5" s="636">
        <v>38599997</v>
      </c>
      <c r="BH5" s="637"/>
      <c r="BI5" s="637"/>
      <c r="BJ5" s="637"/>
      <c r="BK5" s="637"/>
      <c r="BL5" s="637"/>
      <c r="BM5" s="637"/>
      <c r="BN5" s="638"/>
      <c r="BO5" s="639">
        <v>90.8</v>
      </c>
      <c r="BP5" s="639"/>
      <c r="BQ5" s="639"/>
      <c r="BR5" s="639"/>
      <c r="BS5" s="640">
        <v>560726</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882372</v>
      </c>
      <c r="S6" s="637"/>
      <c r="T6" s="637"/>
      <c r="U6" s="637"/>
      <c r="V6" s="637"/>
      <c r="W6" s="637"/>
      <c r="X6" s="637"/>
      <c r="Y6" s="638"/>
      <c r="Z6" s="639">
        <v>0.6</v>
      </c>
      <c r="AA6" s="639"/>
      <c r="AB6" s="639"/>
      <c r="AC6" s="639"/>
      <c r="AD6" s="640">
        <v>882372</v>
      </c>
      <c r="AE6" s="640"/>
      <c r="AF6" s="640"/>
      <c r="AG6" s="640"/>
      <c r="AH6" s="640"/>
      <c r="AI6" s="640"/>
      <c r="AJ6" s="640"/>
      <c r="AK6" s="640"/>
      <c r="AL6" s="641">
        <v>1.2</v>
      </c>
      <c r="AM6" s="642"/>
      <c r="AN6" s="642"/>
      <c r="AO6" s="643"/>
      <c r="AP6" s="633" t="s">
        <v>221</v>
      </c>
      <c r="AQ6" s="634"/>
      <c r="AR6" s="634"/>
      <c r="AS6" s="634"/>
      <c r="AT6" s="634"/>
      <c r="AU6" s="634"/>
      <c r="AV6" s="634"/>
      <c r="AW6" s="634"/>
      <c r="AX6" s="634"/>
      <c r="AY6" s="634"/>
      <c r="AZ6" s="634"/>
      <c r="BA6" s="634"/>
      <c r="BB6" s="634"/>
      <c r="BC6" s="634"/>
      <c r="BD6" s="634"/>
      <c r="BE6" s="634"/>
      <c r="BF6" s="635"/>
      <c r="BG6" s="636">
        <v>38599997</v>
      </c>
      <c r="BH6" s="637"/>
      <c r="BI6" s="637"/>
      <c r="BJ6" s="637"/>
      <c r="BK6" s="637"/>
      <c r="BL6" s="637"/>
      <c r="BM6" s="637"/>
      <c r="BN6" s="638"/>
      <c r="BO6" s="639">
        <v>90.8</v>
      </c>
      <c r="BP6" s="639"/>
      <c r="BQ6" s="639"/>
      <c r="BR6" s="639"/>
      <c r="BS6" s="640">
        <v>560726</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618714</v>
      </c>
      <c r="CS6" s="637"/>
      <c r="CT6" s="637"/>
      <c r="CU6" s="637"/>
      <c r="CV6" s="637"/>
      <c r="CW6" s="637"/>
      <c r="CX6" s="637"/>
      <c r="CY6" s="638"/>
      <c r="CZ6" s="630">
        <v>0.4</v>
      </c>
      <c r="DA6" s="631"/>
      <c r="DB6" s="631"/>
      <c r="DC6" s="647"/>
      <c r="DD6" s="645" t="s">
        <v>121</v>
      </c>
      <c r="DE6" s="637"/>
      <c r="DF6" s="637"/>
      <c r="DG6" s="637"/>
      <c r="DH6" s="637"/>
      <c r="DI6" s="637"/>
      <c r="DJ6" s="637"/>
      <c r="DK6" s="637"/>
      <c r="DL6" s="637"/>
      <c r="DM6" s="637"/>
      <c r="DN6" s="637"/>
      <c r="DO6" s="637"/>
      <c r="DP6" s="638"/>
      <c r="DQ6" s="645">
        <v>616594</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15097</v>
      </c>
      <c r="S7" s="637"/>
      <c r="T7" s="637"/>
      <c r="U7" s="637"/>
      <c r="V7" s="637"/>
      <c r="W7" s="637"/>
      <c r="X7" s="637"/>
      <c r="Y7" s="638"/>
      <c r="Z7" s="639">
        <v>0</v>
      </c>
      <c r="AA7" s="639"/>
      <c r="AB7" s="639"/>
      <c r="AC7" s="639"/>
      <c r="AD7" s="640">
        <v>15097</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18002322</v>
      </c>
      <c r="BH7" s="637"/>
      <c r="BI7" s="637"/>
      <c r="BJ7" s="637"/>
      <c r="BK7" s="637"/>
      <c r="BL7" s="637"/>
      <c r="BM7" s="637"/>
      <c r="BN7" s="638"/>
      <c r="BO7" s="639">
        <v>42.4</v>
      </c>
      <c r="BP7" s="639"/>
      <c r="BQ7" s="639"/>
      <c r="BR7" s="639"/>
      <c r="BS7" s="640">
        <v>560726</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14717683</v>
      </c>
      <c r="CS7" s="637"/>
      <c r="CT7" s="637"/>
      <c r="CU7" s="637"/>
      <c r="CV7" s="637"/>
      <c r="CW7" s="637"/>
      <c r="CX7" s="637"/>
      <c r="CY7" s="638"/>
      <c r="CZ7" s="639">
        <v>9.8000000000000007</v>
      </c>
      <c r="DA7" s="639"/>
      <c r="DB7" s="639"/>
      <c r="DC7" s="639"/>
      <c r="DD7" s="645">
        <v>602784</v>
      </c>
      <c r="DE7" s="637"/>
      <c r="DF7" s="637"/>
      <c r="DG7" s="637"/>
      <c r="DH7" s="637"/>
      <c r="DI7" s="637"/>
      <c r="DJ7" s="637"/>
      <c r="DK7" s="637"/>
      <c r="DL7" s="637"/>
      <c r="DM7" s="637"/>
      <c r="DN7" s="637"/>
      <c r="DO7" s="637"/>
      <c r="DP7" s="638"/>
      <c r="DQ7" s="645">
        <v>10292356</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310915</v>
      </c>
      <c r="S8" s="637"/>
      <c r="T8" s="637"/>
      <c r="U8" s="637"/>
      <c r="V8" s="637"/>
      <c r="W8" s="637"/>
      <c r="X8" s="637"/>
      <c r="Y8" s="638"/>
      <c r="Z8" s="639">
        <v>0.2</v>
      </c>
      <c r="AA8" s="639"/>
      <c r="AB8" s="639"/>
      <c r="AC8" s="639"/>
      <c r="AD8" s="640">
        <v>310915</v>
      </c>
      <c r="AE8" s="640"/>
      <c r="AF8" s="640"/>
      <c r="AG8" s="640"/>
      <c r="AH8" s="640"/>
      <c r="AI8" s="640"/>
      <c r="AJ8" s="640"/>
      <c r="AK8" s="640"/>
      <c r="AL8" s="641">
        <v>0.4</v>
      </c>
      <c r="AM8" s="642"/>
      <c r="AN8" s="642"/>
      <c r="AO8" s="643"/>
      <c r="AP8" s="633" t="s">
        <v>227</v>
      </c>
      <c r="AQ8" s="634"/>
      <c r="AR8" s="634"/>
      <c r="AS8" s="634"/>
      <c r="AT8" s="634"/>
      <c r="AU8" s="634"/>
      <c r="AV8" s="634"/>
      <c r="AW8" s="634"/>
      <c r="AX8" s="634"/>
      <c r="AY8" s="634"/>
      <c r="AZ8" s="634"/>
      <c r="BA8" s="634"/>
      <c r="BB8" s="634"/>
      <c r="BC8" s="634"/>
      <c r="BD8" s="634"/>
      <c r="BE8" s="634"/>
      <c r="BF8" s="635"/>
      <c r="BG8" s="636">
        <v>451603</v>
      </c>
      <c r="BH8" s="637"/>
      <c r="BI8" s="637"/>
      <c r="BJ8" s="637"/>
      <c r="BK8" s="637"/>
      <c r="BL8" s="637"/>
      <c r="BM8" s="637"/>
      <c r="BN8" s="638"/>
      <c r="BO8" s="639">
        <v>1.1000000000000001</v>
      </c>
      <c r="BP8" s="639"/>
      <c r="BQ8" s="639"/>
      <c r="BR8" s="639"/>
      <c r="BS8" s="640" t="s">
        <v>121</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72016588</v>
      </c>
      <c r="CS8" s="637"/>
      <c r="CT8" s="637"/>
      <c r="CU8" s="637"/>
      <c r="CV8" s="637"/>
      <c r="CW8" s="637"/>
      <c r="CX8" s="637"/>
      <c r="CY8" s="638"/>
      <c r="CZ8" s="639">
        <v>47.8</v>
      </c>
      <c r="DA8" s="639"/>
      <c r="DB8" s="639"/>
      <c r="DC8" s="639"/>
      <c r="DD8" s="645">
        <v>1060121</v>
      </c>
      <c r="DE8" s="637"/>
      <c r="DF8" s="637"/>
      <c r="DG8" s="637"/>
      <c r="DH8" s="637"/>
      <c r="DI8" s="637"/>
      <c r="DJ8" s="637"/>
      <c r="DK8" s="637"/>
      <c r="DL8" s="637"/>
      <c r="DM8" s="637"/>
      <c r="DN8" s="637"/>
      <c r="DO8" s="637"/>
      <c r="DP8" s="638"/>
      <c r="DQ8" s="645">
        <v>33218858</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436376</v>
      </c>
      <c r="S9" s="637"/>
      <c r="T9" s="637"/>
      <c r="U9" s="637"/>
      <c r="V9" s="637"/>
      <c r="W9" s="637"/>
      <c r="X9" s="637"/>
      <c r="Y9" s="638"/>
      <c r="Z9" s="639">
        <v>0.3</v>
      </c>
      <c r="AA9" s="639"/>
      <c r="AB9" s="639"/>
      <c r="AC9" s="639"/>
      <c r="AD9" s="640">
        <v>436376</v>
      </c>
      <c r="AE9" s="640"/>
      <c r="AF9" s="640"/>
      <c r="AG9" s="640"/>
      <c r="AH9" s="640"/>
      <c r="AI9" s="640"/>
      <c r="AJ9" s="640"/>
      <c r="AK9" s="640"/>
      <c r="AL9" s="641">
        <v>0.6</v>
      </c>
      <c r="AM9" s="642"/>
      <c r="AN9" s="642"/>
      <c r="AO9" s="643"/>
      <c r="AP9" s="633" t="s">
        <v>230</v>
      </c>
      <c r="AQ9" s="634"/>
      <c r="AR9" s="634"/>
      <c r="AS9" s="634"/>
      <c r="AT9" s="634"/>
      <c r="AU9" s="634"/>
      <c r="AV9" s="634"/>
      <c r="AW9" s="634"/>
      <c r="AX9" s="634"/>
      <c r="AY9" s="634"/>
      <c r="AZ9" s="634"/>
      <c r="BA9" s="634"/>
      <c r="BB9" s="634"/>
      <c r="BC9" s="634"/>
      <c r="BD9" s="634"/>
      <c r="BE9" s="634"/>
      <c r="BF9" s="635"/>
      <c r="BG9" s="636">
        <v>14722897</v>
      </c>
      <c r="BH9" s="637"/>
      <c r="BI9" s="637"/>
      <c r="BJ9" s="637"/>
      <c r="BK9" s="637"/>
      <c r="BL9" s="637"/>
      <c r="BM9" s="637"/>
      <c r="BN9" s="638"/>
      <c r="BO9" s="639">
        <v>34.6</v>
      </c>
      <c r="BP9" s="639"/>
      <c r="BQ9" s="639"/>
      <c r="BR9" s="639"/>
      <c r="BS9" s="640" t="s">
        <v>121</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9390624</v>
      </c>
      <c r="CS9" s="637"/>
      <c r="CT9" s="637"/>
      <c r="CU9" s="637"/>
      <c r="CV9" s="637"/>
      <c r="CW9" s="637"/>
      <c r="CX9" s="637"/>
      <c r="CY9" s="638"/>
      <c r="CZ9" s="639">
        <v>6.2</v>
      </c>
      <c r="DA9" s="639"/>
      <c r="DB9" s="639"/>
      <c r="DC9" s="639"/>
      <c r="DD9" s="645">
        <v>786656</v>
      </c>
      <c r="DE9" s="637"/>
      <c r="DF9" s="637"/>
      <c r="DG9" s="637"/>
      <c r="DH9" s="637"/>
      <c r="DI9" s="637"/>
      <c r="DJ9" s="637"/>
      <c r="DK9" s="637"/>
      <c r="DL9" s="637"/>
      <c r="DM9" s="637"/>
      <c r="DN9" s="637"/>
      <c r="DO9" s="637"/>
      <c r="DP9" s="638"/>
      <c r="DQ9" s="645">
        <v>6918844</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856886</v>
      </c>
      <c r="BH10" s="637"/>
      <c r="BI10" s="637"/>
      <c r="BJ10" s="637"/>
      <c r="BK10" s="637"/>
      <c r="BL10" s="637"/>
      <c r="BM10" s="637"/>
      <c r="BN10" s="638"/>
      <c r="BO10" s="639">
        <v>2</v>
      </c>
      <c r="BP10" s="639"/>
      <c r="BQ10" s="639"/>
      <c r="BR10" s="639"/>
      <c r="BS10" s="640" t="s">
        <v>121</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234192</v>
      </c>
      <c r="CS10" s="637"/>
      <c r="CT10" s="637"/>
      <c r="CU10" s="637"/>
      <c r="CV10" s="637"/>
      <c r="CW10" s="637"/>
      <c r="CX10" s="637"/>
      <c r="CY10" s="638"/>
      <c r="CZ10" s="639">
        <v>0.2</v>
      </c>
      <c r="DA10" s="639"/>
      <c r="DB10" s="639"/>
      <c r="DC10" s="639"/>
      <c r="DD10" s="645">
        <v>2035</v>
      </c>
      <c r="DE10" s="637"/>
      <c r="DF10" s="637"/>
      <c r="DG10" s="637"/>
      <c r="DH10" s="637"/>
      <c r="DI10" s="637"/>
      <c r="DJ10" s="637"/>
      <c r="DK10" s="637"/>
      <c r="DL10" s="637"/>
      <c r="DM10" s="637"/>
      <c r="DN10" s="637"/>
      <c r="DO10" s="637"/>
      <c r="DP10" s="638"/>
      <c r="DQ10" s="645">
        <v>191986</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7780198</v>
      </c>
      <c r="S11" s="637"/>
      <c r="T11" s="637"/>
      <c r="U11" s="637"/>
      <c r="V11" s="637"/>
      <c r="W11" s="637"/>
      <c r="X11" s="637"/>
      <c r="Y11" s="638"/>
      <c r="Z11" s="641">
        <v>5.0999999999999996</v>
      </c>
      <c r="AA11" s="642"/>
      <c r="AB11" s="642"/>
      <c r="AC11" s="648"/>
      <c r="AD11" s="645">
        <v>7780198</v>
      </c>
      <c r="AE11" s="637"/>
      <c r="AF11" s="637"/>
      <c r="AG11" s="637"/>
      <c r="AH11" s="637"/>
      <c r="AI11" s="637"/>
      <c r="AJ11" s="637"/>
      <c r="AK11" s="638"/>
      <c r="AL11" s="641">
        <v>10.3</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1970936</v>
      </c>
      <c r="BH11" s="637"/>
      <c r="BI11" s="637"/>
      <c r="BJ11" s="637"/>
      <c r="BK11" s="637"/>
      <c r="BL11" s="637"/>
      <c r="BM11" s="637"/>
      <c r="BN11" s="638"/>
      <c r="BO11" s="639">
        <v>4.5999999999999996</v>
      </c>
      <c r="BP11" s="639"/>
      <c r="BQ11" s="639"/>
      <c r="BR11" s="639"/>
      <c r="BS11" s="640">
        <v>560726</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3810201</v>
      </c>
      <c r="CS11" s="637"/>
      <c r="CT11" s="637"/>
      <c r="CU11" s="637"/>
      <c r="CV11" s="637"/>
      <c r="CW11" s="637"/>
      <c r="CX11" s="637"/>
      <c r="CY11" s="638"/>
      <c r="CZ11" s="639">
        <v>2.5</v>
      </c>
      <c r="DA11" s="639"/>
      <c r="DB11" s="639"/>
      <c r="DC11" s="639"/>
      <c r="DD11" s="645">
        <v>1220602</v>
      </c>
      <c r="DE11" s="637"/>
      <c r="DF11" s="637"/>
      <c r="DG11" s="637"/>
      <c r="DH11" s="637"/>
      <c r="DI11" s="637"/>
      <c r="DJ11" s="637"/>
      <c r="DK11" s="637"/>
      <c r="DL11" s="637"/>
      <c r="DM11" s="637"/>
      <c r="DN11" s="637"/>
      <c r="DO11" s="637"/>
      <c r="DP11" s="638"/>
      <c r="DQ11" s="645">
        <v>1508479</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v>6340</v>
      </c>
      <c r="S12" s="637"/>
      <c r="T12" s="637"/>
      <c r="U12" s="637"/>
      <c r="V12" s="637"/>
      <c r="W12" s="637"/>
      <c r="X12" s="637"/>
      <c r="Y12" s="638"/>
      <c r="Z12" s="639">
        <v>0</v>
      </c>
      <c r="AA12" s="639"/>
      <c r="AB12" s="639"/>
      <c r="AC12" s="639"/>
      <c r="AD12" s="640">
        <v>6340</v>
      </c>
      <c r="AE12" s="640"/>
      <c r="AF12" s="640"/>
      <c r="AG12" s="640"/>
      <c r="AH12" s="640"/>
      <c r="AI12" s="640"/>
      <c r="AJ12" s="640"/>
      <c r="AK12" s="640"/>
      <c r="AL12" s="641">
        <v>0</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17379244</v>
      </c>
      <c r="BH12" s="637"/>
      <c r="BI12" s="637"/>
      <c r="BJ12" s="637"/>
      <c r="BK12" s="637"/>
      <c r="BL12" s="637"/>
      <c r="BM12" s="637"/>
      <c r="BN12" s="638"/>
      <c r="BO12" s="639">
        <v>40.9</v>
      </c>
      <c r="BP12" s="639"/>
      <c r="BQ12" s="639"/>
      <c r="BR12" s="639"/>
      <c r="BS12" s="640" t="s">
        <v>121</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5719640</v>
      </c>
      <c r="CS12" s="637"/>
      <c r="CT12" s="637"/>
      <c r="CU12" s="637"/>
      <c r="CV12" s="637"/>
      <c r="CW12" s="637"/>
      <c r="CX12" s="637"/>
      <c r="CY12" s="638"/>
      <c r="CZ12" s="639">
        <v>3.8</v>
      </c>
      <c r="DA12" s="639"/>
      <c r="DB12" s="639"/>
      <c r="DC12" s="639"/>
      <c r="DD12" s="645">
        <v>731</v>
      </c>
      <c r="DE12" s="637"/>
      <c r="DF12" s="637"/>
      <c r="DG12" s="637"/>
      <c r="DH12" s="637"/>
      <c r="DI12" s="637"/>
      <c r="DJ12" s="637"/>
      <c r="DK12" s="637"/>
      <c r="DL12" s="637"/>
      <c r="DM12" s="637"/>
      <c r="DN12" s="637"/>
      <c r="DO12" s="637"/>
      <c r="DP12" s="638"/>
      <c r="DQ12" s="645">
        <v>1302129</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121</v>
      </c>
      <c r="S13" s="637"/>
      <c r="T13" s="637"/>
      <c r="U13" s="637"/>
      <c r="V13" s="637"/>
      <c r="W13" s="637"/>
      <c r="X13" s="637"/>
      <c r="Y13" s="638"/>
      <c r="Z13" s="639" t="s">
        <v>121</v>
      </c>
      <c r="AA13" s="639"/>
      <c r="AB13" s="639"/>
      <c r="AC13" s="639"/>
      <c r="AD13" s="640" t="s">
        <v>121</v>
      </c>
      <c r="AE13" s="640"/>
      <c r="AF13" s="640"/>
      <c r="AG13" s="640"/>
      <c r="AH13" s="640"/>
      <c r="AI13" s="640"/>
      <c r="AJ13" s="640"/>
      <c r="AK13" s="640"/>
      <c r="AL13" s="641" t="s">
        <v>121</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17281344</v>
      </c>
      <c r="BH13" s="637"/>
      <c r="BI13" s="637"/>
      <c r="BJ13" s="637"/>
      <c r="BK13" s="637"/>
      <c r="BL13" s="637"/>
      <c r="BM13" s="637"/>
      <c r="BN13" s="638"/>
      <c r="BO13" s="639">
        <v>40.700000000000003</v>
      </c>
      <c r="BP13" s="639"/>
      <c r="BQ13" s="639"/>
      <c r="BR13" s="639"/>
      <c r="BS13" s="640" t="s">
        <v>121</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10134597</v>
      </c>
      <c r="CS13" s="637"/>
      <c r="CT13" s="637"/>
      <c r="CU13" s="637"/>
      <c r="CV13" s="637"/>
      <c r="CW13" s="637"/>
      <c r="CX13" s="637"/>
      <c r="CY13" s="638"/>
      <c r="CZ13" s="639">
        <v>6.7</v>
      </c>
      <c r="DA13" s="639"/>
      <c r="DB13" s="639"/>
      <c r="DC13" s="639"/>
      <c r="DD13" s="645">
        <v>4475073</v>
      </c>
      <c r="DE13" s="637"/>
      <c r="DF13" s="637"/>
      <c r="DG13" s="637"/>
      <c r="DH13" s="637"/>
      <c r="DI13" s="637"/>
      <c r="DJ13" s="637"/>
      <c r="DK13" s="637"/>
      <c r="DL13" s="637"/>
      <c r="DM13" s="637"/>
      <c r="DN13" s="637"/>
      <c r="DO13" s="637"/>
      <c r="DP13" s="638"/>
      <c r="DQ13" s="645">
        <v>6195524</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121</v>
      </c>
      <c r="S14" s="637"/>
      <c r="T14" s="637"/>
      <c r="U14" s="637"/>
      <c r="V14" s="637"/>
      <c r="W14" s="637"/>
      <c r="X14" s="637"/>
      <c r="Y14" s="638"/>
      <c r="Z14" s="639" t="s">
        <v>121</v>
      </c>
      <c r="AA14" s="639"/>
      <c r="AB14" s="639"/>
      <c r="AC14" s="639"/>
      <c r="AD14" s="640" t="s">
        <v>121</v>
      </c>
      <c r="AE14" s="640"/>
      <c r="AF14" s="640"/>
      <c r="AG14" s="640"/>
      <c r="AH14" s="640"/>
      <c r="AI14" s="640"/>
      <c r="AJ14" s="640"/>
      <c r="AK14" s="640"/>
      <c r="AL14" s="641" t="s">
        <v>121</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1001825</v>
      </c>
      <c r="BH14" s="637"/>
      <c r="BI14" s="637"/>
      <c r="BJ14" s="637"/>
      <c r="BK14" s="637"/>
      <c r="BL14" s="637"/>
      <c r="BM14" s="637"/>
      <c r="BN14" s="638"/>
      <c r="BO14" s="639">
        <v>2.4</v>
      </c>
      <c r="BP14" s="639"/>
      <c r="BQ14" s="639"/>
      <c r="BR14" s="639"/>
      <c r="BS14" s="640" t="s">
        <v>121</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3110163</v>
      </c>
      <c r="CS14" s="637"/>
      <c r="CT14" s="637"/>
      <c r="CU14" s="637"/>
      <c r="CV14" s="637"/>
      <c r="CW14" s="637"/>
      <c r="CX14" s="637"/>
      <c r="CY14" s="638"/>
      <c r="CZ14" s="639">
        <v>2.1</v>
      </c>
      <c r="DA14" s="639"/>
      <c r="DB14" s="639"/>
      <c r="DC14" s="639"/>
      <c r="DD14" s="645">
        <v>44637</v>
      </c>
      <c r="DE14" s="637"/>
      <c r="DF14" s="637"/>
      <c r="DG14" s="637"/>
      <c r="DH14" s="637"/>
      <c r="DI14" s="637"/>
      <c r="DJ14" s="637"/>
      <c r="DK14" s="637"/>
      <c r="DL14" s="637"/>
      <c r="DM14" s="637"/>
      <c r="DN14" s="637"/>
      <c r="DO14" s="637"/>
      <c r="DP14" s="638"/>
      <c r="DQ14" s="645">
        <v>2956979</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166017</v>
      </c>
      <c r="S15" s="637"/>
      <c r="T15" s="637"/>
      <c r="U15" s="637"/>
      <c r="V15" s="637"/>
      <c r="W15" s="637"/>
      <c r="X15" s="637"/>
      <c r="Y15" s="638"/>
      <c r="Z15" s="639">
        <v>0.1</v>
      </c>
      <c r="AA15" s="639"/>
      <c r="AB15" s="639"/>
      <c r="AC15" s="639"/>
      <c r="AD15" s="640">
        <v>166017</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2216606</v>
      </c>
      <c r="BH15" s="637"/>
      <c r="BI15" s="637"/>
      <c r="BJ15" s="637"/>
      <c r="BK15" s="637"/>
      <c r="BL15" s="637"/>
      <c r="BM15" s="637"/>
      <c r="BN15" s="638"/>
      <c r="BO15" s="639">
        <v>5.2</v>
      </c>
      <c r="BP15" s="639"/>
      <c r="BQ15" s="639"/>
      <c r="BR15" s="639"/>
      <c r="BS15" s="640" t="s">
        <v>121</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15771890</v>
      </c>
      <c r="CS15" s="637"/>
      <c r="CT15" s="637"/>
      <c r="CU15" s="637"/>
      <c r="CV15" s="637"/>
      <c r="CW15" s="637"/>
      <c r="CX15" s="637"/>
      <c r="CY15" s="638"/>
      <c r="CZ15" s="639">
        <v>10.5</v>
      </c>
      <c r="DA15" s="639"/>
      <c r="DB15" s="639"/>
      <c r="DC15" s="639"/>
      <c r="DD15" s="645">
        <v>2401599</v>
      </c>
      <c r="DE15" s="637"/>
      <c r="DF15" s="637"/>
      <c r="DG15" s="637"/>
      <c r="DH15" s="637"/>
      <c r="DI15" s="637"/>
      <c r="DJ15" s="637"/>
      <c r="DK15" s="637"/>
      <c r="DL15" s="637"/>
      <c r="DM15" s="637"/>
      <c r="DN15" s="637"/>
      <c r="DO15" s="637"/>
      <c r="DP15" s="638"/>
      <c r="DQ15" s="645">
        <v>11544700</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859459</v>
      </c>
      <c r="S16" s="637"/>
      <c r="T16" s="637"/>
      <c r="U16" s="637"/>
      <c r="V16" s="637"/>
      <c r="W16" s="637"/>
      <c r="X16" s="637"/>
      <c r="Y16" s="638"/>
      <c r="Z16" s="639">
        <v>0.6</v>
      </c>
      <c r="AA16" s="639"/>
      <c r="AB16" s="639"/>
      <c r="AC16" s="639"/>
      <c r="AD16" s="640">
        <v>859459</v>
      </c>
      <c r="AE16" s="640"/>
      <c r="AF16" s="640"/>
      <c r="AG16" s="640"/>
      <c r="AH16" s="640"/>
      <c r="AI16" s="640"/>
      <c r="AJ16" s="640"/>
      <c r="AK16" s="640"/>
      <c r="AL16" s="641">
        <v>1.1000000000000001</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2288062</v>
      </c>
      <c r="CS16" s="637"/>
      <c r="CT16" s="637"/>
      <c r="CU16" s="637"/>
      <c r="CV16" s="637"/>
      <c r="CW16" s="637"/>
      <c r="CX16" s="637"/>
      <c r="CY16" s="638"/>
      <c r="CZ16" s="639">
        <v>1.5</v>
      </c>
      <c r="DA16" s="639"/>
      <c r="DB16" s="639"/>
      <c r="DC16" s="639"/>
      <c r="DD16" s="645" t="s">
        <v>121</v>
      </c>
      <c r="DE16" s="637"/>
      <c r="DF16" s="637"/>
      <c r="DG16" s="637"/>
      <c r="DH16" s="637"/>
      <c r="DI16" s="637"/>
      <c r="DJ16" s="637"/>
      <c r="DK16" s="637"/>
      <c r="DL16" s="637"/>
      <c r="DM16" s="637"/>
      <c r="DN16" s="637"/>
      <c r="DO16" s="637"/>
      <c r="DP16" s="638"/>
      <c r="DQ16" s="645">
        <v>207413</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1592636</v>
      </c>
      <c r="S17" s="637"/>
      <c r="T17" s="637"/>
      <c r="U17" s="637"/>
      <c r="V17" s="637"/>
      <c r="W17" s="637"/>
      <c r="X17" s="637"/>
      <c r="Y17" s="638"/>
      <c r="Z17" s="639">
        <v>1</v>
      </c>
      <c r="AA17" s="639"/>
      <c r="AB17" s="639"/>
      <c r="AC17" s="639"/>
      <c r="AD17" s="640">
        <v>1592636</v>
      </c>
      <c r="AE17" s="640"/>
      <c r="AF17" s="640"/>
      <c r="AG17" s="640"/>
      <c r="AH17" s="640"/>
      <c r="AI17" s="640"/>
      <c r="AJ17" s="640"/>
      <c r="AK17" s="640"/>
      <c r="AL17" s="641">
        <v>2.1</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12722904</v>
      </c>
      <c r="CS17" s="637"/>
      <c r="CT17" s="637"/>
      <c r="CU17" s="637"/>
      <c r="CV17" s="637"/>
      <c r="CW17" s="637"/>
      <c r="CX17" s="637"/>
      <c r="CY17" s="638"/>
      <c r="CZ17" s="639">
        <v>8.5</v>
      </c>
      <c r="DA17" s="639"/>
      <c r="DB17" s="639"/>
      <c r="DC17" s="639"/>
      <c r="DD17" s="645" t="s">
        <v>121</v>
      </c>
      <c r="DE17" s="637"/>
      <c r="DF17" s="637"/>
      <c r="DG17" s="637"/>
      <c r="DH17" s="637"/>
      <c r="DI17" s="637"/>
      <c r="DJ17" s="637"/>
      <c r="DK17" s="637"/>
      <c r="DL17" s="637"/>
      <c r="DM17" s="637"/>
      <c r="DN17" s="637"/>
      <c r="DO17" s="637"/>
      <c r="DP17" s="638"/>
      <c r="DQ17" s="645">
        <v>12358757</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316996</v>
      </c>
      <c r="S18" s="637"/>
      <c r="T18" s="637"/>
      <c r="U18" s="637"/>
      <c r="V18" s="637"/>
      <c r="W18" s="637"/>
      <c r="X18" s="637"/>
      <c r="Y18" s="638"/>
      <c r="Z18" s="639">
        <v>0.2</v>
      </c>
      <c r="AA18" s="639"/>
      <c r="AB18" s="639"/>
      <c r="AC18" s="639"/>
      <c r="AD18" s="640">
        <v>316996</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121</v>
      </c>
      <c r="CS18" s="637"/>
      <c r="CT18" s="637"/>
      <c r="CU18" s="637"/>
      <c r="CV18" s="637"/>
      <c r="CW18" s="637"/>
      <c r="CX18" s="637"/>
      <c r="CY18" s="638"/>
      <c r="CZ18" s="639" t="s">
        <v>121</v>
      </c>
      <c r="DA18" s="639"/>
      <c r="DB18" s="639"/>
      <c r="DC18" s="639"/>
      <c r="DD18" s="645" t="s">
        <v>121</v>
      </c>
      <c r="DE18" s="637"/>
      <c r="DF18" s="637"/>
      <c r="DG18" s="637"/>
      <c r="DH18" s="637"/>
      <c r="DI18" s="637"/>
      <c r="DJ18" s="637"/>
      <c r="DK18" s="637"/>
      <c r="DL18" s="637"/>
      <c r="DM18" s="637"/>
      <c r="DN18" s="637"/>
      <c r="DO18" s="637"/>
      <c r="DP18" s="638"/>
      <c r="DQ18" s="645" t="s">
        <v>121</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1262108</v>
      </c>
      <c r="S19" s="637"/>
      <c r="T19" s="637"/>
      <c r="U19" s="637"/>
      <c r="V19" s="637"/>
      <c r="W19" s="637"/>
      <c r="X19" s="637"/>
      <c r="Y19" s="638"/>
      <c r="Z19" s="639">
        <v>0.8</v>
      </c>
      <c r="AA19" s="639"/>
      <c r="AB19" s="639"/>
      <c r="AC19" s="639"/>
      <c r="AD19" s="640">
        <v>1262108</v>
      </c>
      <c r="AE19" s="640"/>
      <c r="AF19" s="640"/>
      <c r="AG19" s="640"/>
      <c r="AH19" s="640"/>
      <c r="AI19" s="640"/>
      <c r="AJ19" s="640"/>
      <c r="AK19" s="640"/>
      <c r="AL19" s="641">
        <v>1.7</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3900260</v>
      </c>
      <c r="BH19" s="637"/>
      <c r="BI19" s="637"/>
      <c r="BJ19" s="637"/>
      <c r="BK19" s="637"/>
      <c r="BL19" s="637"/>
      <c r="BM19" s="637"/>
      <c r="BN19" s="638"/>
      <c r="BO19" s="639">
        <v>9.1999999999999993</v>
      </c>
      <c r="BP19" s="639"/>
      <c r="BQ19" s="639"/>
      <c r="BR19" s="639"/>
      <c r="BS19" s="640" t="s">
        <v>121</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13532</v>
      </c>
      <c r="S20" s="637"/>
      <c r="T20" s="637"/>
      <c r="U20" s="637"/>
      <c r="V20" s="637"/>
      <c r="W20" s="637"/>
      <c r="X20" s="637"/>
      <c r="Y20" s="638"/>
      <c r="Z20" s="639">
        <v>0</v>
      </c>
      <c r="AA20" s="639"/>
      <c r="AB20" s="639"/>
      <c r="AC20" s="639"/>
      <c r="AD20" s="640">
        <v>13532</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3900260</v>
      </c>
      <c r="BH20" s="637"/>
      <c r="BI20" s="637"/>
      <c r="BJ20" s="637"/>
      <c r="BK20" s="637"/>
      <c r="BL20" s="637"/>
      <c r="BM20" s="637"/>
      <c r="BN20" s="638"/>
      <c r="BO20" s="639">
        <v>9.1999999999999993</v>
      </c>
      <c r="BP20" s="639"/>
      <c r="BQ20" s="639"/>
      <c r="BR20" s="639"/>
      <c r="BS20" s="640" t="s">
        <v>121</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150535258</v>
      </c>
      <c r="CS20" s="637"/>
      <c r="CT20" s="637"/>
      <c r="CU20" s="637"/>
      <c r="CV20" s="637"/>
      <c r="CW20" s="637"/>
      <c r="CX20" s="637"/>
      <c r="CY20" s="638"/>
      <c r="CZ20" s="639">
        <v>100</v>
      </c>
      <c r="DA20" s="639"/>
      <c r="DB20" s="639"/>
      <c r="DC20" s="639"/>
      <c r="DD20" s="645">
        <v>10594238</v>
      </c>
      <c r="DE20" s="637"/>
      <c r="DF20" s="637"/>
      <c r="DG20" s="637"/>
      <c r="DH20" s="637"/>
      <c r="DI20" s="637"/>
      <c r="DJ20" s="637"/>
      <c r="DK20" s="637"/>
      <c r="DL20" s="637"/>
      <c r="DM20" s="637"/>
      <c r="DN20" s="637"/>
      <c r="DO20" s="637"/>
      <c r="DP20" s="638"/>
      <c r="DQ20" s="645">
        <v>87312619</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24935188</v>
      </c>
      <c r="S21" s="637"/>
      <c r="T21" s="637"/>
      <c r="U21" s="637"/>
      <c r="V21" s="637"/>
      <c r="W21" s="637"/>
      <c r="X21" s="637"/>
      <c r="Y21" s="638"/>
      <c r="Z21" s="639">
        <v>16.399999999999999</v>
      </c>
      <c r="AA21" s="639"/>
      <c r="AB21" s="639"/>
      <c r="AC21" s="639"/>
      <c r="AD21" s="640">
        <v>23623314</v>
      </c>
      <c r="AE21" s="640"/>
      <c r="AF21" s="640"/>
      <c r="AG21" s="640"/>
      <c r="AH21" s="640"/>
      <c r="AI21" s="640"/>
      <c r="AJ21" s="640"/>
      <c r="AK21" s="640"/>
      <c r="AL21" s="641">
        <v>31.1</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4191</v>
      </c>
      <c r="BH21" s="637"/>
      <c r="BI21" s="637"/>
      <c r="BJ21" s="637"/>
      <c r="BK21" s="637"/>
      <c r="BL21" s="637"/>
      <c r="BM21" s="637"/>
      <c r="BN21" s="638"/>
      <c r="BO21" s="639">
        <v>0</v>
      </c>
      <c r="BP21" s="639"/>
      <c r="BQ21" s="639"/>
      <c r="BR21" s="639"/>
      <c r="BS21" s="640" t="s">
        <v>121</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23623314</v>
      </c>
      <c r="S22" s="637"/>
      <c r="T22" s="637"/>
      <c r="U22" s="637"/>
      <c r="V22" s="637"/>
      <c r="W22" s="637"/>
      <c r="X22" s="637"/>
      <c r="Y22" s="638"/>
      <c r="Z22" s="639">
        <v>15.6</v>
      </c>
      <c r="AA22" s="639"/>
      <c r="AB22" s="639"/>
      <c r="AC22" s="639"/>
      <c r="AD22" s="640">
        <v>23623314</v>
      </c>
      <c r="AE22" s="640"/>
      <c r="AF22" s="640"/>
      <c r="AG22" s="640"/>
      <c r="AH22" s="640"/>
      <c r="AI22" s="640"/>
      <c r="AJ22" s="640"/>
      <c r="AK22" s="640"/>
      <c r="AL22" s="641">
        <v>31.1</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v>1219270</v>
      </c>
      <c r="BH22" s="637"/>
      <c r="BI22" s="637"/>
      <c r="BJ22" s="637"/>
      <c r="BK22" s="637"/>
      <c r="BL22" s="637"/>
      <c r="BM22" s="637"/>
      <c r="BN22" s="638"/>
      <c r="BO22" s="639">
        <v>2.9</v>
      </c>
      <c r="BP22" s="639"/>
      <c r="BQ22" s="639"/>
      <c r="BR22" s="639"/>
      <c r="BS22" s="640" t="s">
        <v>121</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1311874</v>
      </c>
      <c r="S23" s="637"/>
      <c r="T23" s="637"/>
      <c r="U23" s="637"/>
      <c r="V23" s="637"/>
      <c r="W23" s="637"/>
      <c r="X23" s="637"/>
      <c r="Y23" s="638"/>
      <c r="Z23" s="639">
        <v>0.9</v>
      </c>
      <c r="AA23" s="639"/>
      <c r="AB23" s="639"/>
      <c r="AC23" s="639"/>
      <c r="AD23" s="640" t="s">
        <v>121</v>
      </c>
      <c r="AE23" s="640"/>
      <c r="AF23" s="640"/>
      <c r="AG23" s="640"/>
      <c r="AH23" s="640"/>
      <c r="AI23" s="640"/>
      <c r="AJ23" s="640"/>
      <c r="AK23" s="640"/>
      <c r="AL23" s="641" t="s">
        <v>121</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2676799</v>
      </c>
      <c r="BH23" s="637"/>
      <c r="BI23" s="637"/>
      <c r="BJ23" s="637"/>
      <c r="BK23" s="637"/>
      <c r="BL23" s="637"/>
      <c r="BM23" s="637"/>
      <c r="BN23" s="638"/>
      <c r="BO23" s="639">
        <v>6.3</v>
      </c>
      <c r="BP23" s="639"/>
      <c r="BQ23" s="639"/>
      <c r="BR23" s="639"/>
      <c r="BS23" s="640" t="s">
        <v>121</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121</v>
      </c>
      <c r="S24" s="637"/>
      <c r="T24" s="637"/>
      <c r="U24" s="637"/>
      <c r="V24" s="637"/>
      <c r="W24" s="637"/>
      <c r="X24" s="637"/>
      <c r="Y24" s="638"/>
      <c r="Z24" s="639" t="s">
        <v>121</v>
      </c>
      <c r="AA24" s="639"/>
      <c r="AB24" s="639"/>
      <c r="AC24" s="639"/>
      <c r="AD24" s="640" t="s">
        <v>121</v>
      </c>
      <c r="AE24" s="640"/>
      <c r="AF24" s="640"/>
      <c r="AG24" s="640"/>
      <c r="AH24" s="640"/>
      <c r="AI24" s="640"/>
      <c r="AJ24" s="640"/>
      <c r="AK24" s="640"/>
      <c r="AL24" s="641" t="s">
        <v>121</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84394887</v>
      </c>
      <c r="CS24" s="626"/>
      <c r="CT24" s="626"/>
      <c r="CU24" s="626"/>
      <c r="CV24" s="626"/>
      <c r="CW24" s="626"/>
      <c r="CX24" s="626"/>
      <c r="CY24" s="627"/>
      <c r="CZ24" s="630">
        <v>56.1</v>
      </c>
      <c r="DA24" s="631"/>
      <c r="DB24" s="631"/>
      <c r="DC24" s="647"/>
      <c r="DD24" s="671">
        <v>47486281</v>
      </c>
      <c r="DE24" s="626"/>
      <c r="DF24" s="626"/>
      <c r="DG24" s="626"/>
      <c r="DH24" s="626"/>
      <c r="DI24" s="626"/>
      <c r="DJ24" s="626"/>
      <c r="DK24" s="627"/>
      <c r="DL24" s="671">
        <v>42401279</v>
      </c>
      <c r="DM24" s="626"/>
      <c r="DN24" s="626"/>
      <c r="DO24" s="626"/>
      <c r="DP24" s="626"/>
      <c r="DQ24" s="626"/>
      <c r="DR24" s="626"/>
      <c r="DS24" s="626"/>
      <c r="DT24" s="626"/>
      <c r="DU24" s="626"/>
      <c r="DV24" s="627"/>
      <c r="DW24" s="630">
        <v>55.3</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79484855</v>
      </c>
      <c r="S25" s="637"/>
      <c r="T25" s="637"/>
      <c r="U25" s="637"/>
      <c r="V25" s="637"/>
      <c r="W25" s="637"/>
      <c r="X25" s="637"/>
      <c r="Y25" s="638"/>
      <c r="Z25" s="639">
        <v>52.3</v>
      </c>
      <c r="AA25" s="639"/>
      <c r="AB25" s="639"/>
      <c r="AC25" s="639"/>
      <c r="AD25" s="640">
        <v>75496182</v>
      </c>
      <c r="AE25" s="640"/>
      <c r="AF25" s="640"/>
      <c r="AG25" s="640"/>
      <c r="AH25" s="640"/>
      <c r="AI25" s="640"/>
      <c r="AJ25" s="640"/>
      <c r="AK25" s="640"/>
      <c r="AL25" s="641">
        <v>99.5</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18457239</v>
      </c>
      <c r="CS25" s="668"/>
      <c r="CT25" s="668"/>
      <c r="CU25" s="668"/>
      <c r="CV25" s="668"/>
      <c r="CW25" s="668"/>
      <c r="CX25" s="668"/>
      <c r="CY25" s="669"/>
      <c r="CZ25" s="641">
        <v>12.3</v>
      </c>
      <c r="DA25" s="666"/>
      <c r="DB25" s="666"/>
      <c r="DC25" s="670"/>
      <c r="DD25" s="645">
        <v>16762171</v>
      </c>
      <c r="DE25" s="668"/>
      <c r="DF25" s="668"/>
      <c r="DG25" s="668"/>
      <c r="DH25" s="668"/>
      <c r="DI25" s="668"/>
      <c r="DJ25" s="668"/>
      <c r="DK25" s="669"/>
      <c r="DL25" s="645">
        <v>16373006</v>
      </c>
      <c r="DM25" s="668"/>
      <c r="DN25" s="668"/>
      <c r="DO25" s="668"/>
      <c r="DP25" s="668"/>
      <c r="DQ25" s="668"/>
      <c r="DR25" s="668"/>
      <c r="DS25" s="668"/>
      <c r="DT25" s="668"/>
      <c r="DU25" s="668"/>
      <c r="DV25" s="669"/>
      <c r="DW25" s="641">
        <v>21.4</v>
      </c>
      <c r="DX25" s="666"/>
      <c r="DY25" s="666"/>
      <c r="DZ25" s="666"/>
      <c r="EA25" s="666"/>
      <c r="EB25" s="666"/>
      <c r="EC25" s="667"/>
    </row>
    <row r="26" spans="2:133" ht="11.25" customHeight="1" x14ac:dyDescent="0.15">
      <c r="B26" s="633" t="s">
        <v>283</v>
      </c>
      <c r="C26" s="634"/>
      <c r="D26" s="634"/>
      <c r="E26" s="634"/>
      <c r="F26" s="634"/>
      <c r="G26" s="634"/>
      <c r="H26" s="634"/>
      <c r="I26" s="634"/>
      <c r="J26" s="634"/>
      <c r="K26" s="634"/>
      <c r="L26" s="634"/>
      <c r="M26" s="634"/>
      <c r="N26" s="634"/>
      <c r="O26" s="634"/>
      <c r="P26" s="634"/>
      <c r="Q26" s="635"/>
      <c r="R26" s="636">
        <v>43801</v>
      </c>
      <c r="S26" s="637"/>
      <c r="T26" s="637"/>
      <c r="U26" s="637"/>
      <c r="V26" s="637"/>
      <c r="W26" s="637"/>
      <c r="X26" s="637"/>
      <c r="Y26" s="638"/>
      <c r="Z26" s="639">
        <v>0</v>
      </c>
      <c r="AA26" s="639"/>
      <c r="AB26" s="639"/>
      <c r="AC26" s="639"/>
      <c r="AD26" s="640">
        <v>43801</v>
      </c>
      <c r="AE26" s="640"/>
      <c r="AF26" s="640"/>
      <c r="AG26" s="640"/>
      <c r="AH26" s="640"/>
      <c r="AI26" s="640"/>
      <c r="AJ26" s="640"/>
      <c r="AK26" s="640"/>
      <c r="AL26" s="641">
        <v>0.1</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11686559</v>
      </c>
      <c r="CS26" s="637"/>
      <c r="CT26" s="637"/>
      <c r="CU26" s="637"/>
      <c r="CV26" s="637"/>
      <c r="CW26" s="637"/>
      <c r="CX26" s="637"/>
      <c r="CY26" s="638"/>
      <c r="CZ26" s="641">
        <v>7.8</v>
      </c>
      <c r="DA26" s="666"/>
      <c r="DB26" s="666"/>
      <c r="DC26" s="670"/>
      <c r="DD26" s="645">
        <v>10687108</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6"/>
      <c r="DY26" s="666"/>
      <c r="DZ26" s="666"/>
      <c r="EA26" s="666"/>
      <c r="EB26" s="666"/>
      <c r="EC26" s="667"/>
    </row>
    <row r="27" spans="2:133" ht="11.25" customHeight="1" x14ac:dyDescent="0.15">
      <c r="B27" s="633" t="s">
        <v>286</v>
      </c>
      <c r="C27" s="634"/>
      <c r="D27" s="634"/>
      <c r="E27" s="634"/>
      <c r="F27" s="634"/>
      <c r="G27" s="634"/>
      <c r="H27" s="634"/>
      <c r="I27" s="634"/>
      <c r="J27" s="634"/>
      <c r="K27" s="634"/>
      <c r="L27" s="634"/>
      <c r="M27" s="634"/>
      <c r="N27" s="634"/>
      <c r="O27" s="634"/>
      <c r="P27" s="634"/>
      <c r="Q27" s="635"/>
      <c r="R27" s="636">
        <v>658917</v>
      </c>
      <c r="S27" s="637"/>
      <c r="T27" s="637"/>
      <c r="U27" s="637"/>
      <c r="V27" s="637"/>
      <c r="W27" s="637"/>
      <c r="X27" s="637"/>
      <c r="Y27" s="638"/>
      <c r="Z27" s="639">
        <v>0.4</v>
      </c>
      <c r="AA27" s="639"/>
      <c r="AB27" s="639"/>
      <c r="AC27" s="639"/>
      <c r="AD27" s="640" t="s">
        <v>121</v>
      </c>
      <c r="AE27" s="640"/>
      <c r="AF27" s="640"/>
      <c r="AG27" s="640"/>
      <c r="AH27" s="640"/>
      <c r="AI27" s="640"/>
      <c r="AJ27" s="640"/>
      <c r="AK27" s="640"/>
      <c r="AL27" s="641" t="s">
        <v>121</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42500257</v>
      </c>
      <c r="BH27" s="637"/>
      <c r="BI27" s="637"/>
      <c r="BJ27" s="637"/>
      <c r="BK27" s="637"/>
      <c r="BL27" s="637"/>
      <c r="BM27" s="637"/>
      <c r="BN27" s="638"/>
      <c r="BO27" s="639">
        <v>100</v>
      </c>
      <c r="BP27" s="639"/>
      <c r="BQ27" s="639"/>
      <c r="BR27" s="639"/>
      <c r="BS27" s="640">
        <v>560726</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53214744</v>
      </c>
      <c r="CS27" s="668"/>
      <c r="CT27" s="668"/>
      <c r="CU27" s="668"/>
      <c r="CV27" s="668"/>
      <c r="CW27" s="668"/>
      <c r="CX27" s="668"/>
      <c r="CY27" s="669"/>
      <c r="CZ27" s="641">
        <v>35.4</v>
      </c>
      <c r="DA27" s="666"/>
      <c r="DB27" s="666"/>
      <c r="DC27" s="670"/>
      <c r="DD27" s="645">
        <v>18365353</v>
      </c>
      <c r="DE27" s="668"/>
      <c r="DF27" s="668"/>
      <c r="DG27" s="668"/>
      <c r="DH27" s="668"/>
      <c r="DI27" s="668"/>
      <c r="DJ27" s="668"/>
      <c r="DK27" s="669"/>
      <c r="DL27" s="645">
        <v>13669516</v>
      </c>
      <c r="DM27" s="668"/>
      <c r="DN27" s="668"/>
      <c r="DO27" s="668"/>
      <c r="DP27" s="668"/>
      <c r="DQ27" s="668"/>
      <c r="DR27" s="668"/>
      <c r="DS27" s="668"/>
      <c r="DT27" s="668"/>
      <c r="DU27" s="668"/>
      <c r="DV27" s="669"/>
      <c r="DW27" s="641">
        <v>17.8</v>
      </c>
      <c r="DX27" s="666"/>
      <c r="DY27" s="666"/>
      <c r="DZ27" s="666"/>
      <c r="EA27" s="666"/>
      <c r="EB27" s="666"/>
      <c r="EC27" s="667"/>
    </row>
    <row r="28" spans="2:133" ht="11.25" customHeight="1" x14ac:dyDescent="0.15">
      <c r="B28" s="633" t="s">
        <v>289</v>
      </c>
      <c r="C28" s="634"/>
      <c r="D28" s="634"/>
      <c r="E28" s="634"/>
      <c r="F28" s="634"/>
      <c r="G28" s="634"/>
      <c r="H28" s="634"/>
      <c r="I28" s="634"/>
      <c r="J28" s="634"/>
      <c r="K28" s="634"/>
      <c r="L28" s="634"/>
      <c r="M28" s="634"/>
      <c r="N28" s="634"/>
      <c r="O28" s="634"/>
      <c r="P28" s="634"/>
      <c r="Q28" s="635"/>
      <c r="R28" s="636">
        <v>1303663</v>
      </c>
      <c r="S28" s="637"/>
      <c r="T28" s="637"/>
      <c r="U28" s="637"/>
      <c r="V28" s="637"/>
      <c r="W28" s="637"/>
      <c r="X28" s="637"/>
      <c r="Y28" s="638"/>
      <c r="Z28" s="639">
        <v>0.9</v>
      </c>
      <c r="AA28" s="639"/>
      <c r="AB28" s="639"/>
      <c r="AC28" s="639"/>
      <c r="AD28" s="640">
        <v>142645</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12722904</v>
      </c>
      <c r="CS28" s="637"/>
      <c r="CT28" s="637"/>
      <c r="CU28" s="637"/>
      <c r="CV28" s="637"/>
      <c r="CW28" s="637"/>
      <c r="CX28" s="637"/>
      <c r="CY28" s="638"/>
      <c r="CZ28" s="641">
        <v>8.5</v>
      </c>
      <c r="DA28" s="666"/>
      <c r="DB28" s="666"/>
      <c r="DC28" s="670"/>
      <c r="DD28" s="645">
        <v>12358757</v>
      </c>
      <c r="DE28" s="637"/>
      <c r="DF28" s="637"/>
      <c r="DG28" s="637"/>
      <c r="DH28" s="637"/>
      <c r="DI28" s="637"/>
      <c r="DJ28" s="637"/>
      <c r="DK28" s="638"/>
      <c r="DL28" s="645">
        <v>12358757</v>
      </c>
      <c r="DM28" s="637"/>
      <c r="DN28" s="637"/>
      <c r="DO28" s="637"/>
      <c r="DP28" s="637"/>
      <c r="DQ28" s="637"/>
      <c r="DR28" s="637"/>
      <c r="DS28" s="637"/>
      <c r="DT28" s="637"/>
      <c r="DU28" s="637"/>
      <c r="DV28" s="638"/>
      <c r="DW28" s="641">
        <v>16.100000000000001</v>
      </c>
      <c r="DX28" s="666"/>
      <c r="DY28" s="666"/>
      <c r="DZ28" s="666"/>
      <c r="EA28" s="666"/>
      <c r="EB28" s="666"/>
      <c r="EC28" s="667"/>
    </row>
    <row r="29" spans="2:133" ht="11.25" customHeight="1" x14ac:dyDescent="0.15">
      <c r="B29" s="633" t="s">
        <v>291</v>
      </c>
      <c r="C29" s="634"/>
      <c r="D29" s="634"/>
      <c r="E29" s="634"/>
      <c r="F29" s="634"/>
      <c r="G29" s="634"/>
      <c r="H29" s="634"/>
      <c r="I29" s="634"/>
      <c r="J29" s="634"/>
      <c r="K29" s="634"/>
      <c r="L29" s="634"/>
      <c r="M29" s="634"/>
      <c r="N29" s="634"/>
      <c r="O29" s="634"/>
      <c r="P29" s="634"/>
      <c r="Q29" s="635"/>
      <c r="R29" s="636">
        <v>1133692</v>
      </c>
      <c r="S29" s="637"/>
      <c r="T29" s="637"/>
      <c r="U29" s="637"/>
      <c r="V29" s="637"/>
      <c r="W29" s="637"/>
      <c r="X29" s="637"/>
      <c r="Y29" s="638"/>
      <c r="Z29" s="639">
        <v>0.7</v>
      </c>
      <c r="AA29" s="639"/>
      <c r="AB29" s="639"/>
      <c r="AC29" s="639"/>
      <c r="AD29" s="640" t="s">
        <v>121</v>
      </c>
      <c r="AE29" s="640"/>
      <c r="AF29" s="640"/>
      <c r="AG29" s="640"/>
      <c r="AH29" s="640"/>
      <c r="AI29" s="640"/>
      <c r="AJ29" s="640"/>
      <c r="AK29" s="640"/>
      <c r="AL29" s="641" t="s">
        <v>121</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12722379</v>
      </c>
      <c r="CS29" s="668"/>
      <c r="CT29" s="668"/>
      <c r="CU29" s="668"/>
      <c r="CV29" s="668"/>
      <c r="CW29" s="668"/>
      <c r="CX29" s="668"/>
      <c r="CY29" s="669"/>
      <c r="CZ29" s="641">
        <v>8.5</v>
      </c>
      <c r="DA29" s="666"/>
      <c r="DB29" s="666"/>
      <c r="DC29" s="670"/>
      <c r="DD29" s="645">
        <v>12358232</v>
      </c>
      <c r="DE29" s="668"/>
      <c r="DF29" s="668"/>
      <c r="DG29" s="668"/>
      <c r="DH29" s="668"/>
      <c r="DI29" s="668"/>
      <c r="DJ29" s="668"/>
      <c r="DK29" s="669"/>
      <c r="DL29" s="645">
        <v>12358232</v>
      </c>
      <c r="DM29" s="668"/>
      <c r="DN29" s="668"/>
      <c r="DO29" s="668"/>
      <c r="DP29" s="668"/>
      <c r="DQ29" s="668"/>
      <c r="DR29" s="668"/>
      <c r="DS29" s="668"/>
      <c r="DT29" s="668"/>
      <c r="DU29" s="668"/>
      <c r="DV29" s="669"/>
      <c r="DW29" s="641">
        <v>16.100000000000001</v>
      </c>
      <c r="DX29" s="666"/>
      <c r="DY29" s="666"/>
      <c r="DZ29" s="666"/>
      <c r="EA29" s="666"/>
      <c r="EB29" s="666"/>
      <c r="EC29" s="667"/>
    </row>
    <row r="30" spans="2:133" ht="11.25" customHeight="1" x14ac:dyDescent="0.15">
      <c r="B30" s="633" t="s">
        <v>293</v>
      </c>
      <c r="C30" s="634"/>
      <c r="D30" s="634"/>
      <c r="E30" s="634"/>
      <c r="F30" s="634"/>
      <c r="G30" s="634"/>
      <c r="H30" s="634"/>
      <c r="I30" s="634"/>
      <c r="J30" s="634"/>
      <c r="K30" s="634"/>
      <c r="L30" s="634"/>
      <c r="M30" s="634"/>
      <c r="N30" s="634"/>
      <c r="O30" s="634"/>
      <c r="P30" s="634"/>
      <c r="Q30" s="635"/>
      <c r="R30" s="636">
        <v>37702389</v>
      </c>
      <c r="S30" s="637"/>
      <c r="T30" s="637"/>
      <c r="U30" s="637"/>
      <c r="V30" s="637"/>
      <c r="W30" s="637"/>
      <c r="X30" s="637"/>
      <c r="Y30" s="638"/>
      <c r="Z30" s="639">
        <v>24.8</v>
      </c>
      <c r="AA30" s="639"/>
      <c r="AB30" s="639"/>
      <c r="AC30" s="639"/>
      <c r="AD30" s="640" t="s">
        <v>121</v>
      </c>
      <c r="AE30" s="640"/>
      <c r="AF30" s="640"/>
      <c r="AG30" s="640"/>
      <c r="AH30" s="640"/>
      <c r="AI30" s="640"/>
      <c r="AJ30" s="640"/>
      <c r="AK30" s="640"/>
      <c r="AL30" s="641" t="s">
        <v>121</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12240961</v>
      </c>
      <c r="CS30" s="637"/>
      <c r="CT30" s="637"/>
      <c r="CU30" s="637"/>
      <c r="CV30" s="637"/>
      <c r="CW30" s="637"/>
      <c r="CX30" s="637"/>
      <c r="CY30" s="638"/>
      <c r="CZ30" s="641">
        <v>8.1</v>
      </c>
      <c r="DA30" s="666"/>
      <c r="DB30" s="666"/>
      <c r="DC30" s="670"/>
      <c r="DD30" s="645">
        <v>11906065</v>
      </c>
      <c r="DE30" s="637"/>
      <c r="DF30" s="637"/>
      <c r="DG30" s="637"/>
      <c r="DH30" s="637"/>
      <c r="DI30" s="637"/>
      <c r="DJ30" s="637"/>
      <c r="DK30" s="638"/>
      <c r="DL30" s="645">
        <v>11906065</v>
      </c>
      <c r="DM30" s="637"/>
      <c r="DN30" s="637"/>
      <c r="DO30" s="637"/>
      <c r="DP30" s="637"/>
      <c r="DQ30" s="637"/>
      <c r="DR30" s="637"/>
      <c r="DS30" s="637"/>
      <c r="DT30" s="637"/>
      <c r="DU30" s="637"/>
      <c r="DV30" s="638"/>
      <c r="DW30" s="641">
        <v>15.5</v>
      </c>
      <c r="DX30" s="666"/>
      <c r="DY30" s="666"/>
      <c r="DZ30" s="666"/>
      <c r="EA30" s="666"/>
      <c r="EB30" s="666"/>
      <c r="EC30" s="667"/>
    </row>
    <row r="31" spans="2:133" ht="11.25" customHeight="1" x14ac:dyDescent="0.15">
      <c r="B31" s="649" t="s">
        <v>297</v>
      </c>
      <c r="C31" s="650"/>
      <c r="D31" s="650"/>
      <c r="E31" s="650"/>
      <c r="F31" s="650"/>
      <c r="G31" s="650"/>
      <c r="H31" s="650"/>
      <c r="I31" s="650"/>
      <c r="J31" s="650"/>
      <c r="K31" s="650"/>
      <c r="L31" s="650"/>
      <c r="M31" s="650"/>
      <c r="N31" s="650"/>
      <c r="O31" s="650"/>
      <c r="P31" s="650"/>
      <c r="Q31" s="651"/>
      <c r="R31" s="636">
        <v>115755</v>
      </c>
      <c r="S31" s="637"/>
      <c r="T31" s="637"/>
      <c r="U31" s="637"/>
      <c r="V31" s="637"/>
      <c r="W31" s="637"/>
      <c r="X31" s="637"/>
      <c r="Y31" s="638"/>
      <c r="Z31" s="639">
        <v>0.1</v>
      </c>
      <c r="AA31" s="639"/>
      <c r="AB31" s="639"/>
      <c r="AC31" s="639"/>
      <c r="AD31" s="640">
        <v>115755</v>
      </c>
      <c r="AE31" s="640"/>
      <c r="AF31" s="640"/>
      <c r="AG31" s="640"/>
      <c r="AH31" s="640"/>
      <c r="AI31" s="640"/>
      <c r="AJ31" s="640"/>
      <c r="AK31" s="640"/>
      <c r="AL31" s="641">
        <v>0.2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99.2</v>
      </c>
      <c r="BH31" s="680"/>
      <c r="BI31" s="680"/>
      <c r="BJ31" s="680"/>
      <c r="BK31" s="680"/>
      <c r="BL31" s="680"/>
      <c r="BM31" s="631">
        <v>97.8</v>
      </c>
      <c r="BN31" s="680"/>
      <c r="BO31" s="680"/>
      <c r="BP31" s="680"/>
      <c r="BQ31" s="681"/>
      <c r="BR31" s="692">
        <v>99.2</v>
      </c>
      <c r="BS31" s="680"/>
      <c r="BT31" s="680"/>
      <c r="BU31" s="680"/>
      <c r="BV31" s="680"/>
      <c r="BW31" s="680"/>
      <c r="BX31" s="631">
        <v>97.7</v>
      </c>
      <c r="BY31" s="680"/>
      <c r="BZ31" s="680"/>
      <c r="CA31" s="680"/>
      <c r="CB31" s="681"/>
      <c r="CD31" s="674"/>
      <c r="CE31" s="675"/>
      <c r="CF31" s="633" t="s">
        <v>300</v>
      </c>
      <c r="CG31" s="634"/>
      <c r="CH31" s="634"/>
      <c r="CI31" s="634"/>
      <c r="CJ31" s="634"/>
      <c r="CK31" s="634"/>
      <c r="CL31" s="634"/>
      <c r="CM31" s="634"/>
      <c r="CN31" s="634"/>
      <c r="CO31" s="634"/>
      <c r="CP31" s="634"/>
      <c r="CQ31" s="635"/>
      <c r="CR31" s="636">
        <v>481418</v>
      </c>
      <c r="CS31" s="668"/>
      <c r="CT31" s="668"/>
      <c r="CU31" s="668"/>
      <c r="CV31" s="668"/>
      <c r="CW31" s="668"/>
      <c r="CX31" s="668"/>
      <c r="CY31" s="669"/>
      <c r="CZ31" s="641">
        <v>0.3</v>
      </c>
      <c r="DA31" s="666"/>
      <c r="DB31" s="666"/>
      <c r="DC31" s="670"/>
      <c r="DD31" s="645">
        <v>452167</v>
      </c>
      <c r="DE31" s="668"/>
      <c r="DF31" s="668"/>
      <c r="DG31" s="668"/>
      <c r="DH31" s="668"/>
      <c r="DI31" s="668"/>
      <c r="DJ31" s="668"/>
      <c r="DK31" s="669"/>
      <c r="DL31" s="645">
        <v>452167</v>
      </c>
      <c r="DM31" s="668"/>
      <c r="DN31" s="668"/>
      <c r="DO31" s="668"/>
      <c r="DP31" s="668"/>
      <c r="DQ31" s="668"/>
      <c r="DR31" s="668"/>
      <c r="DS31" s="668"/>
      <c r="DT31" s="668"/>
      <c r="DU31" s="668"/>
      <c r="DV31" s="669"/>
      <c r="DW31" s="641">
        <v>0.6</v>
      </c>
      <c r="DX31" s="666"/>
      <c r="DY31" s="666"/>
      <c r="DZ31" s="666"/>
      <c r="EA31" s="666"/>
      <c r="EB31" s="666"/>
      <c r="EC31" s="667"/>
    </row>
    <row r="32" spans="2:133" ht="11.25" customHeight="1" x14ac:dyDescent="0.15">
      <c r="B32" s="633" t="s">
        <v>301</v>
      </c>
      <c r="C32" s="634"/>
      <c r="D32" s="634"/>
      <c r="E32" s="634"/>
      <c r="F32" s="634"/>
      <c r="G32" s="634"/>
      <c r="H32" s="634"/>
      <c r="I32" s="634"/>
      <c r="J32" s="634"/>
      <c r="K32" s="634"/>
      <c r="L32" s="634"/>
      <c r="M32" s="634"/>
      <c r="N32" s="634"/>
      <c r="O32" s="634"/>
      <c r="P32" s="634"/>
      <c r="Q32" s="635"/>
      <c r="R32" s="636">
        <v>12784058</v>
      </c>
      <c r="S32" s="637"/>
      <c r="T32" s="637"/>
      <c r="U32" s="637"/>
      <c r="V32" s="637"/>
      <c r="W32" s="637"/>
      <c r="X32" s="637"/>
      <c r="Y32" s="638"/>
      <c r="Z32" s="639">
        <v>8.4</v>
      </c>
      <c r="AA32" s="639"/>
      <c r="AB32" s="639"/>
      <c r="AC32" s="639"/>
      <c r="AD32" s="640" t="s">
        <v>121</v>
      </c>
      <c r="AE32" s="640"/>
      <c r="AF32" s="640"/>
      <c r="AG32" s="640"/>
      <c r="AH32" s="640"/>
      <c r="AI32" s="640"/>
      <c r="AJ32" s="640"/>
      <c r="AK32" s="640"/>
      <c r="AL32" s="641" t="s">
        <v>121</v>
      </c>
      <c r="AM32" s="642"/>
      <c r="AN32" s="642"/>
      <c r="AO32" s="643"/>
      <c r="AP32" s="684"/>
      <c r="AQ32" s="685"/>
      <c r="AR32" s="685"/>
      <c r="AS32" s="685"/>
      <c r="AT32" s="689"/>
      <c r="AU32" s="196" t="s">
        <v>302</v>
      </c>
      <c r="AX32" s="633" t="s">
        <v>303</v>
      </c>
      <c r="AY32" s="634"/>
      <c r="AZ32" s="634"/>
      <c r="BA32" s="634"/>
      <c r="BB32" s="634"/>
      <c r="BC32" s="634"/>
      <c r="BD32" s="634"/>
      <c r="BE32" s="634"/>
      <c r="BF32" s="635"/>
      <c r="BG32" s="693">
        <v>99.1</v>
      </c>
      <c r="BH32" s="668"/>
      <c r="BI32" s="668"/>
      <c r="BJ32" s="668"/>
      <c r="BK32" s="668"/>
      <c r="BL32" s="668"/>
      <c r="BM32" s="642">
        <v>97.6</v>
      </c>
      <c r="BN32" s="668"/>
      <c r="BO32" s="668"/>
      <c r="BP32" s="668"/>
      <c r="BQ32" s="691"/>
      <c r="BR32" s="693">
        <v>99.1</v>
      </c>
      <c r="BS32" s="668"/>
      <c r="BT32" s="668"/>
      <c r="BU32" s="668"/>
      <c r="BV32" s="668"/>
      <c r="BW32" s="668"/>
      <c r="BX32" s="642">
        <v>97.6</v>
      </c>
      <c r="BY32" s="668"/>
      <c r="BZ32" s="668"/>
      <c r="CA32" s="668"/>
      <c r="CB32" s="691"/>
      <c r="CD32" s="676"/>
      <c r="CE32" s="677"/>
      <c r="CF32" s="633" t="s">
        <v>304</v>
      </c>
      <c r="CG32" s="634"/>
      <c r="CH32" s="634"/>
      <c r="CI32" s="634"/>
      <c r="CJ32" s="634"/>
      <c r="CK32" s="634"/>
      <c r="CL32" s="634"/>
      <c r="CM32" s="634"/>
      <c r="CN32" s="634"/>
      <c r="CO32" s="634"/>
      <c r="CP32" s="634"/>
      <c r="CQ32" s="635"/>
      <c r="CR32" s="636">
        <v>525</v>
      </c>
      <c r="CS32" s="637"/>
      <c r="CT32" s="637"/>
      <c r="CU32" s="637"/>
      <c r="CV32" s="637"/>
      <c r="CW32" s="637"/>
      <c r="CX32" s="637"/>
      <c r="CY32" s="638"/>
      <c r="CZ32" s="641">
        <v>0</v>
      </c>
      <c r="DA32" s="666"/>
      <c r="DB32" s="666"/>
      <c r="DC32" s="670"/>
      <c r="DD32" s="645">
        <v>525</v>
      </c>
      <c r="DE32" s="637"/>
      <c r="DF32" s="637"/>
      <c r="DG32" s="637"/>
      <c r="DH32" s="637"/>
      <c r="DI32" s="637"/>
      <c r="DJ32" s="637"/>
      <c r="DK32" s="638"/>
      <c r="DL32" s="645">
        <v>525</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15">
      <c r="B33" s="633" t="s">
        <v>305</v>
      </c>
      <c r="C33" s="634"/>
      <c r="D33" s="634"/>
      <c r="E33" s="634"/>
      <c r="F33" s="634"/>
      <c r="G33" s="634"/>
      <c r="H33" s="634"/>
      <c r="I33" s="634"/>
      <c r="J33" s="634"/>
      <c r="K33" s="634"/>
      <c r="L33" s="634"/>
      <c r="M33" s="634"/>
      <c r="N33" s="634"/>
      <c r="O33" s="634"/>
      <c r="P33" s="634"/>
      <c r="Q33" s="635"/>
      <c r="R33" s="636">
        <v>331062</v>
      </c>
      <c r="S33" s="637"/>
      <c r="T33" s="637"/>
      <c r="U33" s="637"/>
      <c r="V33" s="637"/>
      <c r="W33" s="637"/>
      <c r="X33" s="637"/>
      <c r="Y33" s="638"/>
      <c r="Z33" s="639">
        <v>0.2</v>
      </c>
      <c r="AA33" s="639"/>
      <c r="AB33" s="639"/>
      <c r="AC33" s="639"/>
      <c r="AD33" s="640">
        <v>36523</v>
      </c>
      <c r="AE33" s="640"/>
      <c r="AF33" s="640"/>
      <c r="AG33" s="640"/>
      <c r="AH33" s="640"/>
      <c r="AI33" s="640"/>
      <c r="AJ33" s="640"/>
      <c r="AK33" s="640"/>
      <c r="AL33" s="641">
        <v>0</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99.3</v>
      </c>
      <c r="BH33" s="695"/>
      <c r="BI33" s="695"/>
      <c r="BJ33" s="695"/>
      <c r="BK33" s="695"/>
      <c r="BL33" s="695"/>
      <c r="BM33" s="696">
        <v>97.8</v>
      </c>
      <c r="BN33" s="695"/>
      <c r="BO33" s="695"/>
      <c r="BP33" s="695"/>
      <c r="BQ33" s="697"/>
      <c r="BR33" s="694">
        <v>99.3</v>
      </c>
      <c r="BS33" s="695"/>
      <c r="BT33" s="695"/>
      <c r="BU33" s="695"/>
      <c r="BV33" s="695"/>
      <c r="BW33" s="695"/>
      <c r="BX33" s="696">
        <v>97.7</v>
      </c>
      <c r="BY33" s="695"/>
      <c r="BZ33" s="695"/>
      <c r="CA33" s="695"/>
      <c r="CB33" s="697"/>
      <c r="CD33" s="633" t="s">
        <v>307</v>
      </c>
      <c r="CE33" s="634"/>
      <c r="CF33" s="634"/>
      <c r="CG33" s="634"/>
      <c r="CH33" s="634"/>
      <c r="CI33" s="634"/>
      <c r="CJ33" s="634"/>
      <c r="CK33" s="634"/>
      <c r="CL33" s="634"/>
      <c r="CM33" s="634"/>
      <c r="CN33" s="634"/>
      <c r="CO33" s="634"/>
      <c r="CP33" s="634"/>
      <c r="CQ33" s="635"/>
      <c r="CR33" s="636">
        <v>53258071</v>
      </c>
      <c r="CS33" s="668"/>
      <c r="CT33" s="668"/>
      <c r="CU33" s="668"/>
      <c r="CV33" s="668"/>
      <c r="CW33" s="668"/>
      <c r="CX33" s="668"/>
      <c r="CY33" s="669"/>
      <c r="CZ33" s="641">
        <v>35.4</v>
      </c>
      <c r="DA33" s="666"/>
      <c r="DB33" s="666"/>
      <c r="DC33" s="670"/>
      <c r="DD33" s="645">
        <v>36170496</v>
      </c>
      <c r="DE33" s="668"/>
      <c r="DF33" s="668"/>
      <c r="DG33" s="668"/>
      <c r="DH33" s="668"/>
      <c r="DI33" s="668"/>
      <c r="DJ33" s="668"/>
      <c r="DK33" s="669"/>
      <c r="DL33" s="645">
        <v>30295757</v>
      </c>
      <c r="DM33" s="668"/>
      <c r="DN33" s="668"/>
      <c r="DO33" s="668"/>
      <c r="DP33" s="668"/>
      <c r="DQ33" s="668"/>
      <c r="DR33" s="668"/>
      <c r="DS33" s="668"/>
      <c r="DT33" s="668"/>
      <c r="DU33" s="668"/>
      <c r="DV33" s="669"/>
      <c r="DW33" s="641">
        <v>39.5</v>
      </c>
      <c r="DX33" s="666"/>
      <c r="DY33" s="666"/>
      <c r="DZ33" s="666"/>
      <c r="EA33" s="666"/>
      <c r="EB33" s="666"/>
      <c r="EC33" s="667"/>
    </row>
    <row r="34" spans="2:133" ht="11.25" customHeight="1" x14ac:dyDescent="0.15">
      <c r="B34" s="633" t="s">
        <v>308</v>
      </c>
      <c r="C34" s="634"/>
      <c r="D34" s="634"/>
      <c r="E34" s="634"/>
      <c r="F34" s="634"/>
      <c r="G34" s="634"/>
      <c r="H34" s="634"/>
      <c r="I34" s="634"/>
      <c r="J34" s="634"/>
      <c r="K34" s="634"/>
      <c r="L34" s="634"/>
      <c r="M34" s="634"/>
      <c r="N34" s="634"/>
      <c r="O34" s="634"/>
      <c r="P34" s="634"/>
      <c r="Q34" s="635"/>
      <c r="R34" s="636">
        <v>2146223</v>
      </c>
      <c r="S34" s="637"/>
      <c r="T34" s="637"/>
      <c r="U34" s="637"/>
      <c r="V34" s="637"/>
      <c r="W34" s="637"/>
      <c r="X34" s="637"/>
      <c r="Y34" s="638"/>
      <c r="Z34" s="639">
        <v>1.4</v>
      </c>
      <c r="AA34" s="639"/>
      <c r="AB34" s="639"/>
      <c r="AC34" s="639"/>
      <c r="AD34" s="640" t="s">
        <v>121</v>
      </c>
      <c r="AE34" s="640"/>
      <c r="AF34" s="640"/>
      <c r="AG34" s="640"/>
      <c r="AH34" s="640"/>
      <c r="AI34" s="640"/>
      <c r="AJ34" s="640"/>
      <c r="AK34" s="640"/>
      <c r="AL34" s="641" t="s">
        <v>121</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19445270</v>
      </c>
      <c r="CS34" s="637"/>
      <c r="CT34" s="637"/>
      <c r="CU34" s="637"/>
      <c r="CV34" s="637"/>
      <c r="CW34" s="637"/>
      <c r="CX34" s="637"/>
      <c r="CY34" s="638"/>
      <c r="CZ34" s="641">
        <v>12.9</v>
      </c>
      <c r="DA34" s="666"/>
      <c r="DB34" s="666"/>
      <c r="DC34" s="670"/>
      <c r="DD34" s="645">
        <v>14162434</v>
      </c>
      <c r="DE34" s="637"/>
      <c r="DF34" s="637"/>
      <c r="DG34" s="637"/>
      <c r="DH34" s="637"/>
      <c r="DI34" s="637"/>
      <c r="DJ34" s="637"/>
      <c r="DK34" s="638"/>
      <c r="DL34" s="645">
        <v>11692459</v>
      </c>
      <c r="DM34" s="637"/>
      <c r="DN34" s="637"/>
      <c r="DO34" s="637"/>
      <c r="DP34" s="637"/>
      <c r="DQ34" s="637"/>
      <c r="DR34" s="637"/>
      <c r="DS34" s="637"/>
      <c r="DT34" s="637"/>
      <c r="DU34" s="637"/>
      <c r="DV34" s="638"/>
      <c r="DW34" s="641">
        <v>15.3</v>
      </c>
      <c r="DX34" s="666"/>
      <c r="DY34" s="666"/>
      <c r="DZ34" s="666"/>
      <c r="EA34" s="666"/>
      <c r="EB34" s="666"/>
      <c r="EC34" s="667"/>
    </row>
    <row r="35" spans="2:133" ht="11.25" customHeight="1" x14ac:dyDescent="0.15">
      <c r="B35" s="633" t="s">
        <v>310</v>
      </c>
      <c r="C35" s="634"/>
      <c r="D35" s="634"/>
      <c r="E35" s="634"/>
      <c r="F35" s="634"/>
      <c r="G35" s="634"/>
      <c r="H35" s="634"/>
      <c r="I35" s="634"/>
      <c r="J35" s="634"/>
      <c r="K35" s="634"/>
      <c r="L35" s="634"/>
      <c r="M35" s="634"/>
      <c r="N35" s="634"/>
      <c r="O35" s="634"/>
      <c r="P35" s="634"/>
      <c r="Q35" s="635"/>
      <c r="R35" s="636">
        <v>2752153</v>
      </c>
      <c r="S35" s="637"/>
      <c r="T35" s="637"/>
      <c r="U35" s="637"/>
      <c r="V35" s="637"/>
      <c r="W35" s="637"/>
      <c r="X35" s="637"/>
      <c r="Y35" s="638"/>
      <c r="Z35" s="639">
        <v>1.8</v>
      </c>
      <c r="AA35" s="639"/>
      <c r="AB35" s="639"/>
      <c r="AC35" s="639"/>
      <c r="AD35" s="640" t="s">
        <v>121</v>
      </c>
      <c r="AE35" s="640"/>
      <c r="AF35" s="640"/>
      <c r="AG35" s="640"/>
      <c r="AH35" s="640"/>
      <c r="AI35" s="640"/>
      <c r="AJ35" s="640"/>
      <c r="AK35" s="640"/>
      <c r="AL35" s="641" t="s">
        <v>121</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1560138</v>
      </c>
      <c r="CS35" s="668"/>
      <c r="CT35" s="668"/>
      <c r="CU35" s="668"/>
      <c r="CV35" s="668"/>
      <c r="CW35" s="668"/>
      <c r="CX35" s="668"/>
      <c r="CY35" s="669"/>
      <c r="CZ35" s="641">
        <v>1</v>
      </c>
      <c r="DA35" s="666"/>
      <c r="DB35" s="666"/>
      <c r="DC35" s="670"/>
      <c r="DD35" s="645">
        <v>808890</v>
      </c>
      <c r="DE35" s="668"/>
      <c r="DF35" s="668"/>
      <c r="DG35" s="668"/>
      <c r="DH35" s="668"/>
      <c r="DI35" s="668"/>
      <c r="DJ35" s="668"/>
      <c r="DK35" s="669"/>
      <c r="DL35" s="645">
        <v>808809</v>
      </c>
      <c r="DM35" s="668"/>
      <c r="DN35" s="668"/>
      <c r="DO35" s="668"/>
      <c r="DP35" s="668"/>
      <c r="DQ35" s="668"/>
      <c r="DR35" s="668"/>
      <c r="DS35" s="668"/>
      <c r="DT35" s="668"/>
      <c r="DU35" s="668"/>
      <c r="DV35" s="669"/>
      <c r="DW35" s="641">
        <v>1.1000000000000001</v>
      </c>
      <c r="DX35" s="666"/>
      <c r="DY35" s="666"/>
      <c r="DZ35" s="666"/>
      <c r="EA35" s="666"/>
      <c r="EB35" s="666"/>
      <c r="EC35" s="667"/>
    </row>
    <row r="36" spans="2:133" ht="11.25" customHeight="1" x14ac:dyDescent="0.15">
      <c r="B36" s="633" t="s">
        <v>314</v>
      </c>
      <c r="C36" s="634"/>
      <c r="D36" s="634"/>
      <c r="E36" s="634"/>
      <c r="F36" s="634"/>
      <c r="G36" s="634"/>
      <c r="H36" s="634"/>
      <c r="I36" s="634"/>
      <c r="J36" s="634"/>
      <c r="K36" s="634"/>
      <c r="L36" s="634"/>
      <c r="M36" s="634"/>
      <c r="N36" s="634"/>
      <c r="O36" s="634"/>
      <c r="P36" s="634"/>
      <c r="Q36" s="635"/>
      <c r="R36" s="636">
        <v>1269806</v>
      </c>
      <c r="S36" s="637"/>
      <c r="T36" s="637"/>
      <c r="U36" s="637"/>
      <c r="V36" s="637"/>
      <c r="W36" s="637"/>
      <c r="X36" s="637"/>
      <c r="Y36" s="638"/>
      <c r="Z36" s="639">
        <v>0.8</v>
      </c>
      <c r="AA36" s="639"/>
      <c r="AB36" s="639"/>
      <c r="AC36" s="639"/>
      <c r="AD36" s="640" t="s">
        <v>121</v>
      </c>
      <c r="AE36" s="640"/>
      <c r="AF36" s="640"/>
      <c r="AG36" s="640"/>
      <c r="AH36" s="640"/>
      <c r="AI36" s="640"/>
      <c r="AJ36" s="640"/>
      <c r="AK36" s="640"/>
      <c r="AL36" s="641" t="s">
        <v>121</v>
      </c>
      <c r="AM36" s="642"/>
      <c r="AN36" s="642"/>
      <c r="AO36" s="643"/>
      <c r="AP36" s="204"/>
      <c r="AQ36" s="702" t="s">
        <v>315</v>
      </c>
      <c r="AR36" s="703"/>
      <c r="AS36" s="703"/>
      <c r="AT36" s="703"/>
      <c r="AU36" s="703"/>
      <c r="AV36" s="703"/>
      <c r="AW36" s="703"/>
      <c r="AX36" s="703"/>
      <c r="AY36" s="704"/>
      <c r="AZ36" s="625">
        <v>15081568</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394781</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12159836</v>
      </c>
      <c r="CS36" s="637"/>
      <c r="CT36" s="637"/>
      <c r="CU36" s="637"/>
      <c r="CV36" s="637"/>
      <c r="CW36" s="637"/>
      <c r="CX36" s="637"/>
      <c r="CY36" s="638"/>
      <c r="CZ36" s="641">
        <v>8.1</v>
      </c>
      <c r="DA36" s="666"/>
      <c r="DB36" s="666"/>
      <c r="DC36" s="670"/>
      <c r="DD36" s="645">
        <v>9804906</v>
      </c>
      <c r="DE36" s="637"/>
      <c r="DF36" s="637"/>
      <c r="DG36" s="637"/>
      <c r="DH36" s="637"/>
      <c r="DI36" s="637"/>
      <c r="DJ36" s="637"/>
      <c r="DK36" s="638"/>
      <c r="DL36" s="645">
        <v>7930119</v>
      </c>
      <c r="DM36" s="637"/>
      <c r="DN36" s="637"/>
      <c r="DO36" s="637"/>
      <c r="DP36" s="637"/>
      <c r="DQ36" s="637"/>
      <c r="DR36" s="637"/>
      <c r="DS36" s="637"/>
      <c r="DT36" s="637"/>
      <c r="DU36" s="637"/>
      <c r="DV36" s="638"/>
      <c r="DW36" s="641">
        <v>10.3</v>
      </c>
      <c r="DX36" s="666"/>
      <c r="DY36" s="666"/>
      <c r="DZ36" s="666"/>
      <c r="EA36" s="666"/>
      <c r="EB36" s="666"/>
      <c r="EC36" s="667"/>
    </row>
    <row r="37" spans="2:133" ht="11.25" customHeight="1" x14ac:dyDescent="0.15">
      <c r="B37" s="633" t="s">
        <v>318</v>
      </c>
      <c r="C37" s="634"/>
      <c r="D37" s="634"/>
      <c r="E37" s="634"/>
      <c r="F37" s="634"/>
      <c r="G37" s="634"/>
      <c r="H37" s="634"/>
      <c r="I37" s="634"/>
      <c r="J37" s="634"/>
      <c r="K37" s="634"/>
      <c r="L37" s="634"/>
      <c r="M37" s="634"/>
      <c r="N37" s="634"/>
      <c r="O37" s="634"/>
      <c r="P37" s="634"/>
      <c r="Q37" s="635"/>
      <c r="R37" s="636">
        <v>5691377</v>
      </c>
      <c r="S37" s="637"/>
      <c r="T37" s="637"/>
      <c r="U37" s="637"/>
      <c r="V37" s="637"/>
      <c r="W37" s="637"/>
      <c r="X37" s="637"/>
      <c r="Y37" s="638"/>
      <c r="Z37" s="639">
        <v>3.7</v>
      </c>
      <c r="AA37" s="639"/>
      <c r="AB37" s="639"/>
      <c r="AC37" s="639"/>
      <c r="AD37" s="640">
        <v>24599</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1830000</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-76177</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3311178</v>
      </c>
      <c r="CS37" s="668"/>
      <c r="CT37" s="668"/>
      <c r="CU37" s="668"/>
      <c r="CV37" s="668"/>
      <c r="CW37" s="668"/>
      <c r="CX37" s="668"/>
      <c r="CY37" s="669"/>
      <c r="CZ37" s="641">
        <v>2.2000000000000002</v>
      </c>
      <c r="DA37" s="666"/>
      <c r="DB37" s="666"/>
      <c r="DC37" s="670"/>
      <c r="DD37" s="645">
        <v>3194832</v>
      </c>
      <c r="DE37" s="668"/>
      <c r="DF37" s="668"/>
      <c r="DG37" s="668"/>
      <c r="DH37" s="668"/>
      <c r="DI37" s="668"/>
      <c r="DJ37" s="668"/>
      <c r="DK37" s="669"/>
      <c r="DL37" s="645">
        <v>3137340</v>
      </c>
      <c r="DM37" s="668"/>
      <c r="DN37" s="668"/>
      <c r="DO37" s="668"/>
      <c r="DP37" s="668"/>
      <c r="DQ37" s="668"/>
      <c r="DR37" s="668"/>
      <c r="DS37" s="668"/>
      <c r="DT37" s="668"/>
      <c r="DU37" s="668"/>
      <c r="DV37" s="669"/>
      <c r="DW37" s="641">
        <v>4.0999999999999996</v>
      </c>
      <c r="DX37" s="666"/>
      <c r="DY37" s="666"/>
      <c r="DZ37" s="666"/>
      <c r="EA37" s="666"/>
      <c r="EB37" s="666"/>
      <c r="EC37" s="667"/>
    </row>
    <row r="38" spans="2:133" ht="11.25" customHeight="1" x14ac:dyDescent="0.15">
      <c r="B38" s="633" t="s">
        <v>322</v>
      </c>
      <c r="C38" s="634"/>
      <c r="D38" s="634"/>
      <c r="E38" s="634"/>
      <c r="F38" s="634"/>
      <c r="G38" s="634"/>
      <c r="H38" s="634"/>
      <c r="I38" s="634"/>
      <c r="J38" s="634"/>
      <c r="K38" s="634"/>
      <c r="L38" s="634"/>
      <c r="M38" s="634"/>
      <c r="N38" s="634"/>
      <c r="O38" s="634"/>
      <c r="P38" s="634"/>
      <c r="Q38" s="635"/>
      <c r="R38" s="636">
        <v>6463181</v>
      </c>
      <c r="S38" s="637"/>
      <c r="T38" s="637"/>
      <c r="U38" s="637"/>
      <c r="V38" s="637"/>
      <c r="W38" s="637"/>
      <c r="X38" s="637"/>
      <c r="Y38" s="638"/>
      <c r="Z38" s="639">
        <v>4.3</v>
      </c>
      <c r="AA38" s="639"/>
      <c r="AB38" s="639"/>
      <c r="AC38" s="639"/>
      <c r="AD38" s="640" t="s">
        <v>121</v>
      </c>
      <c r="AE38" s="640"/>
      <c r="AF38" s="640"/>
      <c r="AG38" s="640"/>
      <c r="AH38" s="640"/>
      <c r="AI38" s="640"/>
      <c r="AJ38" s="640"/>
      <c r="AK38" s="640"/>
      <c r="AL38" s="641" t="s">
        <v>121</v>
      </c>
      <c r="AM38" s="642"/>
      <c r="AN38" s="642"/>
      <c r="AO38" s="643"/>
      <c r="AQ38" s="699" t="s">
        <v>323</v>
      </c>
      <c r="AR38" s="700"/>
      <c r="AS38" s="700"/>
      <c r="AT38" s="700"/>
      <c r="AU38" s="700"/>
      <c r="AV38" s="700"/>
      <c r="AW38" s="700"/>
      <c r="AX38" s="700"/>
      <c r="AY38" s="701"/>
      <c r="AZ38" s="636">
        <v>143155</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37277</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13371413</v>
      </c>
      <c r="CS38" s="637"/>
      <c r="CT38" s="637"/>
      <c r="CU38" s="637"/>
      <c r="CV38" s="637"/>
      <c r="CW38" s="637"/>
      <c r="CX38" s="637"/>
      <c r="CY38" s="638"/>
      <c r="CZ38" s="641">
        <v>8.9</v>
      </c>
      <c r="DA38" s="666"/>
      <c r="DB38" s="666"/>
      <c r="DC38" s="670"/>
      <c r="DD38" s="645">
        <v>10764964</v>
      </c>
      <c r="DE38" s="637"/>
      <c r="DF38" s="637"/>
      <c r="DG38" s="637"/>
      <c r="DH38" s="637"/>
      <c r="DI38" s="637"/>
      <c r="DJ38" s="637"/>
      <c r="DK38" s="638"/>
      <c r="DL38" s="645">
        <v>9864370</v>
      </c>
      <c r="DM38" s="637"/>
      <c r="DN38" s="637"/>
      <c r="DO38" s="637"/>
      <c r="DP38" s="637"/>
      <c r="DQ38" s="637"/>
      <c r="DR38" s="637"/>
      <c r="DS38" s="637"/>
      <c r="DT38" s="637"/>
      <c r="DU38" s="637"/>
      <c r="DV38" s="638"/>
      <c r="DW38" s="641">
        <v>12.9</v>
      </c>
      <c r="DX38" s="666"/>
      <c r="DY38" s="666"/>
      <c r="DZ38" s="666"/>
      <c r="EA38" s="666"/>
      <c r="EB38" s="666"/>
      <c r="EC38" s="667"/>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327</v>
      </c>
      <c r="AR39" s="700"/>
      <c r="AS39" s="700"/>
      <c r="AT39" s="700"/>
      <c r="AU39" s="700"/>
      <c r="AV39" s="700"/>
      <c r="AW39" s="700"/>
      <c r="AX39" s="700"/>
      <c r="AY39" s="701"/>
      <c r="AZ39" s="636">
        <v>95000</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56206</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2645265</v>
      </c>
      <c r="CS39" s="668"/>
      <c r="CT39" s="668"/>
      <c r="CU39" s="668"/>
      <c r="CV39" s="668"/>
      <c r="CW39" s="668"/>
      <c r="CX39" s="668"/>
      <c r="CY39" s="669"/>
      <c r="CZ39" s="641">
        <v>1.8</v>
      </c>
      <c r="DA39" s="666"/>
      <c r="DB39" s="666"/>
      <c r="DC39" s="670"/>
      <c r="DD39" s="645">
        <v>516140</v>
      </c>
      <c r="DE39" s="668"/>
      <c r="DF39" s="668"/>
      <c r="DG39" s="668"/>
      <c r="DH39" s="668"/>
      <c r="DI39" s="668"/>
      <c r="DJ39" s="668"/>
      <c r="DK39" s="669"/>
      <c r="DL39" s="645" t="s">
        <v>121</v>
      </c>
      <c r="DM39" s="668"/>
      <c r="DN39" s="668"/>
      <c r="DO39" s="668"/>
      <c r="DP39" s="668"/>
      <c r="DQ39" s="668"/>
      <c r="DR39" s="668"/>
      <c r="DS39" s="668"/>
      <c r="DT39" s="668"/>
      <c r="DU39" s="668"/>
      <c r="DV39" s="669"/>
      <c r="DW39" s="641" t="s">
        <v>121</v>
      </c>
      <c r="DX39" s="666"/>
      <c r="DY39" s="666"/>
      <c r="DZ39" s="666"/>
      <c r="EA39" s="666"/>
      <c r="EB39" s="666"/>
      <c r="EC39" s="667"/>
    </row>
    <row r="40" spans="2:133" ht="11.25" customHeight="1" x14ac:dyDescent="0.15">
      <c r="B40" s="633" t="s">
        <v>330</v>
      </c>
      <c r="C40" s="634"/>
      <c r="D40" s="634"/>
      <c r="E40" s="634"/>
      <c r="F40" s="634"/>
      <c r="G40" s="634"/>
      <c r="H40" s="634"/>
      <c r="I40" s="634"/>
      <c r="J40" s="634"/>
      <c r="K40" s="634"/>
      <c r="L40" s="634"/>
      <c r="M40" s="634"/>
      <c r="N40" s="634"/>
      <c r="O40" s="634"/>
      <c r="P40" s="634"/>
      <c r="Q40" s="635"/>
      <c r="R40" s="636">
        <v>787681</v>
      </c>
      <c r="S40" s="637"/>
      <c r="T40" s="637"/>
      <c r="U40" s="637"/>
      <c r="V40" s="637"/>
      <c r="W40" s="637"/>
      <c r="X40" s="637"/>
      <c r="Y40" s="638"/>
      <c r="Z40" s="639">
        <v>0.5</v>
      </c>
      <c r="AA40" s="639"/>
      <c r="AB40" s="639"/>
      <c r="AC40" s="639"/>
      <c r="AD40" s="640" t="s">
        <v>121</v>
      </c>
      <c r="AE40" s="640"/>
      <c r="AF40" s="640"/>
      <c r="AG40" s="640"/>
      <c r="AH40" s="640"/>
      <c r="AI40" s="640"/>
      <c r="AJ40" s="640"/>
      <c r="AK40" s="640"/>
      <c r="AL40" s="641" t="s">
        <v>121</v>
      </c>
      <c r="AM40" s="642"/>
      <c r="AN40" s="642"/>
      <c r="AO40" s="643"/>
      <c r="AQ40" s="699" t="s">
        <v>331</v>
      </c>
      <c r="AR40" s="700"/>
      <c r="AS40" s="700"/>
      <c r="AT40" s="700"/>
      <c r="AU40" s="700"/>
      <c r="AV40" s="700"/>
      <c r="AW40" s="700"/>
      <c r="AX40" s="700"/>
      <c r="AY40" s="701"/>
      <c r="AZ40" s="636" t="s">
        <v>121</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103</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4076149</v>
      </c>
      <c r="CS40" s="637"/>
      <c r="CT40" s="637"/>
      <c r="CU40" s="637"/>
      <c r="CV40" s="637"/>
      <c r="CW40" s="637"/>
      <c r="CX40" s="637"/>
      <c r="CY40" s="638"/>
      <c r="CZ40" s="641">
        <v>2.7</v>
      </c>
      <c r="DA40" s="666"/>
      <c r="DB40" s="666"/>
      <c r="DC40" s="670"/>
      <c r="DD40" s="645">
        <v>113162</v>
      </c>
      <c r="DE40" s="637"/>
      <c r="DF40" s="637"/>
      <c r="DG40" s="637"/>
      <c r="DH40" s="637"/>
      <c r="DI40" s="637"/>
      <c r="DJ40" s="637"/>
      <c r="DK40" s="638"/>
      <c r="DL40" s="645" t="s">
        <v>121</v>
      </c>
      <c r="DM40" s="637"/>
      <c r="DN40" s="637"/>
      <c r="DO40" s="637"/>
      <c r="DP40" s="637"/>
      <c r="DQ40" s="637"/>
      <c r="DR40" s="637"/>
      <c r="DS40" s="637"/>
      <c r="DT40" s="637"/>
      <c r="DU40" s="637"/>
      <c r="DV40" s="638"/>
      <c r="DW40" s="641" t="s">
        <v>121</v>
      </c>
      <c r="DX40" s="666"/>
      <c r="DY40" s="666"/>
      <c r="DZ40" s="666"/>
      <c r="EA40" s="666"/>
      <c r="EB40" s="666"/>
      <c r="EC40" s="667"/>
    </row>
    <row r="41" spans="2:133" ht="11.25" customHeight="1" x14ac:dyDescent="0.15">
      <c r="B41" s="657" t="s">
        <v>335</v>
      </c>
      <c r="C41" s="658"/>
      <c r="D41" s="658"/>
      <c r="E41" s="658"/>
      <c r="F41" s="658"/>
      <c r="G41" s="658"/>
      <c r="H41" s="658"/>
      <c r="I41" s="658"/>
      <c r="J41" s="658"/>
      <c r="K41" s="658"/>
      <c r="L41" s="658"/>
      <c r="M41" s="658"/>
      <c r="N41" s="658"/>
      <c r="O41" s="658"/>
      <c r="P41" s="658"/>
      <c r="Q41" s="659"/>
      <c r="R41" s="708">
        <v>151880932</v>
      </c>
      <c r="S41" s="709"/>
      <c r="T41" s="709"/>
      <c r="U41" s="709"/>
      <c r="V41" s="709"/>
      <c r="W41" s="709"/>
      <c r="X41" s="709"/>
      <c r="Y41" s="713"/>
      <c r="Z41" s="714">
        <v>100</v>
      </c>
      <c r="AA41" s="714"/>
      <c r="AB41" s="714"/>
      <c r="AC41" s="714"/>
      <c r="AD41" s="715">
        <v>75859505</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3112824</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121</v>
      </c>
      <c r="CS41" s="668"/>
      <c r="CT41" s="668"/>
      <c r="CU41" s="668"/>
      <c r="CV41" s="668"/>
      <c r="CW41" s="668"/>
      <c r="CX41" s="668"/>
      <c r="CY41" s="669"/>
      <c r="CZ41" s="641" t="s">
        <v>121</v>
      </c>
      <c r="DA41" s="666"/>
      <c r="DB41" s="666"/>
      <c r="DC41" s="670"/>
      <c r="DD41" s="645" t="s">
        <v>121</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9900589</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396</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12882300</v>
      </c>
      <c r="CS42" s="668"/>
      <c r="CT42" s="668"/>
      <c r="CU42" s="668"/>
      <c r="CV42" s="668"/>
      <c r="CW42" s="668"/>
      <c r="CX42" s="668"/>
      <c r="CY42" s="669"/>
      <c r="CZ42" s="641">
        <v>8.6</v>
      </c>
      <c r="DA42" s="666"/>
      <c r="DB42" s="666"/>
      <c r="DC42" s="670"/>
      <c r="DD42" s="645">
        <v>3655842</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236021</v>
      </c>
      <c r="CS43" s="668"/>
      <c r="CT43" s="668"/>
      <c r="CU43" s="668"/>
      <c r="CV43" s="668"/>
      <c r="CW43" s="668"/>
      <c r="CX43" s="668"/>
      <c r="CY43" s="669"/>
      <c r="CZ43" s="641">
        <v>0.2</v>
      </c>
      <c r="DA43" s="666"/>
      <c r="DB43" s="666"/>
      <c r="DC43" s="670"/>
      <c r="DD43" s="645">
        <v>228961</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10594238</v>
      </c>
      <c r="CS44" s="637"/>
      <c r="CT44" s="637"/>
      <c r="CU44" s="637"/>
      <c r="CV44" s="637"/>
      <c r="CW44" s="637"/>
      <c r="CX44" s="637"/>
      <c r="CY44" s="638"/>
      <c r="CZ44" s="641">
        <v>7</v>
      </c>
      <c r="DA44" s="642"/>
      <c r="DB44" s="642"/>
      <c r="DC44" s="648"/>
      <c r="DD44" s="645">
        <v>3448429</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4640223</v>
      </c>
      <c r="CS45" s="668"/>
      <c r="CT45" s="668"/>
      <c r="CU45" s="668"/>
      <c r="CV45" s="668"/>
      <c r="CW45" s="668"/>
      <c r="CX45" s="668"/>
      <c r="CY45" s="669"/>
      <c r="CZ45" s="641">
        <v>3.1</v>
      </c>
      <c r="DA45" s="666"/>
      <c r="DB45" s="666"/>
      <c r="DC45" s="670"/>
      <c r="DD45" s="645">
        <v>532093</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348</v>
      </c>
      <c r="CG46" s="634"/>
      <c r="CH46" s="634"/>
      <c r="CI46" s="634"/>
      <c r="CJ46" s="634"/>
      <c r="CK46" s="634"/>
      <c r="CL46" s="634"/>
      <c r="CM46" s="634"/>
      <c r="CN46" s="634"/>
      <c r="CO46" s="634"/>
      <c r="CP46" s="634"/>
      <c r="CQ46" s="635"/>
      <c r="CR46" s="636">
        <v>4747022</v>
      </c>
      <c r="CS46" s="637"/>
      <c r="CT46" s="637"/>
      <c r="CU46" s="637"/>
      <c r="CV46" s="637"/>
      <c r="CW46" s="637"/>
      <c r="CX46" s="637"/>
      <c r="CY46" s="638"/>
      <c r="CZ46" s="641">
        <v>3.2</v>
      </c>
      <c r="DA46" s="642"/>
      <c r="DB46" s="642"/>
      <c r="DC46" s="648"/>
      <c r="DD46" s="645">
        <v>2573910</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349</v>
      </c>
      <c r="CG47" s="634"/>
      <c r="CH47" s="634"/>
      <c r="CI47" s="634"/>
      <c r="CJ47" s="634"/>
      <c r="CK47" s="634"/>
      <c r="CL47" s="634"/>
      <c r="CM47" s="634"/>
      <c r="CN47" s="634"/>
      <c r="CO47" s="634"/>
      <c r="CP47" s="634"/>
      <c r="CQ47" s="635"/>
      <c r="CR47" s="636">
        <v>2288062</v>
      </c>
      <c r="CS47" s="668"/>
      <c r="CT47" s="668"/>
      <c r="CU47" s="668"/>
      <c r="CV47" s="668"/>
      <c r="CW47" s="668"/>
      <c r="CX47" s="668"/>
      <c r="CY47" s="669"/>
      <c r="CZ47" s="641">
        <v>1.5</v>
      </c>
      <c r="DA47" s="666"/>
      <c r="DB47" s="666"/>
      <c r="DC47" s="670"/>
      <c r="DD47" s="645">
        <v>207413</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350</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351</v>
      </c>
      <c r="CE49" s="658"/>
      <c r="CF49" s="658"/>
      <c r="CG49" s="658"/>
      <c r="CH49" s="658"/>
      <c r="CI49" s="658"/>
      <c r="CJ49" s="658"/>
      <c r="CK49" s="658"/>
      <c r="CL49" s="658"/>
      <c r="CM49" s="658"/>
      <c r="CN49" s="658"/>
      <c r="CO49" s="658"/>
      <c r="CP49" s="658"/>
      <c r="CQ49" s="659"/>
      <c r="CR49" s="708">
        <v>150535258</v>
      </c>
      <c r="CS49" s="695"/>
      <c r="CT49" s="695"/>
      <c r="CU49" s="695"/>
      <c r="CV49" s="695"/>
      <c r="CW49" s="695"/>
      <c r="CX49" s="695"/>
      <c r="CY49" s="724"/>
      <c r="CZ49" s="716">
        <v>100</v>
      </c>
      <c r="DA49" s="725"/>
      <c r="DB49" s="725"/>
      <c r="DC49" s="726"/>
      <c r="DD49" s="727">
        <v>87312619</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mCnglORiFL2G00LRGB53ZUaiuIIDLBcsZSOxfhjE+ypnqxRtVHT/pq2tAily/MJA/XX8FlI42QwNkO1ijEMBOg==" saltValue="hrVqlCoxrhXdO9iXz48hc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2" zoomScaleNormal="82"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374</v>
      </c>
      <c r="C7" s="763"/>
      <c r="D7" s="763"/>
      <c r="E7" s="763"/>
      <c r="F7" s="763"/>
      <c r="G7" s="763"/>
      <c r="H7" s="763"/>
      <c r="I7" s="763"/>
      <c r="J7" s="763"/>
      <c r="K7" s="763"/>
      <c r="L7" s="763"/>
      <c r="M7" s="763"/>
      <c r="N7" s="763"/>
      <c r="O7" s="763"/>
      <c r="P7" s="764"/>
      <c r="Q7" s="765">
        <v>151713</v>
      </c>
      <c r="R7" s="766"/>
      <c r="S7" s="766"/>
      <c r="T7" s="766"/>
      <c r="U7" s="766"/>
      <c r="V7" s="766">
        <v>150433</v>
      </c>
      <c r="W7" s="766"/>
      <c r="X7" s="766"/>
      <c r="Y7" s="766"/>
      <c r="Z7" s="766"/>
      <c r="AA7" s="766">
        <v>1280</v>
      </c>
      <c r="AB7" s="766"/>
      <c r="AC7" s="766"/>
      <c r="AD7" s="766"/>
      <c r="AE7" s="767"/>
      <c r="AF7" s="768">
        <v>1011</v>
      </c>
      <c r="AG7" s="769"/>
      <c r="AH7" s="769"/>
      <c r="AI7" s="769"/>
      <c r="AJ7" s="770"/>
      <c r="AK7" s="771">
        <v>2752</v>
      </c>
      <c r="AL7" s="772"/>
      <c r="AM7" s="772"/>
      <c r="AN7" s="772"/>
      <c r="AO7" s="772"/>
      <c r="AP7" s="772">
        <v>121600</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t="s">
        <v>555</v>
      </c>
      <c r="BS7" s="759" t="s">
        <v>553</v>
      </c>
      <c r="BT7" s="760"/>
      <c r="BU7" s="760"/>
      <c r="BV7" s="760"/>
      <c r="BW7" s="760"/>
      <c r="BX7" s="760"/>
      <c r="BY7" s="760"/>
      <c r="BZ7" s="760"/>
      <c r="CA7" s="760"/>
      <c r="CB7" s="760"/>
      <c r="CC7" s="760"/>
      <c r="CD7" s="760"/>
      <c r="CE7" s="760"/>
      <c r="CF7" s="760"/>
      <c r="CG7" s="775"/>
      <c r="CH7" s="756">
        <v>63</v>
      </c>
      <c r="CI7" s="757"/>
      <c r="CJ7" s="757"/>
      <c r="CK7" s="757"/>
      <c r="CL7" s="758"/>
      <c r="CM7" s="756">
        <v>3227</v>
      </c>
      <c r="CN7" s="757"/>
      <c r="CO7" s="757"/>
      <c r="CP7" s="757"/>
      <c r="CQ7" s="758"/>
      <c r="CR7" s="756">
        <v>2</v>
      </c>
      <c r="CS7" s="757"/>
      <c r="CT7" s="757"/>
      <c r="CU7" s="757"/>
      <c r="CV7" s="758"/>
      <c r="CW7" s="756" t="s">
        <v>573</v>
      </c>
      <c r="CX7" s="757"/>
      <c r="CY7" s="757"/>
      <c r="CZ7" s="757"/>
      <c r="DA7" s="758"/>
      <c r="DB7" s="756" t="s">
        <v>573</v>
      </c>
      <c r="DC7" s="757"/>
      <c r="DD7" s="757"/>
      <c r="DE7" s="757"/>
      <c r="DF7" s="758"/>
      <c r="DG7" s="756" t="s">
        <v>573</v>
      </c>
      <c r="DH7" s="757"/>
      <c r="DI7" s="757"/>
      <c r="DJ7" s="757"/>
      <c r="DK7" s="758"/>
      <c r="DL7" s="756">
        <v>1021</v>
      </c>
      <c r="DM7" s="757"/>
      <c r="DN7" s="757"/>
      <c r="DO7" s="757"/>
      <c r="DP7" s="758"/>
      <c r="DQ7" s="756">
        <v>102</v>
      </c>
      <c r="DR7" s="757"/>
      <c r="DS7" s="757"/>
      <c r="DT7" s="757"/>
      <c r="DU7" s="758"/>
      <c r="DV7" s="759"/>
      <c r="DW7" s="760"/>
      <c r="DX7" s="760"/>
      <c r="DY7" s="760"/>
      <c r="DZ7" s="761"/>
      <c r="EA7" s="216"/>
    </row>
    <row r="8" spans="1:131" s="217" customFormat="1" ht="26.25" customHeight="1" x14ac:dyDescent="0.15">
      <c r="A8" s="220">
        <v>2</v>
      </c>
      <c r="B8" s="793" t="s">
        <v>375</v>
      </c>
      <c r="C8" s="794"/>
      <c r="D8" s="794"/>
      <c r="E8" s="794"/>
      <c r="F8" s="794"/>
      <c r="G8" s="794"/>
      <c r="H8" s="794"/>
      <c r="I8" s="794"/>
      <c r="J8" s="794"/>
      <c r="K8" s="794"/>
      <c r="L8" s="794"/>
      <c r="M8" s="794"/>
      <c r="N8" s="794"/>
      <c r="O8" s="794"/>
      <c r="P8" s="795"/>
      <c r="Q8" s="796">
        <v>189</v>
      </c>
      <c r="R8" s="797"/>
      <c r="S8" s="797"/>
      <c r="T8" s="797"/>
      <c r="U8" s="797"/>
      <c r="V8" s="797">
        <v>123</v>
      </c>
      <c r="W8" s="797"/>
      <c r="X8" s="797"/>
      <c r="Y8" s="797"/>
      <c r="Z8" s="797"/>
      <c r="AA8" s="797">
        <v>66</v>
      </c>
      <c r="AB8" s="797"/>
      <c r="AC8" s="797"/>
      <c r="AD8" s="797"/>
      <c r="AE8" s="798"/>
      <c r="AF8" s="799">
        <v>66</v>
      </c>
      <c r="AG8" s="800"/>
      <c r="AH8" s="800"/>
      <c r="AI8" s="800"/>
      <c r="AJ8" s="801"/>
      <c r="AK8" s="782" t="s">
        <v>573</v>
      </c>
      <c r="AL8" s="783"/>
      <c r="AM8" s="783"/>
      <c r="AN8" s="783"/>
      <c r="AO8" s="783"/>
      <c r="AP8" s="783">
        <v>387</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554</v>
      </c>
      <c r="BT8" s="787"/>
      <c r="BU8" s="787"/>
      <c r="BV8" s="787"/>
      <c r="BW8" s="787"/>
      <c r="BX8" s="787"/>
      <c r="BY8" s="787"/>
      <c r="BZ8" s="787"/>
      <c r="CA8" s="787"/>
      <c r="CB8" s="787"/>
      <c r="CC8" s="787"/>
      <c r="CD8" s="787"/>
      <c r="CE8" s="787"/>
      <c r="CF8" s="787"/>
      <c r="CG8" s="788"/>
      <c r="CH8" s="789">
        <v>-5</v>
      </c>
      <c r="CI8" s="790"/>
      <c r="CJ8" s="790"/>
      <c r="CK8" s="790"/>
      <c r="CL8" s="791"/>
      <c r="CM8" s="789">
        <v>584</v>
      </c>
      <c r="CN8" s="790"/>
      <c r="CO8" s="790"/>
      <c r="CP8" s="790"/>
      <c r="CQ8" s="791"/>
      <c r="CR8" s="789">
        <v>3</v>
      </c>
      <c r="CS8" s="790"/>
      <c r="CT8" s="790"/>
      <c r="CU8" s="790"/>
      <c r="CV8" s="791"/>
      <c r="CW8" s="789">
        <v>69</v>
      </c>
      <c r="CX8" s="790"/>
      <c r="CY8" s="790"/>
      <c r="CZ8" s="790"/>
      <c r="DA8" s="791"/>
      <c r="DB8" s="789" t="s">
        <v>573</v>
      </c>
      <c r="DC8" s="790"/>
      <c r="DD8" s="790"/>
      <c r="DE8" s="790"/>
      <c r="DF8" s="791"/>
      <c r="DG8" s="789" t="s">
        <v>573</v>
      </c>
      <c r="DH8" s="790"/>
      <c r="DI8" s="790"/>
      <c r="DJ8" s="790"/>
      <c r="DK8" s="791"/>
      <c r="DL8" s="789" t="s">
        <v>573</v>
      </c>
      <c r="DM8" s="790"/>
      <c r="DN8" s="790"/>
      <c r="DO8" s="790"/>
      <c r="DP8" s="791"/>
      <c r="DQ8" s="789" t="s">
        <v>573</v>
      </c>
      <c r="DR8" s="790"/>
      <c r="DS8" s="790"/>
      <c r="DT8" s="790"/>
      <c r="DU8" s="791"/>
      <c r="DV8" s="786"/>
      <c r="DW8" s="787"/>
      <c r="DX8" s="787"/>
      <c r="DY8" s="787"/>
      <c r="DZ8" s="792"/>
      <c r="EA8" s="216"/>
    </row>
    <row r="9" spans="1:131" s="217" customFormat="1" ht="26.25" customHeight="1" x14ac:dyDescent="0.15">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556</v>
      </c>
      <c r="BT9" s="787"/>
      <c r="BU9" s="787"/>
      <c r="BV9" s="787"/>
      <c r="BW9" s="787"/>
      <c r="BX9" s="787"/>
      <c r="BY9" s="787"/>
      <c r="BZ9" s="787"/>
      <c r="CA9" s="787"/>
      <c r="CB9" s="787"/>
      <c r="CC9" s="787"/>
      <c r="CD9" s="787"/>
      <c r="CE9" s="787"/>
      <c r="CF9" s="787"/>
      <c r="CG9" s="788"/>
      <c r="CH9" s="789">
        <v>10</v>
      </c>
      <c r="CI9" s="790"/>
      <c r="CJ9" s="790"/>
      <c r="CK9" s="790"/>
      <c r="CL9" s="791"/>
      <c r="CM9" s="789">
        <v>152</v>
      </c>
      <c r="CN9" s="790"/>
      <c r="CO9" s="790"/>
      <c r="CP9" s="790"/>
      <c r="CQ9" s="791"/>
      <c r="CR9" s="789">
        <v>20</v>
      </c>
      <c r="CS9" s="790"/>
      <c r="CT9" s="790"/>
      <c r="CU9" s="790"/>
      <c r="CV9" s="791"/>
      <c r="CW9" s="789">
        <v>37</v>
      </c>
      <c r="CX9" s="790"/>
      <c r="CY9" s="790"/>
      <c r="CZ9" s="790"/>
      <c r="DA9" s="791"/>
      <c r="DB9" s="789" t="s">
        <v>573</v>
      </c>
      <c r="DC9" s="790"/>
      <c r="DD9" s="790"/>
      <c r="DE9" s="790"/>
      <c r="DF9" s="791"/>
      <c r="DG9" s="789" t="s">
        <v>573</v>
      </c>
      <c r="DH9" s="790"/>
      <c r="DI9" s="790"/>
      <c r="DJ9" s="790"/>
      <c r="DK9" s="791"/>
      <c r="DL9" s="789" t="s">
        <v>573</v>
      </c>
      <c r="DM9" s="790"/>
      <c r="DN9" s="790"/>
      <c r="DO9" s="790"/>
      <c r="DP9" s="791"/>
      <c r="DQ9" s="789" t="s">
        <v>573</v>
      </c>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t="s">
        <v>557</v>
      </c>
      <c r="BT10" s="787"/>
      <c r="BU10" s="787"/>
      <c r="BV10" s="787"/>
      <c r="BW10" s="787"/>
      <c r="BX10" s="787"/>
      <c r="BY10" s="787"/>
      <c r="BZ10" s="787"/>
      <c r="CA10" s="787"/>
      <c r="CB10" s="787"/>
      <c r="CC10" s="787"/>
      <c r="CD10" s="787"/>
      <c r="CE10" s="787"/>
      <c r="CF10" s="787"/>
      <c r="CG10" s="788"/>
      <c r="CH10" s="789">
        <v>-1</v>
      </c>
      <c r="CI10" s="790"/>
      <c r="CJ10" s="790"/>
      <c r="CK10" s="790"/>
      <c r="CL10" s="791"/>
      <c r="CM10" s="789">
        <v>470</v>
      </c>
      <c r="CN10" s="790"/>
      <c r="CO10" s="790"/>
      <c r="CP10" s="790"/>
      <c r="CQ10" s="791"/>
      <c r="CR10" s="789">
        <v>5</v>
      </c>
      <c r="CS10" s="790"/>
      <c r="CT10" s="790"/>
      <c r="CU10" s="790"/>
      <c r="CV10" s="791"/>
      <c r="CW10" s="789">
        <v>25</v>
      </c>
      <c r="CX10" s="790"/>
      <c r="CY10" s="790"/>
      <c r="CZ10" s="790"/>
      <c r="DA10" s="791"/>
      <c r="DB10" s="789" t="s">
        <v>574</v>
      </c>
      <c r="DC10" s="790"/>
      <c r="DD10" s="790"/>
      <c r="DE10" s="790"/>
      <c r="DF10" s="791"/>
      <c r="DG10" s="789" t="s">
        <v>574</v>
      </c>
      <c r="DH10" s="790"/>
      <c r="DI10" s="790"/>
      <c r="DJ10" s="790"/>
      <c r="DK10" s="791"/>
      <c r="DL10" s="789" t="s">
        <v>574</v>
      </c>
      <c r="DM10" s="790"/>
      <c r="DN10" s="790"/>
      <c r="DO10" s="790"/>
      <c r="DP10" s="791"/>
      <c r="DQ10" s="789" t="s">
        <v>574</v>
      </c>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t="s">
        <v>558</v>
      </c>
      <c r="BT11" s="787"/>
      <c r="BU11" s="787"/>
      <c r="BV11" s="787"/>
      <c r="BW11" s="787"/>
      <c r="BX11" s="787"/>
      <c r="BY11" s="787"/>
      <c r="BZ11" s="787"/>
      <c r="CA11" s="787"/>
      <c r="CB11" s="787"/>
      <c r="CC11" s="787"/>
      <c r="CD11" s="787"/>
      <c r="CE11" s="787"/>
      <c r="CF11" s="787"/>
      <c r="CG11" s="788"/>
      <c r="CH11" s="789">
        <v>-22</v>
      </c>
      <c r="CI11" s="790"/>
      <c r="CJ11" s="790"/>
      <c r="CK11" s="790"/>
      <c r="CL11" s="791"/>
      <c r="CM11" s="789">
        <v>615</v>
      </c>
      <c r="CN11" s="790"/>
      <c r="CO11" s="790"/>
      <c r="CP11" s="790"/>
      <c r="CQ11" s="791"/>
      <c r="CR11" s="789">
        <v>48</v>
      </c>
      <c r="CS11" s="790"/>
      <c r="CT11" s="790"/>
      <c r="CU11" s="790"/>
      <c r="CV11" s="791"/>
      <c r="CW11" s="789">
        <v>243</v>
      </c>
      <c r="CX11" s="790"/>
      <c r="CY11" s="790"/>
      <c r="CZ11" s="790"/>
      <c r="DA11" s="791"/>
      <c r="DB11" s="789" t="s">
        <v>574</v>
      </c>
      <c r="DC11" s="790"/>
      <c r="DD11" s="790"/>
      <c r="DE11" s="790"/>
      <c r="DF11" s="791"/>
      <c r="DG11" s="789" t="s">
        <v>574</v>
      </c>
      <c r="DH11" s="790"/>
      <c r="DI11" s="790"/>
      <c r="DJ11" s="790"/>
      <c r="DK11" s="791"/>
      <c r="DL11" s="789" t="s">
        <v>574</v>
      </c>
      <c r="DM11" s="790"/>
      <c r="DN11" s="790"/>
      <c r="DO11" s="790"/>
      <c r="DP11" s="791"/>
      <c r="DQ11" s="789" t="s">
        <v>574</v>
      </c>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t="s">
        <v>559</v>
      </c>
      <c r="BT12" s="787"/>
      <c r="BU12" s="787"/>
      <c r="BV12" s="787"/>
      <c r="BW12" s="787"/>
      <c r="BX12" s="787"/>
      <c r="BY12" s="787"/>
      <c r="BZ12" s="787"/>
      <c r="CA12" s="787"/>
      <c r="CB12" s="787"/>
      <c r="CC12" s="787"/>
      <c r="CD12" s="787"/>
      <c r="CE12" s="787"/>
      <c r="CF12" s="787"/>
      <c r="CG12" s="788"/>
      <c r="CH12" s="789">
        <v>-1</v>
      </c>
      <c r="CI12" s="790"/>
      <c r="CJ12" s="790"/>
      <c r="CK12" s="790"/>
      <c r="CL12" s="791"/>
      <c r="CM12" s="789">
        <v>175</v>
      </c>
      <c r="CN12" s="790"/>
      <c r="CO12" s="790"/>
      <c r="CP12" s="790"/>
      <c r="CQ12" s="791"/>
      <c r="CR12" s="789">
        <v>15</v>
      </c>
      <c r="CS12" s="790"/>
      <c r="CT12" s="790"/>
      <c r="CU12" s="790"/>
      <c r="CV12" s="791"/>
      <c r="CW12" s="789">
        <v>84</v>
      </c>
      <c r="CX12" s="790"/>
      <c r="CY12" s="790"/>
      <c r="CZ12" s="790"/>
      <c r="DA12" s="791"/>
      <c r="DB12" s="789" t="s">
        <v>575</v>
      </c>
      <c r="DC12" s="790"/>
      <c r="DD12" s="790"/>
      <c r="DE12" s="790"/>
      <c r="DF12" s="791"/>
      <c r="DG12" s="789" t="s">
        <v>575</v>
      </c>
      <c r="DH12" s="790"/>
      <c r="DI12" s="790"/>
      <c r="DJ12" s="790"/>
      <c r="DK12" s="791"/>
      <c r="DL12" s="789" t="s">
        <v>575</v>
      </c>
      <c r="DM12" s="790"/>
      <c r="DN12" s="790"/>
      <c r="DO12" s="790"/>
      <c r="DP12" s="791"/>
      <c r="DQ12" s="789" t="s">
        <v>575</v>
      </c>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t="s">
        <v>560</v>
      </c>
      <c r="BT13" s="787"/>
      <c r="BU13" s="787"/>
      <c r="BV13" s="787"/>
      <c r="BW13" s="787"/>
      <c r="BX13" s="787"/>
      <c r="BY13" s="787"/>
      <c r="BZ13" s="787"/>
      <c r="CA13" s="787"/>
      <c r="CB13" s="787"/>
      <c r="CC13" s="787"/>
      <c r="CD13" s="787"/>
      <c r="CE13" s="787"/>
      <c r="CF13" s="787"/>
      <c r="CG13" s="788"/>
      <c r="CH13" s="789">
        <v>5</v>
      </c>
      <c r="CI13" s="790"/>
      <c r="CJ13" s="790"/>
      <c r="CK13" s="790"/>
      <c r="CL13" s="791"/>
      <c r="CM13" s="789">
        <v>1941</v>
      </c>
      <c r="CN13" s="790"/>
      <c r="CO13" s="790"/>
      <c r="CP13" s="790"/>
      <c r="CQ13" s="791"/>
      <c r="CR13" s="789">
        <v>303</v>
      </c>
      <c r="CS13" s="790"/>
      <c r="CT13" s="790"/>
      <c r="CU13" s="790"/>
      <c r="CV13" s="791"/>
      <c r="CW13" s="789">
        <v>33</v>
      </c>
      <c r="CX13" s="790"/>
      <c r="CY13" s="790"/>
      <c r="CZ13" s="790"/>
      <c r="DA13" s="791"/>
      <c r="DB13" s="789" t="s">
        <v>575</v>
      </c>
      <c r="DC13" s="790"/>
      <c r="DD13" s="790"/>
      <c r="DE13" s="790"/>
      <c r="DF13" s="791"/>
      <c r="DG13" s="789" t="s">
        <v>575</v>
      </c>
      <c r="DH13" s="790"/>
      <c r="DI13" s="790"/>
      <c r="DJ13" s="790"/>
      <c r="DK13" s="791"/>
      <c r="DL13" s="789" t="s">
        <v>575</v>
      </c>
      <c r="DM13" s="790"/>
      <c r="DN13" s="790"/>
      <c r="DO13" s="790"/>
      <c r="DP13" s="791"/>
      <c r="DQ13" s="789" t="s">
        <v>575</v>
      </c>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t="s">
        <v>561</v>
      </c>
      <c r="BT14" s="787"/>
      <c r="BU14" s="787"/>
      <c r="BV14" s="787"/>
      <c r="BW14" s="787"/>
      <c r="BX14" s="787"/>
      <c r="BY14" s="787"/>
      <c r="BZ14" s="787"/>
      <c r="CA14" s="787"/>
      <c r="CB14" s="787"/>
      <c r="CC14" s="787"/>
      <c r="CD14" s="787"/>
      <c r="CE14" s="787"/>
      <c r="CF14" s="787"/>
      <c r="CG14" s="788"/>
      <c r="CH14" s="789">
        <v>-36</v>
      </c>
      <c r="CI14" s="790"/>
      <c r="CJ14" s="790"/>
      <c r="CK14" s="790"/>
      <c r="CL14" s="791"/>
      <c r="CM14" s="789">
        <v>1938</v>
      </c>
      <c r="CN14" s="790"/>
      <c r="CO14" s="790"/>
      <c r="CP14" s="790"/>
      <c r="CQ14" s="791"/>
      <c r="CR14" s="789">
        <v>494</v>
      </c>
      <c r="CS14" s="790"/>
      <c r="CT14" s="790"/>
      <c r="CU14" s="790"/>
      <c r="CV14" s="791"/>
      <c r="CW14" s="789">
        <v>166</v>
      </c>
      <c r="CX14" s="790"/>
      <c r="CY14" s="790"/>
      <c r="CZ14" s="790"/>
      <c r="DA14" s="791"/>
      <c r="DB14" s="789" t="s">
        <v>575</v>
      </c>
      <c r="DC14" s="790"/>
      <c r="DD14" s="790"/>
      <c r="DE14" s="790"/>
      <c r="DF14" s="791"/>
      <c r="DG14" s="789" t="s">
        <v>575</v>
      </c>
      <c r="DH14" s="790"/>
      <c r="DI14" s="790"/>
      <c r="DJ14" s="790"/>
      <c r="DK14" s="791"/>
      <c r="DL14" s="789" t="s">
        <v>575</v>
      </c>
      <c r="DM14" s="790"/>
      <c r="DN14" s="790"/>
      <c r="DO14" s="790"/>
      <c r="DP14" s="791"/>
      <c r="DQ14" s="789" t="s">
        <v>575</v>
      </c>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t="s">
        <v>562</v>
      </c>
      <c r="BT15" s="787"/>
      <c r="BU15" s="787"/>
      <c r="BV15" s="787"/>
      <c r="BW15" s="787"/>
      <c r="BX15" s="787"/>
      <c r="BY15" s="787"/>
      <c r="BZ15" s="787"/>
      <c r="CA15" s="787"/>
      <c r="CB15" s="787"/>
      <c r="CC15" s="787"/>
      <c r="CD15" s="787"/>
      <c r="CE15" s="787"/>
      <c r="CF15" s="787"/>
      <c r="CG15" s="788"/>
      <c r="CH15" s="789">
        <v>1</v>
      </c>
      <c r="CI15" s="790"/>
      <c r="CJ15" s="790"/>
      <c r="CK15" s="790"/>
      <c r="CL15" s="791"/>
      <c r="CM15" s="789">
        <v>673</v>
      </c>
      <c r="CN15" s="790"/>
      <c r="CO15" s="790"/>
      <c r="CP15" s="790"/>
      <c r="CQ15" s="791"/>
      <c r="CR15" s="789">
        <v>263</v>
      </c>
      <c r="CS15" s="790"/>
      <c r="CT15" s="790"/>
      <c r="CU15" s="790"/>
      <c r="CV15" s="791"/>
      <c r="CW15" s="789">
        <v>7</v>
      </c>
      <c r="CX15" s="790"/>
      <c r="CY15" s="790"/>
      <c r="CZ15" s="790"/>
      <c r="DA15" s="791"/>
      <c r="DB15" s="789" t="s">
        <v>575</v>
      </c>
      <c r="DC15" s="790"/>
      <c r="DD15" s="790"/>
      <c r="DE15" s="790"/>
      <c r="DF15" s="791"/>
      <c r="DG15" s="789" t="s">
        <v>575</v>
      </c>
      <c r="DH15" s="790"/>
      <c r="DI15" s="790"/>
      <c r="DJ15" s="790"/>
      <c r="DK15" s="791"/>
      <c r="DL15" s="789" t="s">
        <v>575</v>
      </c>
      <c r="DM15" s="790"/>
      <c r="DN15" s="790"/>
      <c r="DO15" s="790"/>
      <c r="DP15" s="791"/>
      <c r="DQ15" s="789" t="s">
        <v>575</v>
      </c>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t="s">
        <v>555</v>
      </c>
      <c r="BS16" s="786" t="s">
        <v>563</v>
      </c>
      <c r="BT16" s="787"/>
      <c r="BU16" s="787"/>
      <c r="BV16" s="787"/>
      <c r="BW16" s="787"/>
      <c r="BX16" s="787"/>
      <c r="BY16" s="787"/>
      <c r="BZ16" s="787"/>
      <c r="CA16" s="787"/>
      <c r="CB16" s="787"/>
      <c r="CC16" s="787"/>
      <c r="CD16" s="787"/>
      <c r="CE16" s="787"/>
      <c r="CF16" s="787"/>
      <c r="CG16" s="788"/>
      <c r="CH16" s="789">
        <v>0</v>
      </c>
      <c r="CI16" s="790"/>
      <c r="CJ16" s="790"/>
      <c r="CK16" s="790"/>
      <c r="CL16" s="791"/>
      <c r="CM16" s="789">
        <v>219</v>
      </c>
      <c r="CN16" s="790"/>
      <c r="CO16" s="790"/>
      <c r="CP16" s="790"/>
      <c r="CQ16" s="791"/>
      <c r="CR16" s="789">
        <v>7</v>
      </c>
      <c r="CS16" s="790"/>
      <c r="CT16" s="790"/>
      <c r="CU16" s="790"/>
      <c r="CV16" s="791"/>
      <c r="CW16" s="789">
        <v>48</v>
      </c>
      <c r="CX16" s="790"/>
      <c r="CY16" s="790"/>
      <c r="CZ16" s="790"/>
      <c r="DA16" s="791"/>
      <c r="DB16" s="789" t="s">
        <v>573</v>
      </c>
      <c r="DC16" s="790"/>
      <c r="DD16" s="790"/>
      <c r="DE16" s="790"/>
      <c r="DF16" s="791"/>
      <c r="DG16" s="789">
        <v>323</v>
      </c>
      <c r="DH16" s="790"/>
      <c r="DI16" s="790"/>
      <c r="DJ16" s="790"/>
      <c r="DK16" s="791"/>
      <c r="DL16" s="789" t="s">
        <v>573</v>
      </c>
      <c r="DM16" s="790"/>
      <c r="DN16" s="790"/>
      <c r="DO16" s="790"/>
      <c r="DP16" s="791"/>
      <c r="DQ16" s="789" t="s">
        <v>573</v>
      </c>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5"/>
      <c r="R22" s="816"/>
      <c r="S22" s="816"/>
      <c r="T22" s="816"/>
      <c r="U22" s="816"/>
      <c r="V22" s="816"/>
      <c r="W22" s="816"/>
      <c r="X22" s="816"/>
      <c r="Y22" s="816"/>
      <c r="Z22" s="816"/>
      <c r="AA22" s="816"/>
      <c r="AB22" s="816"/>
      <c r="AC22" s="816"/>
      <c r="AD22" s="816"/>
      <c r="AE22" s="817"/>
      <c r="AF22" s="799"/>
      <c r="AG22" s="800"/>
      <c r="AH22" s="800"/>
      <c r="AI22" s="800"/>
      <c r="AJ22" s="801"/>
      <c r="AK22" s="818"/>
      <c r="AL22" s="819"/>
      <c r="AM22" s="819"/>
      <c r="AN22" s="819"/>
      <c r="AO22" s="819"/>
      <c r="AP22" s="819"/>
      <c r="AQ22" s="819"/>
      <c r="AR22" s="819"/>
      <c r="AS22" s="819"/>
      <c r="AT22" s="819"/>
      <c r="AU22" s="820"/>
      <c r="AV22" s="820"/>
      <c r="AW22" s="820"/>
      <c r="AX22" s="820"/>
      <c r="AY22" s="821"/>
      <c r="AZ22" s="822" t="s">
        <v>376</v>
      </c>
      <c r="BA22" s="822"/>
      <c r="BB22" s="822"/>
      <c r="BC22" s="822"/>
      <c r="BD22" s="823"/>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377</v>
      </c>
      <c r="B23" s="802" t="s">
        <v>378</v>
      </c>
      <c r="C23" s="803"/>
      <c r="D23" s="803"/>
      <c r="E23" s="803"/>
      <c r="F23" s="803"/>
      <c r="G23" s="803"/>
      <c r="H23" s="803"/>
      <c r="I23" s="803"/>
      <c r="J23" s="803"/>
      <c r="K23" s="803"/>
      <c r="L23" s="803"/>
      <c r="M23" s="803"/>
      <c r="N23" s="803"/>
      <c r="O23" s="803"/>
      <c r="P23" s="804"/>
      <c r="Q23" s="805">
        <v>151881</v>
      </c>
      <c r="R23" s="806"/>
      <c r="S23" s="806"/>
      <c r="T23" s="806"/>
      <c r="U23" s="806"/>
      <c r="V23" s="807">
        <v>150535</v>
      </c>
      <c r="W23" s="808"/>
      <c r="X23" s="808"/>
      <c r="Y23" s="808"/>
      <c r="Z23" s="809"/>
      <c r="AA23" s="807">
        <v>1346</v>
      </c>
      <c r="AB23" s="808"/>
      <c r="AC23" s="808"/>
      <c r="AD23" s="808"/>
      <c r="AE23" s="810"/>
      <c r="AF23" s="811">
        <v>1078</v>
      </c>
      <c r="AG23" s="806"/>
      <c r="AH23" s="806"/>
      <c r="AI23" s="806"/>
      <c r="AJ23" s="812"/>
      <c r="AK23" s="813"/>
      <c r="AL23" s="814"/>
      <c r="AM23" s="814"/>
      <c r="AN23" s="814"/>
      <c r="AO23" s="814"/>
      <c r="AP23" s="806">
        <f>SUM(AP7:AT8)</f>
        <v>121987</v>
      </c>
      <c r="AQ23" s="806"/>
      <c r="AR23" s="806"/>
      <c r="AS23" s="806"/>
      <c r="AT23" s="806"/>
      <c r="AU23" s="825"/>
      <c r="AV23" s="825"/>
      <c r="AW23" s="825"/>
      <c r="AX23" s="825"/>
      <c r="AY23" s="826"/>
      <c r="AZ23" s="827" t="s">
        <v>121</v>
      </c>
      <c r="BA23" s="808"/>
      <c r="BB23" s="808"/>
      <c r="BC23" s="808"/>
      <c r="BD23" s="810"/>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4" t="s">
        <v>379</v>
      </c>
      <c r="B24" s="824"/>
      <c r="C24" s="824"/>
      <c r="D24" s="824"/>
      <c r="E24" s="824"/>
      <c r="F24" s="824"/>
      <c r="G24" s="824"/>
      <c r="H24" s="824"/>
      <c r="I24" s="824"/>
      <c r="J24" s="824"/>
      <c r="K24" s="824"/>
      <c r="L24" s="824"/>
      <c r="M24" s="824"/>
      <c r="N24" s="824"/>
      <c r="O24" s="824"/>
      <c r="P24" s="824"/>
      <c r="Q24" s="824"/>
      <c r="R24" s="824"/>
      <c r="S24" s="824"/>
      <c r="T24" s="824"/>
      <c r="U24" s="824"/>
      <c r="V24" s="824"/>
      <c r="W24" s="824"/>
      <c r="X24" s="824"/>
      <c r="Y24" s="824"/>
      <c r="Z24" s="824"/>
      <c r="AA24" s="824"/>
      <c r="AB24" s="824"/>
      <c r="AC24" s="824"/>
      <c r="AD24" s="824"/>
      <c r="AE24" s="824"/>
      <c r="AF24" s="824"/>
      <c r="AG24" s="824"/>
      <c r="AH24" s="824"/>
      <c r="AI24" s="824"/>
      <c r="AJ24" s="824"/>
      <c r="AK24" s="824"/>
      <c r="AL24" s="824"/>
      <c r="AM24" s="824"/>
      <c r="AN24" s="824"/>
      <c r="AO24" s="824"/>
      <c r="AP24" s="824"/>
      <c r="AQ24" s="824"/>
      <c r="AR24" s="824"/>
      <c r="AS24" s="824"/>
      <c r="AT24" s="824"/>
      <c r="AU24" s="824"/>
      <c r="AV24" s="824"/>
      <c r="AW24" s="824"/>
      <c r="AX24" s="824"/>
      <c r="AY24" s="824"/>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8" t="s">
        <v>384</v>
      </c>
      <c r="AG26" s="829"/>
      <c r="AH26" s="829"/>
      <c r="AI26" s="829"/>
      <c r="AJ26" s="830"/>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38.1"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1"/>
      <c r="AG27" s="832"/>
      <c r="AH27" s="832"/>
      <c r="AI27" s="832"/>
      <c r="AJ27" s="833"/>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389</v>
      </c>
      <c r="C28" s="763"/>
      <c r="D28" s="763"/>
      <c r="E28" s="763"/>
      <c r="F28" s="763"/>
      <c r="G28" s="763"/>
      <c r="H28" s="763"/>
      <c r="I28" s="763"/>
      <c r="J28" s="763"/>
      <c r="K28" s="763"/>
      <c r="L28" s="763"/>
      <c r="M28" s="763"/>
      <c r="N28" s="763"/>
      <c r="O28" s="763"/>
      <c r="P28" s="764"/>
      <c r="Q28" s="836">
        <v>33553</v>
      </c>
      <c r="R28" s="837"/>
      <c r="S28" s="837"/>
      <c r="T28" s="837"/>
      <c r="U28" s="837"/>
      <c r="V28" s="837">
        <v>33158</v>
      </c>
      <c r="W28" s="837"/>
      <c r="X28" s="837"/>
      <c r="Y28" s="837"/>
      <c r="Z28" s="837"/>
      <c r="AA28" s="837">
        <v>395</v>
      </c>
      <c r="AB28" s="837"/>
      <c r="AC28" s="837"/>
      <c r="AD28" s="837"/>
      <c r="AE28" s="838"/>
      <c r="AF28" s="839">
        <v>395</v>
      </c>
      <c r="AG28" s="837"/>
      <c r="AH28" s="837"/>
      <c r="AI28" s="837"/>
      <c r="AJ28" s="840"/>
      <c r="AK28" s="841">
        <v>3327</v>
      </c>
      <c r="AL28" s="842"/>
      <c r="AM28" s="842"/>
      <c r="AN28" s="842"/>
      <c r="AO28" s="842"/>
      <c r="AP28" s="842" t="s">
        <v>573</v>
      </c>
      <c r="AQ28" s="842"/>
      <c r="AR28" s="842"/>
      <c r="AS28" s="842"/>
      <c r="AT28" s="842"/>
      <c r="AU28" s="842" t="s">
        <v>573</v>
      </c>
      <c r="AV28" s="842"/>
      <c r="AW28" s="842"/>
      <c r="AX28" s="842"/>
      <c r="AY28" s="842"/>
      <c r="AZ28" s="843" t="s">
        <v>573</v>
      </c>
      <c r="BA28" s="843"/>
      <c r="BB28" s="843"/>
      <c r="BC28" s="843"/>
      <c r="BD28" s="843"/>
      <c r="BE28" s="834"/>
      <c r="BF28" s="834"/>
      <c r="BG28" s="834"/>
      <c r="BH28" s="834"/>
      <c r="BI28" s="835"/>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390</v>
      </c>
      <c r="C29" s="794"/>
      <c r="D29" s="794"/>
      <c r="E29" s="794"/>
      <c r="F29" s="794"/>
      <c r="G29" s="794"/>
      <c r="H29" s="794"/>
      <c r="I29" s="794"/>
      <c r="J29" s="794"/>
      <c r="K29" s="794"/>
      <c r="L29" s="794"/>
      <c r="M29" s="794"/>
      <c r="N29" s="794"/>
      <c r="O29" s="794"/>
      <c r="P29" s="795"/>
      <c r="Q29" s="796">
        <v>29519</v>
      </c>
      <c r="R29" s="797"/>
      <c r="S29" s="797"/>
      <c r="T29" s="797"/>
      <c r="U29" s="797"/>
      <c r="V29" s="797">
        <v>29376</v>
      </c>
      <c r="W29" s="797"/>
      <c r="X29" s="797"/>
      <c r="Y29" s="797"/>
      <c r="Z29" s="797"/>
      <c r="AA29" s="797">
        <v>144</v>
      </c>
      <c r="AB29" s="797"/>
      <c r="AC29" s="797"/>
      <c r="AD29" s="797"/>
      <c r="AE29" s="798"/>
      <c r="AF29" s="799">
        <v>144</v>
      </c>
      <c r="AG29" s="800"/>
      <c r="AH29" s="800"/>
      <c r="AI29" s="800"/>
      <c r="AJ29" s="801"/>
      <c r="AK29" s="848">
        <v>4924</v>
      </c>
      <c r="AL29" s="844"/>
      <c r="AM29" s="844"/>
      <c r="AN29" s="844"/>
      <c r="AO29" s="844"/>
      <c r="AP29" s="844" t="s">
        <v>573</v>
      </c>
      <c r="AQ29" s="844"/>
      <c r="AR29" s="844"/>
      <c r="AS29" s="844"/>
      <c r="AT29" s="844"/>
      <c r="AU29" s="844" t="s">
        <v>573</v>
      </c>
      <c r="AV29" s="844"/>
      <c r="AW29" s="844"/>
      <c r="AX29" s="844"/>
      <c r="AY29" s="844"/>
      <c r="AZ29" s="845" t="s">
        <v>573</v>
      </c>
      <c r="BA29" s="845"/>
      <c r="BB29" s="845"/>
      <c r="BC29" s="845"/>
      <c r="BD29" s="845"/>
      <c r="BE29" s="846"/>
      <c r="BF29" s="846"/>
      <c r="BG29" s="846"/>
      <c r="BH29" s="846"/>
      <c r="BI29" s="847"/>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391</v>
      </c>
      <c r="C30" s="794"/>
      <c r="D30" s="794"/>
      <c r="E30" s="794"/>
      <c r="F30" s="794"/>
      <c r="G30" s="794"/>
      <c r="H30" s="794"/>
      <c r="I30" s="794"/>
      <c r="J30" s="794"/>
      <c r="K30" s="794"/>
      <c r="L30" s="794"/>
      <c r="M30" s="794"/>
      <c r="N30" s="794"/>
      <c r="O30" s="794"/>
      <c r="P30" s="795"/>
      <c r="Q30" s="796">
        <v>5591</v>
      </c>
      <c r="R30" s="797"/>
      <c r="S30" s="797"/>
      <c r="T30" s="797"/>
      <c r="U30" s="797"/>
      <c r="V30" s="797">
        <v>5412</v>
      </c>
      <c r="W30" s="797"/>
      <c r="X30" s="797"/>
      <c r="Y30" s="797"/>
      <c r="Z30" s="797"/>
      <c r="AA30" s="797">
        <v>179</v>
      </c>
      <c r="AB30" s="797"/>
      <c r="AC30" s="797"/>
      <c r="AD30" s="797"/>
      <c r="AE30" s="798"/>
      <c r="AF30" s="799">
        <v>179</v>
      </c>
      <c r="AG30" s="800"/>
      <c r="AH30" s="800"/>
      <c r="AI30" s="800"/>
      <c r="AJ30" s="801"/>
      <c r="AK30" s="848">
        <v>1316</v>
      </c>
      <c r="AL30" s="844"/>
      <c r="AM30" s="844"/>
      <c r="AN30" s="844"/>
      <c r="AO30" s="844"/>
      <c r="AP30" s="844" t="s">
        <v>573</v>
      </c>
      <c r="AQ30" s="844"/>
      <c r="AR30" s="844"/>
      <c r="AS30" s="844"/>
      <c r="AT30" s="844"/>
      <c r="AU30" s="844" t="s">
        <v>573</v>
      </c>
      <c r="AV30" s="844"/>
      <c r="AW30" s="844"/>
      <c r="AX30" s="844"/>
      <c r="AY30" s="844"/>
      <c r="AZ30" s="845" t="s">
        <v>573</v>
      </c>
      <c r="BA30" s="845"/>
      <c r="BB30" s="845"/>
      <c r="BC30" s="845"/>
      <c r="BD30" s="845"/>
      <c r="BE30" s="846"/>
      <c r="BF30" s="846"/>
      <c r="BG30" s="846"/>
      <c r="BH30" s="846"/>
      <c r="BI30" s="847"/>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t="s">
        <v>392</v>
      </c>
      <c r="C31" s="794"/>
      <c r="D31" s="794"/>
      <c r="E31" s="794"/>
      <c r="F31" s="794"/>
      <c r="G31" s="794"/>
      <c r="H31" s="794"/>
      <c r="I31" s="794"/>
      <c r="J31" s="794"/>
      <c r="K31" s="794"/>
      <c r="L31" s="794"/>
      <c r="M31" s="794"/>
      <c r="N31" s="794"/>
      <c r="O31" s="794"/>
      <c r="P31" s="795"/>
      <c r="Q31" s="796">
        <v>105</v>
      </c>
      <c r="R31" s="797"/>
      <c r="S31" s="797"/>
      <c r="T31" s="797"/>
      <c r="U31" s="797"/>
      <c r="V31" s="797">
        <v>100</v>
      </c>
      <c r="W31" s="797"/>
      <c r="X31" s="797"/>
      <c r="Y31" s="797"/>
      <c r="Z31" s="797"/>
      <c r="AA31" s="797">
        <v>5</v>
      </c>
      <c r="AB31" s="797"/>
      <c r="AC31" s="797"/>
      <c r="AD31" s="797"/>
      <c r="AE31" s="798"/>
      <c r="AF31" s="799">
        <v>5</v>
      </c>
      <c r="AG31" s="800"/>
      <c r="AH31" s="800"/>
      <c r="AI31" s="800"/>
      <c r="AJ31" s="801"/>
      <c r="AK31" s="848" t="s">
        <v>573</v>
      </c>
      <c r="AL31" s="844"/>
      <c r="AM31" s="844"/>
      <c r="AN31" s="844"/>
      <c r="AO31" s="844"/>
      <c r="AP31" s="844">
        <v>120</v>
      </c>
      <c r="AQ31" s="844"/>
      <c r="AR31" s="844"/>
      <c r="AS31" s="844"/>
      <c r="AT31" s="844"/>
      <c r="AU31" s="844" t="s">
        <v>573</v>
      </c>
      <c r="AV31" s="844"/>
      <c r="AW31" s="844"/>
      <c r="AX31" s="844"/>
      <c r="AY31" s="844"/>
      <c r="AZ31" s="845" t="s">
        <v>573</v>
      </c>
      <c r="BA31" s="845"/>
      <c r="BB31" s="845"/>
      <c r="BC31" s="845"/>
      <c r="BD31" s="845"/>
      <c r="BE31" s="846"/>
      <c r="BF31" s="846"/>
      <c r="BG31" s="846"/>
      <c r="BH31" s="846"/>
      <c r="BI31" s="847"/>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t="s">
        <v>393</v>
      </c>
      <c r="C32" s="794"/>
      <c r="D32" s="794"/>
      <c r="E32" s="794"/>
      <c r="F32" s="794"/>
      <c r="G32" s="794"/>
      <c r="H32" s="794"/>
      <c r="I32" s="794"/>
      <c r="J32" s="794"/>
      <c r="K32" s="794"/>
      <c r="L32" s="794"/>
      <c r="M32" s="794"/>
      <c r="N32" s="794"/>
      <c r="O32" s="794"/>
      <c r="P32" s="795"/>
      <c r="Q32" s="796">
        <v>36104</v>
      </c>
      <c r="R32" s="797"/>
      <c r="S32" s="797"/>
      <c r="T32" s="797"/>
      <c r="U32" s="797"/>
      <c r="V32" s="797">
        <v>35479</v>
      </c>
      <c r="W32" s="797"/>
      <c r="X32" s="797"/>
      <c r="Y32" s="797"/>
      <c r="Z32" s="797"/>
      <c r="AA32" s="797">
        <v>624</v>
      </c>
      <c r="AB32" s="797"/>
      <c r="AC32" s="797"/>
      <c r="AD32" s="797"/>
      <c r="AE32" s="798"/>
      <c r="AF32" s="799">
        <v>624</v>
      </c>
      <c r="AG32" s="800"/>
      <c r="AH32" s="800"/>
      <c r="AI32" s="800"/>
      <c r="AJ32" s="801"/>
      <c r="AK32" s="848" t="s">
        <v>573</v>
      </c>
      <c r="AL32" s="844"/>
      <c r="AM32" s="844"/>
      <c r="AN32" s="844"/>
      <c r="AO32" s="844"/>
      <c r="AP32" s="844" t="s">
        <v>573</v>
      </c>
      <c r="AQ32" s="844"/>
      <c r="AR32" s="844"/>
      <c r="AS32" s="844"/>
      <c r="AT32" s="844"/>
      <c r="AU32" s="844" t="s">
        <v>573</v>
      </c>
      <c r="AV32" s="844"/>
      <c r="AW32" s="844"/>
      <c r="AX32" s="844"/>
      <c r="AY32" s="844"/>
      <c r="AZ32" s="845" t="s">
        <v>573</v>
      </c>
      <c r="BA32" s="845"/>
      <c r="BB32" s="845"/>
      <c r="BC32" s="845"/>
      <c r="BD32" s="845"/>
      <c r="BE32" s="846"/>
      <c r="BF32" s="846"/>
      <c r="BG32" s="846"/>
      <c r="BH32" s="846"/>
      <c r="BI32" s="847"/>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t="s">
        <v>394</v>
      </c>
      <c r="C33" s="794"/>
      <c r="D33" s="794"/>
      <c r="E33" s="794"/>
      <c r="F33" s="794"/>
      <c r="G33" s="794"/>
      <c r="H33" s="794"/>
      <c r="I33" s="794"/>
      <c r="J33" s="794"/>
      <c r="K33" s="794"/>
      <c r="L33" s="794"/>
      <c r="M33" s="794"/>
      <c r="N33" s="794"/>
      <c r="O33" s="794"/>
      <c r="P33" s="795"/>
      <c r="Q33" s="796">
        <v>4748</v>
      </c>
      <c r="R33" s="797"/>
      <c r="S33" s="797"/>
      <c r="T33" s="797"/>
      <c r="U33" s="797"/>
      <c r="V33" s="797">
        <v>4300</v>
      </c>
      <c r="W33" s="797"/>
      <c r="X33" s="797"/>
      <c r="Y33" s="797"/>
      <c r="Z33" s="797"/>
      <c r="AA33" s="797">
        <v>448</v>
      </c>
      <c r="AB33" s="797"/>
      <c r="AC33" s="797"/>
      <c r="AD33" s="797"/>
      <c r="AE33" s="798"/>
      <c r="AF33" s="799">
        <v>5982</v>
      </c>
      <c r="AG33" s="800"/>
      <c r="AH33" s="800"/>
      <c r="AI33" s="800"/>
      <c r="AJ33" s="801"/>
      <c r="AK33" s="848">
        <v>16</v>
      </c>
      <c r="AL33" s="844"/>
      <c r="AM33" s="844"/>
      <c r="AN33" s="844"/>
      <c r="AO33" s="844"/>
      <c r="AP33" s="844">
        <v>7551</v>
      </c>
      <c r="AQ33" s="844"/>
      <c r="AR33" s="844"/>
      <c r="AS33" s="844"/>
      <c r="AT33" s="844"/>
      <c r="AU33" s="844">
        <v>15</v>
      </c>
      <c r="AV33" s="844"/>
      <c r="AW33" s="844"/>
      <c r="AX33" s="844"/>
      <c r="AY33" s="844"/>
      <c r="AZ33" s="845" t="s">
        <v>573</v>
      </c>
      <c r="BA33" s="845"/>
      <c r="BB33" s="845"/>
      <c r="BC33" s="845"/>
      <c r="BD33" s="845"/>
      <c r="BE33" s="846" t="s">
        <v>395</v>
      </c>
      <c r="BF33" s="846"/>
      <c r="BG33" s="846"/>
      <c r="BH33" s="846"/>
      <c r="BI33" s="847"/>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t="s">
        <v>396</v>
      </c>
      <c r="C34" s="794"/>
      <c r="D34" s="794"/>
      <c r="E34" s="794"/>
      <c r="F34" s="794"/>
      <c r="G34" s="794"/>
      <c r="H34" s="794"/>
      <c r="I34" s="794"/>
      <c r="J34" s="794"/>
      <c r="K34" s="794"/>
      <c r="L34" s="794"/>
      <c r="M34" s="794"/>
      <c r="N34" s="794"/>
      <c r="O34" s="794"/>
      <c r="P34" s="795"/>
      <c r="Q34" s="796">
        <v>7699</v>
      </c>
      <c r="R34" s="797"/>
      <c r="S34" s="797"/>
      <c r="T34" s="797"/>
      <c r="U34" s="797"/>
      <c r="V34" s="797">
        <v>7156</v>
      </c>
      <c r="W34" s="797"/>
      <c r="X34" s="797"/>
      <c r="Y34" s="797"/>
      <c r="Z34" s="797"/>
      <c r="AA34" s="797">
        <v>543</v>
      </c>
      <c r="AB34" s="797"/>
      <c r="AC34" s="797"/>
      <c r="AD34" s="797"/>
      <c r="AE34" s="798"/>
      <c r="AF34" s="799">
        <v>2690</v>
      </c>
      <c r="AG34" s="800"/>
      <c r="AH34" s="800"/>
      <c r="AI34" s="800"/>
      <c r="AJ34" s="801"/>
      <c r="AK34" s="848">
        <v>1567</v>
      </c>
      <c r="AL34" s="844"/>
      <c r="AM34" s="844"/>
      <c r="AN34" s="844"/>
      <c r="AO34" s="844"/>
      <c r="AP34" s="844">
        <v>72046</v>
      </c>
      <c r="AQ34" s="844"/>
      <c r="AR34" s="844"/>
      <c r="AS34" s="844"/>
      <c r="AT34" s="844"/>
      <c r="AU34" s="844">
        <v>24965</v>
      </c>
      <c r="AV34" s="844"/>
      <c r="AW34" s="844"/>
      <c r="AX34" s="844"/>
      <c r="AY34" s="844"/>
      <c r="AZ34" s="845" t="s">
        <v>573</v>
      </c>
      <c r="BA34" s="845"/>
      <c r="BB34" s="845"/>
      <c r="BC34" s="845"/>
      <c r="BD34" s="845"/>
      <c r="BE34" s="846" t="s">
        <v>395</v>
      </c>
      <c r="BF34" s="846"/>
      <c r="BG34" s="846"/>
      <c r="BH34" s="846"/>
      <c r="BI34" s="847"/>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t="s">
        <v>397</v>
      </c>
      <c r="C35" s="794"/>
      <c r="D35" s="794"/>
      <c r="E35" s="794"/>
      <c r="F35" s="794"/>
      <c r="G35" s="794"/>
      <c r="H35" s="794"/>
      <c r="I35" s="794"/>
      <c r="J35" s="794"/>
      <c r="K35" s="794"/>
      <c r="L35" s="794"/>
      <c r="M35" s="794"/>
      <c r="N35" s="794"/>
      <c r="O35" s="794"/>
      <c r="P35" s="795"/>
      <c r="Q35" s="796">
        <v>296</v>
      </c>
      <c r="R35" s="797"/>
      <c r="S35" s="797"/>
      <c r="T35" s="797"/>
      <c r="U35" s="797"/>
      <c r="V35" s="797">
        <v>288</v>
      </c>
      <c r="W35" s="797"/>
      <c r="X35" s="797"/>
      <c r="Y35" s="797"/>
      <c r="Z35" s="797"/>
      <c r="AA35" s="797">
        <v>8</v>
      </c>
      <c r="AB35" s="797"/>
      <c r="AC35" s="797"/>
      <c r="AD35" s="797"/>
      <c r="AE35" s="798"/>
      <c r="AF35" s="799">
        <v>8</v>
      </c>
      <c r="AG35" s="800"/>
      <c r="AH35" s="800"/>
      <c r="AI35" s="800"/>
      <c r="AJ35" s="801"/>
      <c r="AK35" s="848">
        <v>183</v>
      </c>
      <c r="AL35" s="844"/>
      <c r="AM35" s="844"/>
      <c r="AN35" s="844"/>
      <c r="AO35" s="844"/>
      <c r="AP35" s="844">
        <v>1069</v>
      </c>
      <c r="AQ35" s="844"/>
      <c r="AR35" s="844"/>
      <c r="AS35" s="844"/>
      <c r="AT35" s="844"/>
      <c r="AU35" s="844">
        <v>1060</v>
      </c>
      <c r="AV35" s="844"/>
      <c r="AW35" s="844"/>
      <c r="AX35" s="844"/>
      <c r="AY35" s="844"/>
      <c r="AZ35" s="845" t="s">
        <v>573</v>
      </c>
      <c r="BA35" s="845"/>
      <c r="BB35" s="845"/>
      <c r="BC35" s="845"/>
      <c r="BD35" s="845"/>
      <c r="BE35" s="846" t="s">
        <v>398</v>
      </c>
      <c r="BF35" s="846"/>
      <c r="BG35" s="846"/>
      <c r="BH35" s="846"/>
      <c r="BI35" s="847"/>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t="s">
        <v>399</v>
      </c>
      <c r="C36" s="794"/>
      <c r="D36" s="794"/>
      <c r="E36" s="794"/>
      <c r="F36" s="794"/>
      <c r="G36" s="794"/>
      <c r="H36" s="794"/>
      <c r="I36" s="794"/>
      <c r="J36" s="794"/>
      <c r="K36" s="794"/>
      <c r="L36" s="794"/>
      <c r="M36" s="794"/>
      <c r="N36" s="794"/>
      <c r="O36" s="794"/>
      <c r="P36" s="795"/>
      <c r="Q36" s="796">
        <v>201</v>
      </c>
      <c r="R36" s="797"/>
      <c r="S36" s="797"/>
      <c r="T36" s="797"/>
      <c r="U36" s="797"/>
      <c r="V36" s="797">
        <v>190</v>
      </c>
      <c r="W36" s="797"/>
      <c r="X36" s="797"/>
      <c r="Y36" s="797"/>
      <c r="Z36" s="797"/>
      <c r="AA36" s="797">
        <v>11</v>
      </c>
      <c r="AB36" s="797"/>
      <c r="AC36" s="797"/>
      <c r="AD36" s="797"/>
      <c r="AE36" s="798"/>
      <c r="AF36" s="799">
        <v>11</v>
      </c>
      <c r="AG36" s="800"/>
      <c r="AH36" s="800"/>
      <c r="AI36" s="800"/>
      <c r="AJ36" s="801"/>
      <c r="AK36" s="848">
        <v>80</v>
      </c>
      <c r="AL36" s="844"/>
      <c r="AM36" s="844"/>
      <c r="AN36" s="844"/>
      <c r="AO36" s="844"/>
      <c r="AP36" s="844">
        <v>488</v>
      </c>
      <c r="AQ36" s="844"/>
      <c r="AR36" s="844"/>
      <c r="AS36" s="844"/>
      <c r="AT36" s="844"/>
      <c r="AU36" s="844">
        <v>488</v>
      </c>
      <c r="AV36" s="844"/>
      <c r="AW36" s="844"/>
      <c r="AX36" s="844"/>
      <c r="AY36" s="844"/>
      <c r="AZ36" s="845" t="s">
        <v>573</v>
      </c>
      <c r="BA36" s="845"/>
      <c r="BB36" s="845"/>
      <c r="BC36" s="845"/>
      <c r="BD36" s="845"/>
      <c r="BE36" s="846" t="s">
        <v>398</v>
      </c>
      <c r="BF36" s="846"/>
      <c r="BG36" s="846"/>
      <c r="BH36" s="846"/>
      <c r="BI36" s="847"/>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t="s">
        <v>400</v>
      </c>
      <c r="C37" s="794"/>
      <c r="D37" s="794"/>
      <c r="E37" s="794"/>
      <c r="F37" s="794"/>
      <c r="G37" s="794"/>
      <c r="H37" s="794"/>
      <c r="I37" s="794"/>
      <c r="J37" s="794"/>
      <c r="K37" s="794"/>
      <c r="L37" s="794"/>
      <c r="M37" s="794"/>
      <c r="N37" s="794"/>
      <c r="O37" s="794"/>
      <c r="P37" s="795"/>
      <c r="Q37" s="796">
        <v>361</v>
      </c>
      <c r="R37" s="797"/>
      <c r="S37" s="797"/>
      <c r="T37" s="797"/>
      <c r="U37" s="797"/>
      <c r="V37" s="797">
        <v>346</v>
      </c>
      <c r="W37" s="797"/>
      <c r="X37" s="797"/>
      <c r="Y37" s="797"/>
      <c r="Z37" s="797"/>
      <c r="AA37" s="797">
        <v>15</v>
      </c>
      <c r="AB37" s="797"/>
      <c r="AC37" s="797"/>
      <c r="AD37" s="797"/>
      <c r="AE37" s="798"/>
      <c r="AF37" s="799">
        <v>15</v>
      </c>
      <c r="AG37" s="800"/>
      <c r="AH37" s="800"/>
      <c r="AI37" s="800"/>
      <c r="AJ37" s="801"/>
      <c r="AK37" s="848">
        <v>95</v>
      </c>
      <c r="AL37" s="844"/>
      <c r="AM37" s="844"/>
      <c r="AN37" s="844"/>
      <c r="AO37" s="844"/>
      <c r="AP37" s="844">
        <v>617</v>
      </c>
      <c r="AQ37" s="844"/>
      <c r="AR37" s="844"/>
      <c r="AS37" s="844"/>
      <c r="AT37" s="844"/>
      <c r="AU37" s="844">
        <v>369</v>
      </c>
      <c r="AV37" s="844"/>
      <c r="AW37" s="844"/>
      <c r="AX37" s="844"/>
      <c r="AY37" s="844"/>
      <c r="AZ37" s="845" t="s">
        <v>573</v>
      </c>
      <c r="BA37" s="845"/>
      <c r="BB37" s="845"/>
      <c r="BC37" s="845"/>
      <c r="BD37" s="845"/>
      <c r="BE37" s="846" t="s">
        <v>398</v>
      </c>
      <c r="BF37" s="846"/>
      <c r="BG37" s="846"/>
      <c r="BH37" s="846"/>
      <c r="BI37" s="847"/>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t="s">
        <v>401</v>
      </c>
      <c r="C38" s="794"/>
      <c r="D38" s="794"/>
      <c r="E38" s="794"/>
      <c r="F38" s="794"/>
      <c r="G38" s="794"/>
      <c r="H38" s="794"/>
      <c r="I38" s="794"/>
      <c r="J38" s="794"/>
      <c r="K38" s="794"/>
      <c r="L38" s="794"/>
      <c r="M38" s="794"/>
      <c r="N38" s="794"/>
      <c r="O38" s="794"/>
      <c r="P38" s="795"/>
      <c r="Q38" s="796">
        <v>39</v>
      </c>
      <c r="R38" s="797"/>
      <c r="S38" s="797"/>
      <c r="T38" s="797"/>
      <c r="U38" s="797"/>
      <c r="V38" s="797">
        <v>39</v>
      </c>
      <c r="W38" s="797"/>
      <c r="X38" s="797"/>
      <c r="Y38" s="797"/>
      <c r="Z38" s="797"/>
      <c r="AA38" s="797" t="s">
        <v>573</v>
      </c>
      <c r="AB38" s="797"/>
      <c r="AC38" s="797"/>
      <c r="AD38" s="797"/>
      <c r="AE38" s="798"/>
      <c r="AF38" s="799" t="s">
        <v>121</v>
      </c>
      <c r="AG38" s="800"/>
      <c r="AH38" s="800"/>
      <c r="AI38" s="800"/>
      <c r="AJ38" s="801"/>
      <c r="AK38" s="848" t="s">
        <v>573</v>
      </c>
      <c r="AL38" s="844"/>
      <c r="AM38" s="844"/>
      <c r="AN38" s="844"/>
      <c r="AO38" s="844"/>
      <c r="AP38" s="844">
        <v>173</v>
      </c>
      <c r="AQ38" s="844"/>
      <c r="AR38" s="844"/>
      <c r="AS38" s="844"/>
      <c r="AT38" s="844"/>
      <c r="AU38" s="844">
        <v>134</v>
      </c>
      <c r="AV38" s="844"/>
      <c r="AW38" s="844"/>
      <c r="AX38" s="844"/>
      <c r="AY38" s="844"/>
      <c r="AZ38" s="845" t="s">
        <v>573</v>
      </c>
      <c r="BA38" s="845"/>
      <c r="BB38" s="845"/>
      <c r="BC38" s="845"/>
      <c r="BD38" s="845"/>
      <c r="BE38" s="846" t="s">
        <v>398</v>
      </c>
      <c r="BF38" s="846"/>
      <c r="BG38" s="846"/>
      <c r="BH38" s="846"/>
      <c r="BI38" s="847"/>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8"/>
      <c r="AL39" s="844"/>
      <c r="AM39" s="844"/>
      <c r="AN39" s="844"/>
      <c r="AO39" s="844"/>
      <c r="AP39" s="844"/>
      <c r="AQ39" s="844"/>
      <c r="AR39" s="844"/>
      <c r="AS39" s="844"/>
      <c r="AT39" s="844"/>
      <c r="AU39" s="844"/>
      <c r="AV39" s="844"/>
      <c r="AW39" s="844"/>
      <c r="AX39" s="844"/>
      <c r="AY39" s="844"/>
      <c r="AZ39" s="845"/>
      <c r="BA39" s="845"/>
      <c r="BB39" s="845"/>
      <c r="BC39" s="845"/>
      <c r="BD39" s="845"/>
      <c r="BE39" s="846"/>
      <c r="BF39" s="846"/>
      <c r="BG39" s="846"/>
      <c r="BH39" s="846"/>
      <c r="BI39" s="847"/>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8"/>
      <c r="AL40" s="844"/>
      <c r="AM40" s="844"/>
      <c r="AN40" s="844"/>
      <c r="AO40" s="844"/>
      <c r="AP40" s="844"/>
      <c r="AQ40" s="844"/>
      <c r="AR40" s="844"/>
      <c r="AS40" s="844"/>
      <c r="AT40" s="844"/>
      <c r="AU40" s="844"/>
      <c r="AV40" s="844"/>
      <c r="AW40" s="844"/>
      <c r="AX40" s="844"/>
      <c r="AY40" s="844"/>
      <c r="AZ40" s="845"/>
      <c r="BA40" s="845"/>
      <c r="BB40" s="845"/>
      <c r="BC40" s="845"/>
      <c r="BD40" s="845"/>
      <c r="BE40" s="846"/>
      <c r="BF40" s="846"/>
      <c r="BG40" s="846"/>
      <c r="BH40" s="846"/>
      <c r="BI40" s="847"/>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8"/>
      <c r="AL41" s="844"/>
      <c r="AM41" s="844"/>
      <c r="AN41" s="844"/>
      <c r="AO41" s="844"/>
      <c r="AP41" s="844"/>
      <c r="AQ41" s="844"/>
      <c r="AR41" s="844"/>
      <c r="AS41" s="844"/>
      <c r="AT41" s="844"/>
      <c r="AU41" s="844"/>
      <c r="AV41" s="844"/>
      <c r="AW41" s="844"/>
      <c r="AX41" s="844"/>
      <c r="AY41" s="844"/>
      <c r="AZ41" s="845"/>
      <c r="BA41" s="845"/>
      <c r="BB41" s="845"/>
      <c r="BC41" s="845"/>
      <c r="BD41" s="845"/>
      <c r="BE41" s="846"/>
      <c r="BF41" s="846"/>
      <c r="BG41" s="846"/>
      <c r="BH41" s="846"/>
      <c r="BI41" s="847"/>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8"/>
      <c r="AL42" s="844"/>
      <c r="AM42" s="844"/>
      <c r="AN42" s="844"/>
      <c r="AO42" s="844"/>
      <c r="AP42" s="844"/>
      <c r="AQ42" s="844"/>
      <c r="AR42" s="844"/>
      <c r="AS42" s="844"/>
      <c r="AT42" s="844"/>
      <c r="AU42" s="844"/>
      <c r="AV42" s="844"/>
      <c r="AW42" s="844"/>
      <c r="AX42" s="844"/>
      <c r="AY42" s="844"/>
      <c r="AZ42" s="845"/>
      <c r="BA42" s="845"/>
      <c r="BB42" s="845"/>
      <c r="BC42" s="845"/>
      <c r="BD42" s="845"/>
      <c r="BE42" s="846"/>
      <c r="BF42" s="846"/>
      <c r="BG42" s="846"/>
      <c r="BH42" s="846"/>
      <c r="BI42" s="847"/>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8"/>
      <c r="AL43" s="844"/>
      <c r="AM43" s="844"/>
      <c r="AN43" s="844"/>
      <c r="AO43" s="844"/>
      <c r="AP43" s="844"/>
      <c r="AQ43" s="844"/>
      <c r="AR43" s="844"/>
      <c r="AS43" s="844"/>
      <c r="AT43" s="844"/>
      <c r="AU43" s="844"/>
      <c r="AV43" s="844"/>
      <c r="AW43" s="844"/>
      <c r="AX43" s="844"/>
      <c r="AY43" s="844"/>
      <c r="AZ43" s="845"/>
      <c r="BA43" s="845"/>
      <c r="BB43" s="845"/>
      <c r="BC43" s="845"/>
      <c r="BD43" s="845"/>
      <c r="BE43" s="846"/>
      <c r="BF43" s="846"/>
      <c r="BG43" s="846"/>
      <c r="BH43" s="846"/>
      <c r="BI43" s="847"/>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8"/>
      <c r="AL44" s="844"/>
      <c r="AM44" s="844"/>
      <c r="AN44" s="844"/>
      <c r="AO44" s="844"/>
      <c r="AP44" s="844"/>
      <c r="AQ44" s="844"/>
      <c r="AR44" s="844"/>
      <c r="AS44" s="844"/>
      <c r="AT44" s="844"/>
      <c r="AU44" s="844"/>
      <c r="AV44" s="844"/>
      <c r="AW44" s="844"/>
      <c r="AX44" s="844"/>
      <c r="AY44" s="844"/>
      <c r="AZ44" s="845"/>
      <c r="BA44" s="845"/>
      <c r="BB44" s="845"/>
      <c r="BC44" s="845"/>
      <c r="BD44" s="845"/>
      <c r="BE44" s="846"/>
      <c r="BF44" s="846"/>
      <c r="BG44" s="846"/>
      <c r="BH44" s="846"/>
      <c r="BI44" s="847"/>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8"/>
      <c r="AL45" s="844"/>
      <c r="AM45" s="844"/>
      <c r="AN45" s="844"/>
      <c r="AO45" s="844"/>
      <c r="AP45" s="844"/>
      <c r="AQ45" s="844"/>
      <c r="AR45" s="844"/>
      <c r="AS45" s="844"/>
      <c r="AT45" s="844"/>
      <c r="AU45" s="844"/>
      <c r="AV45" s="844"/>
      <c r="AW45" s="844"/>
      <c r="AX45" s="844"/>
      <c r="AY45" s="844"/>
      <c r="AZ45" s="845"/>
      <c r="BA45" s="845"/>
      <c r="BB45" s="845"/>
      <c r="BC45" s="845"/>
      <c r="BD45" s="845"/>
      <c r="BE45" s="846"/>
      <c r="BF45" s="846"/>
      <c r="BG45" s="846"/>
      <c r="BH45" s="846"/>
      <c r="BI45" s="847"/>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8"/>
      <c r="AL46" s="844"/>
      <c r="AM46" s="844"/>
      <c r="AN46" s="844"/>
      <c r="AO46" s="844"/>
      <c r="AP46" s="844"/>
      <c r="AQ46" s="844"/>
      <c r="AR46" s="844"/>
      <c r="AS46" s="844"/>
      <c r="AT46" s="844"/>
      <c r="AU46" s="844"/>
      <c r="AV46" s="844"/>
      <c r="AW46" s="844"/>
      <c r="AX46" s="844"/>
      <c r="AY46" s="844"/>
      <c r="AZ46" s="845"/>
      <c r="BA46" s="845"/>
      <c r="BB46" s="845"/>
      <c r="BC46" s="845"/>
      <c r="BD46" s="845"/>
      <c r="BE46" s="846"/>
      <c r="BF46" s="846"/>
      <c r="BG46" s="846"/>
      <c r="BH46" s="846"/>
      <c r="BI46" s="847"/>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8"/>
      <c r="AL47" s="844"/>
      <c r="AM47" s="844"/>
      <c r="AN47" s="844"/>
      <c r="AO47" s="844"/>
      <c r="AP47" s="844"/>
      <c r="AQ47" s="844"/>
      <c r="AR47" s="844"/>
      <c r="AS47" s="844"/>
      <c r="AT47" s="844"/>
      <c r="AU47" s="844"/>
      <c r="AV47" s="844"/>
      <c r="AW47" s="844"/>
      <c r="AX47" s="844"/>
      <c r="AY47" s="844"/>
      <c r="AZ47" s="845"/>
      <c r="BA47" s="845"/>
      <c r="BB47" s="845"/>
      <c r="BC47" s="845"/>
      <c r="BD47" s="845"/>
      <c r="BE47" s="846"/>
      <c r="BF47" s="846"/>
      <c r="BG47" s="846"/>
      <c r="BH47" s="846"/>
      <c r="BI47" s="847"/>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8"/>
      <c r="AL48" s="844"/>
      <c r="AM48" s="844"/>
      <c r="AN48" s="844"/>
      <c r="AO48" s="844"/>
      <c r="AP48" s="844"/>
      <c r="AQ48" s="844"/>
      <c r="AR48" s="844"/>
      <c r="AS48" s="844"/>
      <c r="AT48" s="844"/>
      <c r="AU48" s="844"/>
      <c r="AV48" s="844"/>
      <c r="AW48" s="844"/>
      <c r="AX48" s="844"/>
      <c r="AY48" s="844"/>
      <c r="AZ48" s="845"/>
      <c r="BA48" s="845"/>
      <c r="BB48" s="845"/>
      <c r="BC48" s="845"/>
      <c r="BD48" s="845"/>
      <c r="BE48" s="846"/>
      <c r="BF48" s="846"/>
      <c r="BG48" s="846"/>
      <c r="BH48" s="846"/>
      <c r="BI48" s="847"/>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8"/>
      <c r="AL49" s="844"/>
      <c r="AM49" s="844"/>
      <c r="AN49" s="844"/>
      <c r="AO49" s="844"/>
      <c r="AP49" s="844"/>
      <c r="AQ49" s="844"/>
      <c r="AR49" s="844"/>
      <c r="AS49" s="844"/>
      <c r="AT49" s="844"/>
      <c r="AU49" s="844"/>
      <c r="AV49" s="844"/>
      <c r="AW49" s="844"/>
      <c r="AX49" s="844"/>
      <c r="AY49" s="844"/>
      <c r="AZ49" s="845"/>
      <c r="BA49" s="845"/>
      <c r="BB49" s="845"/>
      <c r="BC49" s="845"/>
      <c r="BD49" s="845"/>
      <c r="BE49" s="846"/>
      <c r="BF49" s="846"/>
      <c r="BG49" s="846"/>
      <c r="BH49" s="846"/>
      <c r="BI49" s="847"/>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9"/>
      <c r="R50" s="850"/>
      <c r="S50" s="850"/>
      <c r="T50" s="850"/>
      <c r="U50" s="850"/>
      <c r="V50" s="850"/>
      <c r="W50" s="850"/>
      <c r="X50" s="850"/>
      <c r="Y50" s="850"/>
      <c r="Z50" s="850"/>
      <c r="AA50" s="850"/>
      <c r="AB50" s="850"/>
      <c r="AC50" s="850"/>
      <c r="AD50" s="850"/>
      <c r="AE50" s="851"/>
      <c r="AF50" s="799"/>
      <c r="AG50" s="800"/>
      <c r="AH50" s="800"/>
      <c r="AI50" s="800"/>
      <c r="AJ50" s="801"/>
      <c r="AK50" s="853"/>
      <c r="AL50" s="850"/>
      <c r="AM50" s="850"/>
      <c r="AN50" s="850"/>
      <c r="AO50" s="850"/>
      <c r="AP50" s="850"/>
      <c r="AQ50" s="850"/>
      <c r="AR50" s="850"/>
      <c r="AS50" s="850"/>
      <c r="AT50" s="850"/>
      <c r="AU50" s="850"/>
      <c r="AV50" s="850"/>
      <c r="AW50" s="850"/>
      <c r="AX50" s="850"/>
      <c r="AY50" s="850"/>
      <c r="AZ50" s="852"/>
      <c r="BA50" s="852"/>
      <c r="BB50" s="852"/>
      <c r="BC50" s="852"/>
      <c r="BD50" s="852"/>
      <c r="BE50" s="846"/>
      <c r="BF50" s="846"/>
      <c r="BG50" s="846"/>
      <c r="BH50" s="846"/>
      <c r="BI50" s="847"/>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9"/>
      <c r="R51" s="850"/>
      <c r="S51" s="850"/>
      <c r="T51" s="850"/>
      <c r="U51" s="850"/>
      <c r="V51" s="850"/>
      <c r="W51" s="850"/>
      <c r="X51" s="850"/>
      <c r="Y51" s="850"/>
      <c r="Z51" s="850"/>
      <c r="AA51" s="850"/>
      <c r="AB51" s="850"/>
      <c r="AC51" s="850"/>
      <c r="AD51" s="850"/>
      <c r="AE51" s="851"/>
      <c r="AF51" s="799"/>
      <c r="AG51" s="800"/>
      <c r="AH51" s="800"/>
      <c r="AI51" s="800"/>
      <c r="AJ51" s="801"/>
      <c r="AK51" s="853"/>
      <c r="AL51" s="850"/>
      <c r="AM51" s="850"/>
      <c r="AN51" s="850"/>
      <c r="AO51" s="850"/>
      <c r="AP51" s="850"/>
      <c r="AQ51" s="850"/>
      <c r="AR51" s="850"/>
      <c r="AS51" s="850"/>
      <c r="AT51" s="850"/>
      <c r="AU51" s="850"/>
      <c r="AV51" s="850"/>
      <c r="AW51" s="850"/>
      <c r="AX51" s="850"/>
      <c r="AY51" s="850"/>
      <c r="AZ51" s="852"/>
      <c r="BA51" s="852"/>
      <c r="BB51" s="852"/>
      <c r="BC51" s="852"/>
      <c r="BD51" s="852"/>
      <c r="BE51" s="846"/>
      <c r="BF51" s="846"/>
      <c r="BG51" s="846"/>
      <c r="BH51" s="846"/>
      <c r="BI51" s="847"/>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9"/>
      <c r="R52" s="850"/>
      <c r="S52" s="850"/>
      <c r="T52" s="850"/>
      <c r="U52" s="850"/>
      <c r="V52" s="850"/>
      <c r="W52" s="850"/>
      <c r="X52" s="850"/>
      <c r="Y52" s="850"/>
      <c r="Z52" s="850"/>
      <c r="AA52" s="850"/>
      <c r="AB52" s="850"/>
      <c r="AC52" s="850"/>
      <c r="AD52" s="850"/>
      <c r="AE52" s="851"/>
      <c r="AF52" s="799"/>
      <c r="AG52" s="800"/>
      <c r="AH52" s="800"/>
      <c r="AI52" s="800"/>
      <c r="AJ52" s="801"/>
      <c r="AK52" s="853"/>
      <c r="AL52" s="850"/>
      <c r="AM52" s="850"/>
      <c r="AN52" s="850"/>
      <c r="AO52" s="850"/>
      <c r="AP52" s="850"/>
      <c r="AQ52" s="850"/>
      <c r="AR52" s="850"/>
      <c r="AS52" s="850"/>
      <c r="AT52" s="850"/>
      <c r="AU52" s="850"/>
      <c r="AV52" s="850"/>
      <c r="AW52" s="850"/>
      <c r="AX52" s="850"/>
      <c r="AY52" s="850"/>
      <c r="AZ52" s="852"/>
      <c r="BA52" s="852"/>
      <c r="BB52" s="852"/>
      <c r="BC52" s="852"/>
      <c r="BD52" s="852"/>
      <c r="BE52" s="846"/>
      <c r="BF52" s="846"/>
      <c r="BG52" s="846"/>
      <c r="BH52" s="846"/>
      <c r="BI52" s="847"/>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9"/>
      <c r="R53" s="850"/>
      <c r="S53" s="850"/>
      <c r="T53" s="850"/>
      <c r="U53" s="850"/>
      <c r="V53" s="850"/>
      <c r="W53" s="850"/>
      <c r="X53" s="850"/>
      <c r="Y53" s="850"/>
      <c r="Z53" s="850"/>
      <c r="AA53" s="850"/>
      <c r="AB53" s="850"/>
      <c r="AC53" s="850"/>
      <c r="AD53" s="850"/>
      <c r="AE53" s="851"/>
      <c r="AF53" s="799"/>
      <c r="AG53" s="800"/>
      <c r="AH53" s="800"/>
      <c r="AI53" s="800"/>
      <c r="AJ53" s="801"/>
      <c r="AK53" s="853"/>
      <c r="AL53" s="850"/>
      <c r="AM53" s="850"/>
      <c r="AN53" s="850"/>
      <c r="AO53" s="850"/>
      <c r="AP53" s="850"/>
      <c r="AQ53" s="850"/>
      <c r="AR53" s="850"/>
      <c r="AS53" s="850"/>
      <c r="AT53" s="850"/>
      <c r="AU53" s="850"/>
      <c r="AV53" s="850"/>
      <c r="AW53" s="850"/>
      <c r="AX53" s="850"/>
      <c r="AY53" s="850"/>
      <c r="AZ53" s="852"/>
      <c r="BA53" s="852"/>
      <c r="BB53" s="852"/>
      <c r="BC53" s="852"/>
      <c r="BD53" s="852"/>
      <c r="BE53" s="846"/>
      <c r="BF53" s="846"/>
      <c r="BG53" s="846"/>
      <c r="BH53" s="846"/>
      <c r="BI53" s="847"/>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9"/>
      <c r="R54" s="850"/>
      <c r="S54" s="850"/>
      <c r="T54" s="850"/>
      <c r="U54" s="850"/>
      <c r="V54" s="850"/>
      <c r="W54" s="850"/>
      <c r="X54" s="850"/>
      <c r="Y54" s="850"/>
      <c r="Z54" s="850"/>
      <c r="AA54" s="850"/>
      <c r="AB54" s="850"/>
      <c r="AC54" s="850"/>
      <c r="AD54" s="850"/>
      <c r="AE54" s="851"/>
      <c r="AF54" s="799"/>
      <c r="AG54" s="800"/>
      <c r="AH54" s="800"/>
      <c r="AI54" s="800"/>
      <c r="AJ54" s="801"/>
      <c r="AK54" s="853"/>
      <c r="AL54" s="850"/>
      <c r="AM54" s="850"/>
      <c r="AN54" s="850"/>
      <c r="AO54" s="850"/>
      <c r="AP54" s="850"/>
      <c r="AQ54" s="850"/>
      <c r="AR54" s="850"/>
      <c r="AS54" s="850"/>
      <c r="AT54" s="850"/>
      <c r="AU54" s="850"/>
      <c r="AV54" s="850"/>
      <c r="AW54" s="850"/>
      <c r="AX54" s="850"/>
      <c r="AY54" s="850"/>
      <c r="AZ54" s="852"/>
      <c r="BA54" s="852"/>
      <c r="BB54" s="852"/>
      <c r="BC54" s="852"/>
      <c r="BD54" s="852"/>
      <c r="BE54" s="846"/>
      <c r="BF54" s="846"/>
      <c r="BG54" s="846"/>
      <c r="BH54" s="846"/>
      <c r="BI54" s="847"/>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9"/>
      <c r="R55" s="850"/>
      <c r="S55" s="850"/>
      <c r="T55" s="850"/>
      <c r="U55" s="850"/>
      <c r="V55" s="850"/>
      <c r="W55" s="850"/>
      <c r="X55" s="850"/>
      <c r="Y55" s="850"/>
      <c r="Z55" s="850"/>
      <c r="AA55" s="850"/>
      <c r="AB55" s="850"/>
      <c r="AC55" s="850"/>
      <c r="AD55" s="850"/>
      <c r="AE55" s="851"/>
      <c r="AF55" s="799"/>
      <c r="AG55" s="800"/>
      <c r="AH55" s="800"/>
      <c r="AI55" s="800"/>
      <c r="AJ55" s="801"/>
      <c r="AK55" s="853"/>
      <c r="AL55" s="850"/>
      <c r="AM55" s="850"/>
      <c r="AN55" s="850"/>
      <c r="AO55" s="850"/>
      <c r="AP55" s="850"/>
      <c r="AQ55" s="850"/>
      <c r="AR55" s="850"/>
      <c r="AS55" s="850"/>
      <c r="AT55" s="850"/>
      <c r="AU55" s="850"/>
      <c r="AV55" s="850"/>
      <c r="AW55" s="850"/>
      <c r="AX55" s="850"/>
      <c r="AY55" s="850"/>
      <c r="AZ55" s="852"/>
      <c r="BA55" s="852"/>
      <c r="BB55" s="852"/>
      <c r="BC55" s="852"/>
      <c r="BD55" s="852"/>
      <c r="BE55" s="846"/>
      <c r="BF55" s="846"/>
      <c r="BG55" s="846"/>
      <c r="BH55" s="846"/>
      <c r="BI55" s="847"/>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9"/>
      <c r="R56" s="850"/>
      <c r="S56" s="850"/>
      <c r="T56" s="850"/>
      <c r="U56" s="850"/>
      <c r="V56" s="850"/>
      <c r="W56" s="850"/>
      <c r="X56" s="850"/>
      <c r="Y56" s="850"/>
      <c r="Z56" s="850"/>
      <c r="AA56" s="850"/>
      <c r="AB56" s="850"/>
      <c r="AC56" s="850"/>
      <c r="AD56" s="850"/>
      <c r="AE56" s="851"/>
      <c r="AF56" s="799"/>
      <c r="AG56" s="800"/>
      <c r="AH56" s="800"/>
      <c r="AI56" s="800"/>
      <c r="AJ56" s="801"/>
      <c r="AK56" s="853"/>
      <c r="AL56" s="850"/>
      <c r="AM56" s="850"/>
      <c r="AN56" s="850"/>
      <c r="AO56" s="850"/>
      <c r="AP56" s="850"/>
      <c r="AQ56" s="850"/>
      <c r="AR56" s="850"/>
      <c r="AS56" s="850"/>
      <c r="AT56" s="850"/>
      <c r="AU56" s="850"/>
      <c r="AV56" s="850"/>
      <c r="AW56" s="850"/>
      <c r="AX56" s="850"/>
      <c r="AY56" s="850"/>
      <c r="AZ56" s="852"/>
      <c r="BA56" s="852"/>
      <c r="BB56" s="852"/>
      <c r="BC56" s="852"/>
      <c r="BD56" s="852"/>
      <c r="BE56" s="846"/>
      <c r="BF56" s="846"/>
      <c r="BG56" s="846"/>
      <c r="BH56" s="846"/>
      <c r="BI56" s="847"/>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9"/>
      <c r="R57" s="850"/>
      <c r="S57" s="850"/>
      <c r="T57" s="850"/>
      <c r="U57" s="850"/>
      <c r="V57" s="850"/>
      <c r="W57" s="850"/>
      <c r="X57" s="850"/>
      <c r="Y57" s="850"/>
      <c r="Z57" s="850"/>
      <c r="AA57" s="850"/>
      <c r="AB57" s="850"/>
      <c r="AC57" s="850"/>
      <c r="AD57" s="850"/>
      <c r="AE57" s="851"/>
      <c r="AF57" s="799"/>
      <c r="AG57" s="800"/>
      <c r="AH57" s="800"/>
      <c r="AI57" s="800"/>
      <c r="AJ57" s="801"/>
      <c r="AK57" s="853"/>
      <c r="AL57" s="850"/>
      <c r="AM57" s="850"/>
      <c r="AN57" s="850"/>
      <c r="AO57" s="850"/>
      <c r="AP57" s="850"/>
      <c r="AQ57" s="850"/>
      <c r="AR57" s="850"/>
      <c r="AS57" s="850"/>
      <c r="AT57" s="850"/>
      <c r="AU57" s="850"/>
      <c r="AV57" s="850"/>
      <c r="AW57" s="850"/>
      <c r="AX57" s="850"/>
      <c r="AY57" s="850"/>
      <c r="AZ57" s="852"/>
      <c r="BA57" s="852"/>
      <c r="BB57" s="852"/>
      <c r="BC57" s="852"/>
      <c r="BD57" s="852"/>
      <c r="BE57" s="846"/>
      <c r="BF57" s="846"/>
      <c r="BG57" s="846"/>
      <c r="BH57" s="846"/>
      <c r="BI57" s="847"/>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9"/>
      <c r="R58" s="850"/>
      <c r="S58" s="850"/>
      <c r="T58" s="850"/>
      <c r="U58" s="850"/>
      <c r="V58" s="850"/>
      <c r="W58" s="850"/>
      <c r="X58" s="850"/>
      <c r="Y58" s="850"/>
      <c r="Z58" s="850"/>
      <c r="AA58" s="850"/>
      <c r="AB58" s="850"/>
      <c r="AC58" s="850"/>
      <c r="AD58" s="850"/>
      <c r="AE58" s="851"/>
      <c r="AF58" s="799"/>
      <c r="AG58" s="800"/>
      <c r="AH58" s="800"/>
      <c r="AI58" s="800"/>
      <c r="AJ58" s="801"/>
      <c r="AK58" s="853"/>
      <c r="AL58" s="850"/>
      <c r="AM58" s="850"/>
      <c r="AN58" s="850"/>
      <c r="AO58" s="850"/>
      <c r="AP58" s="850"/>
      <c r="AQ58" s="850"/>
      <c r="AR58" s="850"/>
      <c r="AS58" s="850"/>
      <c r="AT58" s="850"/>
      <c r="AU58" s="850"/>
      <c r="AV58" s="850"/>
      <c r="AW58" s="850"/>
      <c r="AX58" s="850"/>
      <c r="AY58" s="850"/>
      <c r="AZ58" s="852"/>
      <c r="BA58" s="852"/>
      <c r="BB58" s="852"/>
      <c r="BC58" s="852"/>
      <c r="BD58" s="852"/>
      <c r="BE58" s="846"/>
      <c r="BF58" s="846"/>
      <c r="BG58" s="846"/>
      <c r="BH58" s="846"/>
      <c r="BI58" s="847"/>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9"/>
      <c r="R59" s="850"/>
      <c r="S59" s="850"/>
      <c r="T59" s="850"/>
      <c r="U59" s="850"/>
      <c r="V59" s="850"/>
      <c r="W59" s="850"/>
      <c r="X59" s="850"/>
      <c r="Y59" s="850"/>
      <c r="Z59" s="850"/>
      <c r="AA59" s="850"/>
      <c r="AB59" s="850"/>
      <c r="AC59" s="850"/>
      <c r="AD59" s="850"/>
      <c r="AE59" s="851"/>
      <c r="AF59" s="799"/>
      <c r="AG59" s="800"/>
      <c r="AH59" s="800"/>
      <c r="AI59" s="800"/>
      <c r="AJ59" s="801"/>
      <c r="AK59" s="853"/>
      <c r="AL59" s="850"/>
      <c r="AM59" s="850"/>
      <c r="AN59" s="850"/>
      <c r="AO59" s="850"/>
      <c r="AP59" s="850"/>
      <c r="AQ59" s="850"/>
      <c r="AR59" s="850"/>
      <c r="AS59" s="850"/>
      <c r="AT59" s="850"/>
      <c r="AU59" s="850"/>
      <c r="AV59" s="850"/>
      <c r="AW59" s="850"/>
      <c r="AX59" s="850"/>
      <c r="AY59" s="850"/>
      <c r="AZ59" s="852"/>
      <c r="BA59" s="852"/>
      <c r="BB59" s="852"/>
      <c r="BC59" s="852"/>
      <c r="BD59" s="852"/>
      <c r="BE59" s="846"/>
      <c r="BF59" s="846"/>
      <c r="BG59" s="846"/>
      <c r="BH59" s="846"/>
      <c r="BI59" s="847"/>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9"/>
      <c r="R60" s="850"/>
      <c r="S60" s="850"/>
      <c r="T60" s="850"/>
      <c r="U60" s="850"/>
      <c r="V60" s="850"/>
      <c r="W60" s="850"/>
      <c r="X60" s="850"/>
      <c r="Y60" s="850"/>
      <c r="Z60" s="850"/>
      <c r="AA60" s="850"/>
      <c r="AB60" s="850"/>
      <c r="AC60" s="850"/>
      <c r="AD60" s="850"/>
      <c r="AE60" s="851"/>
      <c r="AF60" s="799"/>
      <c r="AG60" s="800"/>
      <c r="AH60" s="800"/>
      <c r="AI60" s="800"/>
      <c r="AJ60" s="801"/>
      <c r="AK60" s="853"/>
      <c r="AL60" s="850"/>
      <c r="AM60" s="850"/>
      <c r="AN60" s="850"/>
      <c r="AO60" s="850"/>
      <c r="AP60" s="850"/>
      <c r="AQ60" s="850"/>
      <c r="AR60" s="850"/>
      <c r="AS60" s="850"/>
      <c r="AT60" s="850"/>
      <c r="AU60" s="850"/>
      <c r="AV60" s="850"/>
      <c r="AW60" s="850"/>
      <c r="AX60" s="850"/>
      <c r="AY60" s="850"/>
      <c r="AZ60" s="852"/>
      <c r="BA60" s="852"/>
      <c r="BB60" s="852"/>
      <c r="BC60" s="852"/>
      <c r="BD60" s="852"/>
      <c r="BE60" s="846"/>
      <c r="BF60" s="846"/>
      <c r="BG60" s="846"/>
      <c r="BH60" s="846"/>
      <c r="BI60" s="847"/>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9"/>
      <c r="R61" s="850"/>
      <c r="S61" s="850"/>
      <c r="T61" s="850"/>
      <c r="U61" s="850"/>
      <c r="V61" s="850"/>
      <c r="W61" s="850"/>
      <c r="X61" s="850"/>
      <c r="Y61" s="850"/>
      <c r="Z61" s="850"/>
      <c r="AA61" s="850"/>
      <c r="AB61" s="850"/>
      <c r="AC61" s="850"/>
      <c r="AD61" s="850"/>
      <c r="AE61" s="851"/>
      <c r="AF61" s="799"/>
      <c r="AG61" s="800"/>
      <c r="AH61" s="800"/>
      <c r="AI61" s="800"/>
      <c r="AJ61" s="801"/>
      <c r="AK61" s="853"/>
      <c r="AL61" s="850"/>
      <c r="AM61" s="850"/>
      <c r="AN61" s="850"/>
      <c r="AO61" s="850"/>
      <c r="AP61" s="850"/>
      <c r="AQ61" s="850"/>
      <c r="AR61" s="850"/>
      <c r="AS61" s="850"/>
      <c r="AT61" s="850"/>
      <c r="AU61" s="850"/>
      <c r="AV61" s="850"/>
      <c r="AW61" s="850"/>
      <c r="AX61" s="850"/>
      <c r="AY61" s="850"/>
      <c r="AZ61" s="852"/>
      <c r="BA61" s="852"/>
      <c r="BB61" s="852"/>
      <c r="BC61" s="852"/>
      <c r="BD61" s="852"/>
      <c r="BE61" s="846"/>
      <c r="BF61" s="846"/>
      <c r="BG61" s="846"/>
      <c r="BH61" s="846"/>
      <c r="BI61" s="847"/>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9"/>
      <c r="R62" s="850"/>
      <c r="S62" s="850"/>
      <c r="T62" s="850"/>
      <c r="U62" s="850"/>
      <c r="V62" s="850"/>
      <c r="W62" s="850"/>
      <c r="X62" s="850"/>
      <c r="Y62" s="850"/>
      <c r="Z62" s="850"/>
      <c r="AA62" s="850"/>
      <c r="AB62" s="850"/>
      <c r="AC62" s="850"/>
      <c r="AD62" s="850"/>
      <c r="AE62" s="851"/>
      <c r="AF62" s="799"/>
      <c r="AG62" s="800"/>
      <c r="AH62" s="800"/>
      <c r="AI62" s="800"/>
      <c r="AJ62" s="801"/>
      <c r="AK62" s="853"/>
      <c r="AL62" s="850"/>
      <c r="AM62" s="850"/>
      <c r="AN62" s="850"/>
      <c r="AO62" s="850"/>
      <c r="AP62" s="850"/>
      <c r="AQ62" s="850"/>
      <c r="AR62" s="850"/>
      <c r="AS62" s="850"/>
      <c r="AT62" s="850"/>
      <c r="AU62" s="850"/>
      <c r="AV62" s="850"/>
      <c r="AW62" s="850"/>
      <c r="AX62" s="850"/>
      <c r="AY62" s="850"/>
      <c r="AZ62" s="852"/>
      <c r="BA62" s="852"/>
      <c r="BB62" s="852"/>
      <c r="BC62" s="852"/>
      <c r="BD62" s="852"/>
      <c r="BE62" s="846"/>
      <c r="BF62" s="846"/>
      <c r="BG62" s="846"/>
      <c r="BH62" s="846"/>
      <c r="BI62" s="847"/>
      <c r="BJ62" s="861" t="s">
        <v>402</v>
      </c>
      <c r="BK62" s="822"/>
      <c r="BL62" s="822"/>
      <c r="BM62" s="822"/>
      <c r="BN62" s="823"/>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377</v>
      </c>
      <c r="B63" s="802" t="s">
        <v>403</v>
      </c>
      <c r="C63" s="803"/>
      <c r="D63" s="803"/>
      <c r="E63" s="803"/>
      <c r="F63" s="803"/>
      <c r="G63" s="803"/>
      <c r="H63" s="803"/>
      <c r="I63" s="803"/>
      <c r="J63" s="803"/>
      <c r="K63" s="803"/>
      <c r="L63" s="803"/>
      <c r="M63" s="803"/>
      <c r="N63" s="803"/>
      <c r="O63" s="803"/>
      <c r="P63" s="804"/>
      <c r="Q63" s="854"/>
      <c r="R63" s="855"/>
      <c r="S63" s="855"/>
      <c r="T63" s="855"/>
      <c r="U63" s="855"/>
      <c r="V63" s="855"/>
      <c r="W63" s="855"/>
      <c r="X63" s="855"/>
      <c r="Y63" s="855"/>
      <c r="Z63" s="855"/>
      <c r="AA63" s="855"/>
      <c r="AB63" s="855"/>
      <c r="AC63" s="855"/>
      <c r="AD63" s="855"/>
      <c r="AE63" s="856"/>
      <c r="AF63" s="857">
        <v>10052</v>
      </c>
      <c r="AG63" s="858"/>
      <c r="AH63" s="858"/>
      <c r="AI63" s="858"/>
      <c r="AJ63" s="859"/>
      <c r="AK63" s="860"/>
      <c r="AL63" s="855"/>
      <c r="AM63" s="855"/>
      <c r="AN63" s="855"/>
      <c r="AO63" s="855"/>
      <c r="AP63" s="858"/>
      <c r="AQ63" s="858"/>
      <c r="AR63" s="858"/>
      <c r="AS63" s="858"/>
      <c r="AT63" s="858"/>
      <c r="AU63" s="858"/>
      <c r="AV63" s="858"/>
      <c r="AW63" s="858"/>
      <c r="AX63" s="858"/>
      <c r="AY63" s="858"/>
      <c r="AZ63" s="862"/>
      <c r="BA63" s="862"/>
      <c r="BB63" s="862"/>
      <c r="BC63" s="862"/>
      <c r="BD63" s="862"/>
      <c r="BE63" s="863"/>
      <c r="BF63" s="863"/>
      <c r="BG63" s="863"/>
      <c r="BH63" s="863"/>
      <c r="BI63" s="864"/>
      <c r="BJ63" s="865" t="s">
        <v>121</v>
      </c>
      <c r="BK63" s="866"/>
      <c r="BL63" s="866"/>
      <c r="BM63" s="866"/>
      <c r="BN63" s="867"/>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404</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405</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8" t="s">
        <v>384</v>
      </c>
      <c r="AG66" s="829"/>
      <c r="AH66" s="829"/>
      <c r="AI66" s="829"/>
      <c r="AJ66" s="869"/>
      <c r="AK66" s="746" t="s">
        <v>385</v>
      </c>
      <c r="AL66" s="741"/>
      <c r="AM66" s="741"/>
      <c r="AN66" s="741"/>
      <c r="AO66" s="742"/>
      <c r="AP66" s="746" t="s">
        <v>386</v>
      </c>
      <c r="AQ66" s="747"/>
      <c r="AR66" s="747"/>
      <c r="AS66" s="747"/>
      <c r="AT66" s="748"/>
      <c r="AU66" s="746" t="s">
        <v>406</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3"/>
      <c r="BT66" s="874"/>
      <c r="BU66" s="874"/>
      <c r="BV66" s="874"/>
      <c r="BW66" s="874"/>
      <c r="BX66" s="874"/>
      <c r="BY66" s="874"/>
      <c r="BZ66" s="874"/>
      <c r="CA66" s="874"/>
      <c r="CB66" s="874"/>
      <c r="CC66" s="874"/>
      <c r="CD66" s="874"/>
      <c r="CE66" s="874"/>
      <c r="CF66" s="874"/>
      <c r="CG66" s="879"/>
      <c r="CH66" s="876"/>
      <c r="CI66" s="877"/>
      <c r="CJ66" s="877"/>
      <c r="CK66" s="877"/>
      <c r="CL66" s="878"/>
      <c r="CM66" s="876"/>
      <c r="CN66" s="877"/>
      <c r="CO66" s="877"/>
      <c r="CP66" s="877"/>
      <c r="CQ66" s="878"/>
      <c r="CR66" s="876"/>
      <c r="CS66" s="877"/>
      <c r="CT66" s="877"/>
      <c r="CU66" s="877"/>
      <c r="CV66" s="878"/>
      <c r="CW66" s="876"/>
      <c r="CX66" s="877"/>
      <c r="CY66" s="877"/>
      <c r="CZ66" s="877"/>
      <c r="DA66" s="878"/>
      <c r="DB66" s="876"/>
      <c r="DC66" s="877"/>
      <c r="DD66" s="877"/>
      <c r="DE66" s="877"/>
      <c r="DF66" s="878"/>
      <c r="DG66" s="876"/>
      <c r="DH66" s="877"/>
      <c r="DI66" s="877"/>
      <c r="DJ66" s="877"/>
      <c r="DK66" s="878"/>
      <c r="DL66" s="876"/>
      <c r="DM66" s="877"/>
      <c r="DN66" s="877"/>
      <c r="DO66" s="877"/>
      <c r="DP66" s="878"/>
      <c r="DQ66" s="876"/>
      <c r="DR66" s="877"/>
      <c r="DS66" s="877"/>
      <c r="DT66" s="877"/>
      <c r="DU66" s="878"/>
      <c r="DV66" s="873"/>
      <c r="DW66" s="874"/>
      <c r="DX66" s="874"/>
      <c r="DY66" s="874"/>
      <c r="DZ66" s="875"/>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70"/>
      <c r="AG67" s="832"/>
      <c r="AH67" s="832"/>
      <c r="AI67" s="832"/>
      <c r="AJ67" s="871"/>
      <c r="AK67" s="872"/>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3"/>
      <c r="BT67" s="874"/>
      <c r="BU67" s="874"/>
      <c r="BV67" s="874"/>
      <c r="BW67" s="874"/>
      <c r="BX67" s="874"/>
      <c r="BY67" s="874"/>
      <c r="BZ67" s="874"/>
      <c r="CA67" s="874"/>
      <c r="CB67" s="874"/>
      <c r="CC67" s="874"/>
      <c r="CD67" s="874"/>
      <c r="CE67" s="874"/>
      <c r="CF67" s="874"/>
      <c r="CG67" s="879"/>
      <c r="CH67" s="876"/>
      <c r="CI67" s="877"/>
      <c r="CJ67" s="877"/>
      <c r="CK67" s="877"/>
      <c r="CL67" s="878"/>
      <c r="CM67" s="876"/>
      <c r="CN67" s="877"/>
      <c r="CO67" s="877"/>
      <c r="CP67" s="877"/>
      <c r="CQ67" s="878"/>
      <c r="CR67" s="876"/>
      <c r="CS67" s="877"/>
      <c r="CT67" s="877"/>
      <c r="CU67" s="877"/>
      <c r="CV67" s="878"/>
      <c r="CW67" s="876"/>
      <c r="CX67" s="877"/>
      <c r="CY67" s="877"/>
      <c r="CZ67" s="877"/>
      <c r="DA67" s="878"/>
      <c r="DB67" s="876"/>
      <c r="DC67" s="877"/>
      <c r="DD67" s="877"/>
      <c r="DE67" s="877"/>
      <c r="DF67" s="878"/>
      <c r="DG67" s="876"/>
      <c r="DH67" s="877"/>
      <c r="DI67" s="877"/>
      <c r="DJ67" s="877"/>
      <c r="DK67" s="878"/>
      <c r="DL67" s="876"/>
      <c r="DM67" s="877"/>
      <c r="DN67" s="877"/>
      <c r="DO67" s="877"/>
      <c r="DP67" s="878"/>
      <c r="DQ67" s="876"/>
      <c r="DR67" s="877"/>
      <c r="DS67" s="877"/>
      <c r="DT67" s="877"/>
      <c r="DU67" s="878"/>
      <c r="DV67" s="873"/>
      <c r="DW67" s="874"/>
      <c r="DX67" s="874"/>
      <c r="DY67" s="874"/>
      <c r="DZ67" s="875"/>
      <c r="EA67" s="212"/>
    </row>
    <row r="68" spans="1:131" ht="26.25" customHeight="1" thickTop="1" x14ac:dyDescent="0.15">
      <c r="A68" s="218">
        <v>1</v>
      </c>
      <c r="B68" s="883" t="s">
        <v>576</v>
      </c>
      <c r="C68" s="884"/>
      <c r="D68" s="884"/>
      <c r="E68" s="884"/>
      <c r="F68" s="884"/>
      <c r="G68" s="884"/>
      <c r="H68" s="884"/>
      <c r="I68" s="884"/>
      <c r="J68" s="884"/>
      <c r="K68" s="884"/>
      <c r="L68" s="884"/>
      <c r="M68" s="884"/>
      <c r="N68" s="884"/>
      <c r="O68" s="884"/>
      <c r="P68" s="885"/>
      <c r="Q68" s="886">
        <v>1072</v>
      </c>
      <c r="R68" s="880"/>
      <c r="S68" s="880"/>
      <c r="T68" s="880"/>
      <c r="U68" s="880"/>
      <c r="V68" s="880">
        <v>885</v>
      </c>
      <c r="W68" s="880"/>
      <c r="X68" s="880"/>
      <c r="Y68" s="880"/>
      <c r="Z68" s="880"/>
      <c r="AA68" s="880">
        <v>187</v>
      </c>
      <c r="AB68" s="880"/>
      <c r="AC68" s="880"/>
      <c r="AD68" s="880"/>
      <c r="AE68" s="880"/>
      <c r="AF68" s="880">
        <v>160</v>
      </c>
      <c r="AG68" s="880"/>
      <c r="AH68" s="880"/>
      <c r="AI68" s="880"/>
      <c r="AJ68" s="880"/>
      <c r="AK68" s="880" t="s">
        <v>567</v>
      </c>
      <c r="AL68" s="880"/>
      <c r="AM68" s="880"/>
      <c r="AN68" s="880"/>
      <c r="AO68" s="880"/>
      <c r="AP68" s="880" t="s">
        <v>567</v>
      </c>
      <c r="AQ68" s="880"/>
      <c r="AR68" s="880"/>
      <c r="AS68" s="880"/>
      <c r="AT68" s="880"/>
      <c r="AU68" s="880" t="s">
        <v>567</v>
      </c>
      <c r="AV68" s="880"/>
      <c r="AW68" s="880"/>
      <c r="AX68" s="880"/>
      <c r="AY68" s="880"/>
      <c r="AZ68" s="881"/>
      <c r="BA68" s="881"/>
      <c r="BB68" s="881"/>
      <c r="BC68" s="881"/>
      <c r="BD68" s="882"/>
      <c r="BE68" s="223"/>
      <c r="BF68" s="223"/>
      <c r="BG68" s="223"/>
      <c r="BH68" s="223"/>
      <c r="BI68" s="223"/>
      <c r="BJ68" s="223"/>
      <c r="BK68" s="223"/>
      <c r="BL68" s="223"/>
      <c r="BM68" s="223"/>
      <c r="BN68" s="223"/>
      <c r="BO68" s="223"/>
      <c r="BP68" s="223"/>
      <c r="BQ68" s="220">
        <v>62</v>
      </c>
      <c r="BR68" s="225"/>
      <c r="BS68" s="873"/>
      <c r="BT68" s="874"/>
      <c r="BU68" s="874"/>
      <c r="BV68" s="874"/>
      <c r="BW68" s="874"/>
      <c r="BX68" s="874"/>
      <c r="BY68" s="874"/>
      <c r="BZ68" s="874"/>
      <c r="CA68" s="874"/>
      <c r="CB68" s="874"/>
      <c r="CC68" s="874"/>
      <c r="CD68" s="874"/>
      <c r="CE68" s="874"/>
      <c r="CF68" s="874"/>
      <c r="CG68" s="879"/>
      <c r="CH68" s="876"/>
      <c r="CI68" s="877"/>
      <c r="CJ68" s="877"/>
      <c r="CK68" s="877"/>
      <c r="CL68" s="878"/>
      <c r="CM68" s="876"/>
      <c r="CN68" s="877"/>
      <c r="CO68" s="877"/>
      <c r="CP68" s="877"/>
      <c r="CQ68" s="878"/>
      <c r="CR68" s="876"/>
      <c r="CS68" s="877"/>
      <c r="CT68" s="877"/>
      <c r="CU68" s="877"/>
      <c r="CV68" s="878"/>
      <c r="CW68" s="876"/>
      <c r="CX68" s="877"/>
      <c r="CY68" s="877"/>
      <c r="CZ68" s="877"/>
      <c r="DA68" s="878"/>
      <c r="DB68" s="876"/>
      <c r="DC68" s="877"/>
      <c r="DD68" s="877"/>
      <c r="DE68" s="877"/>
      <c r="DF68" s="878"/>
      <c r="DG68" s="876"/>
      <c r="DH68" s="877"/>
      <c r="DI68" s="877"/>
      <c r="DJ68" s="877"/>
      <c r="DK68" s="878"/>
      <c r="DL68" s="876"/>
      <c r="DM68" s="877"/>
      <c r="DN68" s="877"/>
      <c r="DO68" s="877"/>
      <c r="DP68" s="878"/>
      <c r="DQ68" s="876"/>
      <c r="DR68" s="877"/>
      <c r="DS68" s="877"/>
      <c r="DT68" s="877"/>
      <c r="DU68" s="878"/>
      <c r="DV68" s="873"/>
      <c r="DW68" s="874"/>
      <c r="DX68" s="874"/>
      <c r="DY68" s="874"/>
      <c r="DZ68" s="875"/>
      <c r="EA68" s="212"/>
    </row>
    <row r="69" spans="1:131" ht="26.25" customHeight="1" x14ac:dyDescent="0.15">
      <c r="A69" s="220">
        <v>2</v>
      </c>
      <c r="B69" s="887" t="s">
        <v>577</v>
      </c>
      <c r="C69" s="888"/>
      <c r="D69" s="888"/>
      <c r="E69" s="888"/>
      <c r="F69" s="888"/>
      <c r="G69" s="888"/>
      <c r="H69" s="888"/>
      <c r="I69" s="888"/>
      <c r="J69" s="888"/>
      <c r="K69" s="888"/>
      <c r="L69" s="888"/>
      <c r="M69" s="888"/>
      <c r="N69" s="888"/>
      <c r="O69" s="888"/>
      <c r="P69" s="889"/>
      <c r="Q69" s="890">
        <v>227</v>
      </c>
      <c r="R69" s="844"/>
      <c r="S69" s="844"/>
      <c r="T69" s="844"/>
      <c r="U69" s="844"/>
      <c r="V69" s="844">
        <v>146</v>
      </c>
      <c r="W69" s="844"/>
      <c r="X69" s="844"/>
      <c r="Y69" s="844"/>
      <c r="Z69" s="844"/>
      <c r="AA69" s="844">
        <v>81</v>
      </c>
      <c r="AB69" s="844"/>
      <c r="AC69" s="844"/>
      <c r="AD69" s="844"/>
      <c r="AE69" s="844"/>
      <c r="AF69" s="844">
        <v>81</v>
      </c>
      <c r="AG69" s="844"/>
      <c r="AH69" s="844"/>
      <c r="AI69" s="844"/>
      <c r="AJ69" s="844"/>
      <c r="AK69" s="844" t="s">
        <v>567</v>
      </c>
      <c r="AL69" s="844"/>
      <c r="AM69" s="844"/>
      <c r="AN69" s="844"/>
      <c r="AO69" s="844"/>
      <c r="AP69" s="844" t="s">
        <v>567</v>
      </c>
      <c r="AQ69" s="844"/>
      <c r="AR69" s="844"/>
      <c r="AS69" s="844"/>
      <c r="AT69" s="844"/>
      <c r="AU69" s="844" t="s">
        <v>567</v>
      </c>
      <c r="AV69" s="844"/>
      <c r="AW69" s="844"/>
      <c r="AX69" s="844"/>
      <c r="AY69" s="844"/>
      <c r="AZ69" s="846"/>
      <c r="BA69" s="846"/>
      <c r="BB69" s="846"/>
      <c r="BC69" s="846"/>
      <c r="BD69" s="847"/>
      <c r="BE69" s="223"/>
      <c r="BF69" s="223"/>
      <c r="BG69" s="223"/>
      <c r="BH69" s="223"/>
      <c r="BI69" s="223"/>
      <c r="BJ69" s="223"/>
      <c r="BK69" s="223"/>
      <c r="BL69" s="223"/>
      <c r="BM69" s="223"/>
      <c r="BN69" s="223"/>
      <c r="BO69" s="223"/>
      <c r="BP69" s="223"/>
      <c r="BQ69" s="220">
        <v>63</v>
      </c>
      <c r="BR69" s="225"/>
      <c r="BS69" s="873"/>
      <c r="BT69" s="874"/>
      <c r="BU69" s="874"/>
      <c r="BV69" s="874"/>
      <c r="BW69" s="874"/>
      <c r="BX69" s="874"/>
      <c r="BY69" s="874"/>
      <c r="BZ69" s="874"/>
      <c r="CA69" s="874"/>
      <c r="CB69" s="874"/>
      <c r="CC69" s="874"/>
      <c r="CD69" s="874"/>
      <c r="CE69" s="874"/>
      <c r="CF69" s="874"/>
      <c r="CG69" s="879"/>
      <c r="CH69" s="876"/>
      <c r="CI69" s="877"/>
      <c r="CJ69" s="877"/>
      <c r="CK69" s="877"/>
      <c r="CL69" s="878"/>
      <c r="CM69" s="876"/>
      <c r="CN69" s="877"/>
      <c r="CO69" s="877"/>
      <c r="CP69" s="877"/>
      <c r="CQ69" s="878"/>
      <c r="CR69" s="876"/>
      <c r="CS69" s="877"/>
      <c r="CT69" s="877"/>
      <c r="CU69" s="877"/>
      <c r="CV69" s="878"/>
      <c r="CW69" s="876"/>
      <c r="CX69" s="877"/>
      <c r="CY69" s="877"/>
      <c r="CZ69" s="877"/>
      <c r="DA69" s="878"/>
      <c r="DB69" s="876"/>
      <c r="DC69" s="877"/>
      <c r="DD69" s="877"/>
      <c r="DE69" s="877"/>
      <c r="DF69" s="878"/>
      <c r="DG69" s="876"/>
      <c r="DH69" s="877"/>
      <c r="DI69" s="877"/>
      <c r="DJ69" s="877"/>
      <c r="DK69" s="878"/>
      <c r="DL69" s="876"/>
      <c r="DM69" s="877"/>
      <c r="DN69" s="877"/>
      <c r="DO69" s="877"/>
      <c r="DP69" s="878"/>
      <c r="DQ69" s="876"/>
      <c r="DR69" s="877"/>
      <c r="DS69" s="877"/>
      <c r="DT69" s="877"/>
      <c r="DU69" s="878"/>
      <c r="DV69" s="873"/>
      <c r="DW69" s="874"/>
      <c r="DX69" s="874"/>
      <c r="DY69" s="874"/>
      <c r="DZ69" s="875"/>
      <c r="EA69" s="212"/>
    </row>
    <row r="70" spans="1:131" ht="26.25" customHeight="1" x14ac:dyDescent="0.15">
      <c r="A70" s="220">
        <v>3</v>
      </c>
      <c r="B70" s="887" t="s">
        <v>578</v>
      </c>
      <c r="C70" s="888"/>
      <c r="D70" s="888"/>
      <c r="E70" s="888"/>
      <c r="F70" s="888"/>
      <c r="G70" s="888"/>
      <c r="H70" s="888"/>
      <c r="I70" s="888"/>
      <c r="J70" s="888"/>
      <c r="K70" s="888"/>
      <c r="L70" s="888"/>
      <c r="M70" s="888"/>
      <c r="N70" s="888"/>
      <c r="O70" s="888"/>
      <c r="P70" s="889"/>
      <c r="Q70" s="890">
        <v>275</v>
      </c>
      <c r="R70" s="844"/>
      <c r="S70" s="844"/>
      <c r="T70" s="844"/>
      <c r="U70" s="844"/>
      <c r="V70" s="844">
        <v>263</v>
      </c>
      <c r="W70" s="844"/>
      <c r="X70" s="844"/>
      <c r="Y70" s="844"/>
      <c r="Z70" s="844"/>
      <c r="AA70" s="844">
        <v>12</v>
      </c>
      <c r="AB70" s="844"/>
      <c r="AC70" s="844"/>
      <c r="AD70" s="844"/>
      <c r="AE70" s="844"/>
      <c r="AF70" s="844">
        <v>12</v>
      </c>
      <c r="AG70" s="844"/>
      <c r="AH70" s="844"/>
      <c r="AI70" s="844"/>
      <c r="AJ70" s="844"/>
      <c r="AK70" s="844">
        <v>20</v>
      </c>
      <c r="AL70" s="844"/>
      <c r="AM70" s="844"/>
      <c r="AN70" s="844"/>
      <c r="AO70" s="844"/>
      <c r="AP70" s="844">
        <v>6</v>
      </c>
      <c r="AQ70" s="844"/>
      <c r="AR70" s="844"/>
      <c r="AS70" s="844"/>
      <c r="AT70" s="844"/>
      <c r="AU70" s="844">
        <v>4</v>
      </c>
      <c r="AV70" s="844"/>
      <c r="AW70" s="844"/>
      <c r="AX70" s="844"/>
      <c r="AY70" s="844"/>
      <c r="AZ70" s="846"/>
      <c r="BA70" s="846"/>
      <c r="BB70" s="846"/>
      <c r="BC70" s="846"/>
      <c r="BD70" s="847"/>
      <c r="BE70" s="223"/>
      <c r="BF70" s="223"/>
      <c r="BG70" s="223"/>
      <c r="BH70" s="223"/>
      <c r="BI70" s="223"/>
      <c r="BJ70" s="223"/>
      <c r="BK70" s="223"/>
      <c r="BL70" s="223"/>
      <c r="BM70" s="223"/>
      <c r="BN70" s="223"/>
      <c r="BO70" s="223"/>
      <c r="BP70" s="223"/>
      <c r="BQ70" s="220">
        <v>64</v>
      </c>
      <c r="BR70" s="225"/>
      <c r="BS70" s="873"/>
      <c r="BT70" s="874"/>
      <c r="BU70" s="874"/>
      <c r="BV70" s="874"/>
      <c r="BW70" s="874"/>
      <c r="BX70" s="874"/>
      <c r="BY70" s="874"/>
      <c r="BZ70" s="874"/>
      <c r="CA70" s="874"/>
      <c r="CB70" s="874"/>
      <c r="CC70" s="874"/>
      <c r="CD70" s="874"/>
      <c r="CE70" s="874"/>
      <c r="CF70" s="874"/>
      <c r="CG70" s="879"/>
      <c r="CH70" s="876"/>
      <c r="CI70" s="877"/>
      <c r="CJ70" s="877"/>
      <c r="CK70" s="877"/>
      <c r="CL70" s="878"/>
      <c r="CM70" s="876"/>
      <c r="CN70" s="877"/>
      <c r="CO70" s="877"/>
      <c r="CP70" s="877"/>
      <c r="CQ70" s="878"/>
      <c r="CR70" s="876"/>
      <c r="CS70" s="877"/>
      <c r="CT70" s="877"/>
      <c r="CU70" s="877"/>
      <c r="CV70" s="878"/>
      <c r="CW70" s="876"/>
      <c r="CX70" s="877"/>
      <c r="CY70" s="877"/>
      <c r="CZ70" s="877"/>
      <c r="DA70" s="878"/>
      <c r="DB70" s="876"/>
      <c r="DC70" s="877"/>
      <c r="DD70" s="877"/>
      <c r="DE70" s="877"/>
      <c r="DF70" s="878"/>
      <c r="DG70" s="876"/>
      <c r="DH70" s="877"/>
      <c r="DI70" s="877"/>
      <c r="DJ70" s="877"/>
      <c r="DK70" s="878"/>
      <c r="DL70" s="876"/>
      <c r="DM70" s="877"/>
      <c r="DN70" s="877"/>
      <c r="DO70" s="877"/>
      <c r="DP70" s="878"/>
      <c r="DQ70" s="876"/>
      <c r="DR70" s="877"/>
      <c r="DS70" s="877"/>
      <c r="DT70" s="877"/>
      <c r="DU70" s="878"/>
      <c r="DV70" s="873"/>
      <c r="DW70" s="874"/>
      <c r="DX70" s="874"/>
      <c r="DY70" s="874"/>
      <c r="DZ70" s="875"/>
      <c r="EA70" s="212"/>
    </row>
    <row r="71" spans="1:131" ht="26.25" customHeight="1" x14ac:dyDescent="0.15">
      <c r="A71" s="220">
        <v>4</v>
      </c>
      <c r="B71" s="887" t="s">
        <v>579</v>
      </c>
      <c r="C71" s="888"/>
      <c r="D71" s="888"/>
      <c r="E71" s="888"/>
      <c r="F71" s="888"/>
      <c r="G71" s="888"/>
      <c r="H71" s="888"/>
      <c r="I71" s="888"/>
      <c r="J71" s="888"/>
      <c r="K71" s="888"/>
      <c r="L71" s="888"/>
      <c r="M71" s="888"/>
      <c r="N71" s="888"/>
      <c r="O71" s="888"/>
      <c r="P71" s="889"/>
      <c r="Q71" s="890">
        <v>17</v>
      </c>
      <c r="R71" s="844"/>
      <c r="S71" s="844"/>
      <c r="T71" s="844"/>
      <c r="U71" s="844"/>
      <c r="V71" s="844">
        <v>13</v>
      </c>
      <c r="W71" s="844"/>
      <c r="X71" s="844"/>
      <c r="Y71" s="844"/>
      <c r="Z71" s="844"/>
      <c r="AA71" s="844">
        <v>3</v>
      </c>
      <c r="AB71" s="844"/>
      <c r="AC71" s="844"/>
      <c r="AD71" s="844"/>
      <c r="AE71" s="844"/>
      <c r="AF71" s="844">
        <v>3</v>
      </c>
      <c r="AG71" s="844"/>
      <c r="AH71" s="844"/>
      <c r="AI71" s="844"/>
      <c r="AJ71" s="844"/>
      <c r="AK71" s="844" t="s">
        <v>567</v>
      </c>
      <c r="AL71" s="844"/>
      <c r="AM71" s="844"/>
      <c r="AN71" s="844"/>
      <c r="AO71" s="844"/>
      <c r="AP71" s="844" t="s">
        <v>567</v>
      </c>
      <c r="AQ71" s="844"/>
      <c r="AR71" s="844"/>
      <c r="AS71" s="844"/>
      <c r="AT71" s="844"/>
      <c r="AU71" s="844" t="s">
        <v>567</v>
      </c>
      <c r="AV71" s="844"/>
      <c r="AW71" s="844"/>
      <c r="AX71" s="844"/>
      <c r="AY71" s="844"/>
      <c r="AZ71" s="846"/>
      <c r="BA71" s="846"/>
      <c r="BB71" s="846"/>
      <c r="BC71" s="846"/>
      <c r="BD71" s="847"/>
      <c r="BE71" s="223"/>
      <c r="BF71" s="223"/>
      <c r="BG71" s="223"/>
      <c r="BH71" s="223"/>
      <c r="BI71" s="223"/>
      <c r="BJ71" s="223"/>
      <c r="BK71" s="223"/>
      <c r="BL71" s="223"/>
      <c r="BM71" s="223"/>
      <c r="BN71" s="223"/>
      <c r="BO71" s="223"/>
      <c r="BP71" s="223"/>
      <c r="BQ71" s="220">
        <v>65</v>
      </c>
      <c r="BR71" s="225"/>
      <c r="BS71" s="873"/>
      <c r="BT71" s="874"/>
      <c r="BU71" s="874"/>
      <c r="BV71" s="874"/>
      <c r="BW71" s="874"/>
      <c r="BX71" s="874"/>
      <c r="BY71" s="874"/>
      <c r="BZ71" s="874"/>
      <c r="CA71" s="874"/>
      <c r="CB71" s="874"/>
      <c r="CC71" s="874"/>
      <c r="CD71" s="874"/>
      <c r="CE71" s="874"/>
      <c r="CF71" s="874"/>
      <c r="CG71" s="879"/>
      <c r="CH71" s="876"/>
      <c r="CI71" s="877"/>
      <c r="CJ71" s="877"/>
      <c r="CK71" s="877"/>
      <c r="CL71" s="878"/>
      <c r="CM71" s="876"/>
      <c r="CN71" s="877"/>
      <c r="CO71" s="877"/>
      <c r="CP71" s="877"/>
      <c r="CQ71" s="878"/>
      <c r="CR71" s="876"/>
      <c r="CS71" s="877"/>
      <c r="CT71" s="877"/>
      <c r="CU71" s="877"/>
      <c r="CV71" s="878"/>
      <c r="CW71" s="876"/>
      <c r="CX71" s="877"/>
      <c r="CY71" s="877"/>
      <c r="CZ71" s="877"/>
      <c r="DA71" s="878"/>
      <c r="DB71" s="876"/>
      <c r="DC71" s="877"/>
      <c r="DD71" s="877"/>
      <c r="DE71" s="877"/>
      <c r="DF71" s="878"/>
      <c r="DG71" s="876"/>
      <c r="DH71" s="877"/>
      <c r="DI71" s="877"/>
      <c r="DJ71" s="877"/>
      <c r="DK71" s="878"/>
      <c r="DL71" s="876"/>
      <c r="DM71" s="877"/>
      <c r="DN71" s="877"/>
      <c r="DO71" s="877"/>
      <c r="DP71" s="878"/>
      <c r="DQ71" s="876"/>
      <c r="DR71" s="877"/>
      <c r="DS71" s="877"/>
      <c r="DT71" s="877"/>
      <c r="DU71" s="878"/>
      <c r="DV71" s="873"/>
      <c r="DW71" s="874"/>
      <c r="DX71" s="874"/>
      <c r="DY71" s="874"/>
      <c r="DZ71" s="875"/>
      <c r="EA71" s="212"/>
    </row>
    <row r="72" spans="1:131" ht="26.25" customHeight="1" x14ac:dyDescent="0.15">
      <c r="A72" s="220">
        <v>5</v>
      </c>
      <c r="B72" s="887" t="s">
        <v>580</v>
      </c>
      <c r="C72" s="888"/>
      <c r="D72" s="888"/>
      <c r="E72" s="888"/>
      <c r="F72" s="888"/>
      <c r="G72" s="888"/>
      <c r="H72" s="888"/>
      <c r="I72" s="888"/>
      <c r="J72" s="888"/>
      <c r="K72" s="888"/>
      <c r="L72" s="888"/>
      <c r="M72" s="888"/>
      <c r="N72" s="888"/>
      <c r="O72" s="888"/>
      <c r="P72" s="889"/>
      <c r="Q72" s="890">
        <v>34</v>
      </c>
      <c r="R72" s="844"/>
      <c r="S72" s="844"/>
      <c r="T72" s="844"/>
      <c r="U72" s="844"/>
      <c r="V72" s="844">
        <v>33</v>
      </c>
      <c r="W72" s="844"/>
      <c r="X72" s="844"/>
      <c r="Y72" s="844"/>
      <c r="Z72" s="844"/>
      <c r="AA72" s="844">
        <v>2</v>
      </c>
      <c r="AB72" s="844"/>
      <c r="AC72" s="844"/>
      <c r="AD72" s="844"/>
      <c r="AE72" s="844"/>
      <c r="AF72" s="844">
        <v>2</v>
      </c>
      <c r="AG72" s="844"/>
      <c r="AH72" s="844"/>
      <c r="AI72" s="844"/>
      <c r="AJ72" s="844"/>
      <c r="AK72" s="844" t="s">
        <v>567</v>
      </c>
      <c r="AL72" s="844"/>
      <c r="AM72" s="844"/>
      <c r="AN72" s="844"/>
      <c r="AO72" s="844"/>
      <c r="AP72" s="844" t="s">
        <v>567</v>
      </c>
      <c r="AQ72" s="844"/>
      <c r="AR72" s="844"/>
      <c r="AS72" s="844"/>
      <c r="AT72" s="844"/>
      <c r="AU72" s="844" t="s">
        <v>567</v>
      </c>
      <c r="AV72" s="844"/>
      <c r="AW72" s="844"/>
      <c r="AX72" s="844"/>
      <c r="AY72" s="844"/>
      <c r="AZ72" s="846"/>
      <c r="BA72" s="846"/>
      <c r="BB72" s="846"/>
      <c r="BC72" s="846"/>
      <c r="BD72" s="847"/>
      <c r="BE72" s="223"/>
      <c r="BF72" s="223"/>
      <c r="BG72" s="223"/>
      <c r="BH72" s="223"/>
      <c r="BI72" s="223"/>
      <c r="BJ72" s="223"/>
      <c r="BK72" s="223"/>
      <c r="BL72" s="223"/>
      <c r="BM72" s="223"/>
      <c r="BN72" s="223"/>
      <c r="BO72" s="223"/>
      <c r="BP72" s="223"/>
      <c r="BQ72" s="220">
        <v>66</v>
      </c>
      <c r="BR72" s="225"/>
      <c r="BS72" s="873"/>
      <c r="BT72" s="874"/>
      <c r="BU72" s="874"/>
      <c r="BV72" s="874"/>
      <c r="BW72" s="874"/>
      <c r="BX72" s="874"/>
      <c r="BY72" s="874"/>
      <c r="BZ72" s="874"/>
      <c r="CA72" s="874"/>
      <c r="CB72" s="874"/>
      <c r="CC72" s="874"/>
      <c r="CD72" s="874"/>
      <c r="CE72" s="874"/>
      <c r="CF72" s="874"/>
      <c r="CG72" s="879"/>
      <c r="CH72" s="876"/>
      <c r="CI72" s="877"/>
      <c r="CJ72" s="877"/>
      <c r="CK72" s="877"/>
      <c r="CL72" s="878"/>
      <c r="CM72" s="876"/>
      <c r="CN72" s="877"/>
      <c r="CO72" s="877"/>
      <c r="CP72" s="877"/>
      <c r="CQ72" s="878"/>
      <c r="CR72" s="876"/>
      <c r="CS72" s="877"/>
      <c r="CT72" s="877"/>
      <c r="CU72" s="877"/>
      <c r="CV72" s="878"/>
      <c r="CW72" s="876"/>
      <c r="CX72" s="877"/>
      <c r="CY72" s="877"/>
      <c r="CZ72" s="877"/>
      <c r="DA72" s="878"/>
      <c r="DB72" s="876"/>
      <c r="DC72" s="877"/>
      <c r="DD72" s="877"/>
      <c r="DE72" s="877"/>
      <c r="DF72" s="878"/>
      <c r="DG72" s="876"/>
      <c r="DH72" s="877"/>
      <c r="DI72" s="877"/>
      <c r="DJ72" s="877"/>
      <c r="DK72" s="878"/>
      <c r="DL72" s="876"/>
      <c r="DM72" s="877"/>
      <c r="DN72" s="877"/>
      <c r="DO72" s="877"/>
      <c r="DP72" s="878"/>
      <c r="DQ72" s="876"/>
      <c r="DR72" s="877"/>
      <c r="DS72" s="877"/>
      <c r="DT72" s="877"/>
      <c r="DU72" s="878"/>
      <c r="DV72" s="873"/>
      <c r="DW72" s="874"/>
      <c r="DX72" s="874"/>
      <c r="DY72" s="874"/>
      <c r="DZ72" s="875"/>
      <c r="EA72" s="212"/>
    </row>
    <row r="73" spans="1:131" ht="26.25" customHeight="1" x14ac:dyDescent="0.15">
      <c r="A73" s="220">
        <v>6</v>
      </c>
      <c r="B73" s="887" t="s">
        <v>581</v>
      </c>
      <c r="C73" s="888"/>
      <c r="D73" s="888"/>
      <c r="E73" s="888"/>
      <c r="F73" s="888"/>
      <c r="G73" s="888"/>
      <c r="H73" s="888"/>
      <c r="I73" s="888"/>
      <c r="J73" s="888"/>
      <c r="K73" s="888"/>
      <c r="L73" s="888"/>
      <c r="M73" s="888"/>
      <c r="N73" s="888"/>
      <c r="O73" s="888"/>
      <c r="P73" s="889"/>
      <c r="Q73" s="890">
        <v>5280</v>
      </c>
      <c r="R73" s="844"/>
      <c r="S73" s="844"/>
      <c r="T73" s="844"/>
      <c r="U73" s="844"/>
      <c r="V73" s="844">
        <v>5183</v>
      </c>
      <c r="W73" s="844"/>
      <c r="X73" s="844"/>
      <c r="Y73" s="844"/>
      <c r="Z73" s="844"/>
      <c r="AA73" s="844">
        <v>97</v>
      </c>
      <c r="AB73" s="844"/>
      <c r="AC73" s="844"/>
      <c r="AD73" s="844"/>
      <c r="AE73" s="844"/>
      <c r="AF73" s="844">
        <v>94</v>
      </c>
      <c r="AG73" s="844"/>
      <c r="AH73" s="844"/>
      <c r="AI73" s="844"/>
      <c r="AJ73" s="844"/>
      <c r="AK73" s="844">
        <v>70</v>
      </c>
      <c r="AL73" s="844"/>
      <c r="AM73" s="844"/>
      <c r="AN73" s="844"/>
      <c r="AO73" s="844"/>
      <c r="AP73" s="844">
        <v>1945</v>
      </c>
      <c r="AQ73" s="844"/>
      <c r="AR73" s="844"/>
      <c r="AS73" s="844"/>
      <c r="AT73" s="844"/>
      <c r="AU73" s="844">
        <v>1124</v>
      </c>
      <c r="AV73" s="844"/>
      <c r="AW73" s="844"/>
      <c r="AX73" s="844"/>
      <c r="AY73" s="844"/>
      <c r="AZ73" s="846"/>
      <c r="BA73" s="846"/>
      <c r="BB73" s="846"/>
      <c r="BC73" s="846"/>
      <c r="BD73" s="847"/>
      <c r="BE73" s="223"/>
      <c r="BF73" s="223"/>
      <c r="BG73" s="223"/>
      <c r="BH73" s="223"/>
      <c r="BI73" s="223"/>
      <c r="BJ73" s="223"/>
      <c r="BK73" s="223"/>
      <c r="BL73" s="223"/>
      <c r="BM73" s="223"/>
      <c r="BN73" s="223"/>
      <c r="BO73" s="223"/>
      <c r="BP73" s="223"/>
      <c r="BQ73" s="220">
        <v>67</v>
      </c>
      <c r="BR73" s="225"/>
      <c r="BS73" s="873"/>
      <c r="BT73" s="874"/>
      <c r="BU73" s="874"/>
      <c r="BV73" s="874"/>
      <c r="BW73" s="874"/>
      <c r="BX73" s="874"/>
      <c r="BY73" s="874"/>
      <c r="BZ73" s="874"/>
      <c r="CA73" s="874"/>
      <c r="CB73" s="874"/>
      <c r="CC73" s="874"/>
      <c r="CD73" s="874"/>
      <c r="CE73" s="874"/>
      <c r="CF73" s="874"/>
      <c r="CG73" s="879"/>
      <c r="CH73" s="876"/>
      <c r="CI73" s="877"/>
      <c r="CJ73" s="877"/>
      <c r="CK73" s="877"/>
      <c r="CL73" s="878"/>
      <c r="CM73" s="876"/>
      <c r="CN73" s="877"/>
      <c r="CO73" s="877"/>
      <c r="CP73" s="877"/>
      <c r="CQ73" s="878"/>
      <c r="CR73" s="876"/>
      <c r="CS73" s="877"/>
      <c r="CT73" s="877"/>
      <c r="CU73" s="877"/>
      <c r="CV73" s="878"/>
      <c r="CW73" s="876"/>
      <c r="CX73" s="877"/>
      <c r="CY73" s="877"/>
      <c r="CZ73" s="877"/>
      <c r="DA73" s="878"/>
      <c r="DB73" s="876"/>
      <c r="DC73" s="877"/>
      <c r="DD73" s="877"/>
      <c r="DE73" s="877"/>
      <c r="DF73" s="878"/>
      <c r="DG73" s="876"/>
      <c r="DH73" s="877"/>
      <c r="DI73" s="877"/>
      <c r="DJ73" s="877"/>
      <c r="DK73" s="878"/>
      <c r="DL73" s="876"/>
      <c r="DM73" s="877"/>
      <c r="DN73" s="877"/>
      <c r="DO73" s="877"/>
      <c r="DP73" s="878"/>
      <c r="DQ73" s="876"/>
      <c r="DR73" s="877"/>
      <c r="DS73" s="877"/>
      <c r="DT73" s="877"/>
      <c r="DU73" s="878"/>
      <c r="DV73" s="873"/>
      <c r="DW73" s="874"/>
      <c r="DX73" s="874"/>
      <c r="DY73" s="874"/>
      <c r="DZ73" s="875"/>
      <c r="EA73" s="212"/>
    </row>
    <row r="74" spans="1:131" ht="26.25" customHeight="1" x14ac:dyDescent="0.15">
      <c r="A74" s="220">
        <v>7</v>
      </c>
      <c r="B74" s="887" t="s">
        <v>582</v>
      </c>
      <c r="C74" s="888"/>
      <c r="D74" s="888"/>
      <c r="E74" s="888"/>
      <c r="F74" s="888"/>
      <c r="G74" s="888"/>
      <c r="H74" s="888"/>
      <c r="I74" s="888"/>
      <c r="J74" s="888"/>
      <c r="K74" s="888"/>
      <c r="L74" s="888"/>
      <c r="M74" s="888"/>
      <c r="N74" s="888"/>
      <c r="O74" s="888"/>
      <c r="P74" s="889"/>
      <c r="Q74" s="890">
        <v>257</v>
      </c>
      <c r="R74" s="844"/>
      <c r="S74" s="844"/>
      <c r="T74" s="844"/>
      <c r="U74" s="844"/>
      <c r="V74" s="844">
        <v>256</v>
      </c>
      <c r="W74" s="844"/>
      <c r="X74" s="844"/>
      <c r="Y74" s="844"/>
      <c r="Z74" s="844"/>
      <c r="AA74" s="844">
        <v>1</v>
      </c>
      <c r="AB74" s="844"/>
      <c r="AC74" s="844"/>
      <c r="AD74" s="844"/>
      <c r="AE74" s="844"/>
      <c r="AF74" s="844">
        <v>1</v>
      </c>
      <c r="AG74" s="844"/>
      <c r="AH74" s="844"/>
      <c r="AI74" s="844"/>
      <c r="AJ74" s="844"/>
      <c r="AK74" s="844">
        <v>57</v>
      </c>
      <c r="AL74" s="844"/>
      <c r="AM74" s="844"/>
      <c r="AN74" s="844"/>
      <c r="AO74" s="844"/>
      <c r="AP74" s="844" t="s">
        <v>567</v>
      </c>
      <c r="AQ74" s="844"/>
      <c r="AR74" s="844"/>
      <c r="AS74" s="844"/>
      <c r="AT74" s="844"/>
      <c r="AU74" s="844" t="s">
        <v>567</v>
      </c>
      <c r="AV74" s="844"/>
      <c r="AW74" s="844"/>
      <c r="AX74" s="844"/>
      <c r="AY74" s="844"/>
      <c r="AZ74" s="846"/>
      <c r="BA74" s="846"/>
      <c r="BB74" s="846"/>
      <c r="BC74" s="846"/>
      <c r="BD74" s="847"/>
      <c r="BE74" s="223"/>
      <c r="BF74" s="223"/>
      <c r="BG74" s="223"/>
      <c r="BH74" s="223"/>
      <c r="BI74" s="223"/>
      <c r="BJ74" s="223"/>
      <c r="BK74" s="223"/>
      <c r="BL74" s="223"/>
      <c r="BM74" s="223"/>
      <c r="BN74" s="223"/>
      <c r="BO74" s="223"/>
      <c r="BP74" s="223"/>
      <c r="BQ74" s="220">
        <v>68</v>
      </c>
      <c r="BR74" s="225"/>
      <c r="BS74" s="873"/>
      <c r="BT74" s="874"/>
      <c r="BU74" s="874"/>
      <c r="BV74" s="874"/>
      <c r="BW74" s="874"/>
      <c r="BX74" s="874"/>
      <c r="BY74" s="874"/>
      <c r="BZ74" s="874"/>
      <c r="CA74" s="874"/>
      <c r="CB74" s="874"/>
      <c r="CC74" s="874"/>
      <c r="CD74" s="874"/>
      <c r="CE74" s="874"/>
      <c r="CF74" s="874"/>
      <c r="CG74" s="879"/>
      <c r="CH74" s="876"/>
      <c r="CI74" s="877"/>
      <c r="CJ74" s="877"/>
      <c r="CK74" s="877"/>
      <c r="CL74" s="878"/>
      <c r="CM74" s="876"/>
      <c r="CN74" s="877"/>
      <c r="CO74" s="877"/>
      <c r="CP74" s="877"/>
      <c r="CQ74" s="878"/>
      <c r="CR74" s="876"/>
      <c r="CS74" s="877"/>
      <c r="CT74" s="877"/>
      <c r="CU74" s="877"/>
      <c r="CV74" s="878"/>
      <c r="CW74" s="876"/>
      <c r="CX74" s="877"/>
      <c r="CY74" s="877"/>
      <c r="CZ74" s="877"/>
      <c r="DA74" s="878"/>
      <c r="DB74" s="876"/>
      <c r="DC74" s="877"/>
      <c r="DD74" s="877"/>
      <c r="DE74" s="877"/>
      <c r="DF74" s="878"/>
      <c r="DG74" s="876"/>
      <c r="DH74" s="877"/>
      <c r="DI74" s="877"/>
      <c r="DJ74" s="877"/>
      <c r="DK74" s="878"/>
      <c r="DL74" s="876"/>
      <c r="DM74" s="877"/>
      <c r="DN74" s="877"/>
      <c r="DO74" s="877"/>
      <c r="DP74" s="878"/>
      <c r="DQ74" s="876"/>
      <c r="DR74" s="877"/>
      <c r="DS74" s="877"/>
      <c r="DT74" s="877"/>
      <c r="DU74" s="878"/>
      <c r="DV74" s="873"/>
      <c r="DW74" s="874"/>
      <c r="DX74" s="874"/>
      <c r="DY74" s="874"/>
      <c r="DZ74" s="875"/>
      <c r="EA74" s="212"/>
    </row>
    <row r="75" spans="1:131" ht="26.25" customHeight="1" x14ac:dyDescent="0.15">
      <c r="A75" s="220">
        <v>8</v>
      </c>
      <c r="B75" s="887" t="s">
        <v>583</v>
      </c>
      <c r="C75" s="888"/>
      <c r="D75" s="888"/>
      <c r="E75" s="888"/>
      <c r="F75" s="888"/>
      <c r="G75" s="888"/>
      <c r="H75" s="888"/>
      <c r="I75" s="888"/>
      <c r="J75" s="888"/>
      <c r="K75" s="888"/>
      <c r="L75" s="888"/>
      <c r="M75" s="888"/>
      <c r="N75" s="888"/>
      <c r="O75" s="888"/>
      <c r="P75" s="889"/>
      <c r="Q75" s="891">
        <v>73</v>
      </c>
      <c r="R75" s="892"/>
      <c r="S75" s="892"/>
      <c r="T75" s="892"/>
      <c r="U75" s="848"/>
      <c r="V75" s="893">
        <v>73</v>
      </c>
      <c r="W75" s="892"/>
      <c r="X75" s="892"/>
      <c r="Y75" s="892"/>
      <c r="Z75" s="848"/>
      <c r="AA75" s="893" t="s">
        <v>567</v>
      </c>
      <c r="AB75" s="892"/>
      <c r="AC75" s="892"/>
      <c r="AD75" s="892"/>
      <c r="AE75" s="848"/>
      <c r="AF75" s="893" t="s">
        <v>567</v>
      </c>
      <c r="AG75" s="892"/>
      <c r="AH75" s="892"/>
      <c r="AI75" s="892"/>
      <c r="AJ75" s="848"/>
      <c r="AK75" s="893" t="s">
        <v>567</v>
      </c>
      <c r="AL75" s="892"/>
      <c r="AM75" s="892"/>
      <c r="AN75" s="892"/>
      <c r="AO75" s="848"/>
      <c r="AP75" s="893" t="s">
        <v>567</v>
      </c>
      <c r="AQ75" s="892"/>
      <c r="AR75" s="892"/>
      <c r="AS75" s="892"/>
      <c r="AT75" s="848"/>
      <c r="AU75" s="893" t="s">
        <v>567</v>
      </c>
      <c r="AV75" s="892"/>
      <c r="AW75" s="892"/>
      <c r="AX75" s="892"/>
      <c r="AY75" s="848"/>
      <c r="AZ75" s="846"/>
      <c r="BA75" s="846"/>
      <c r="BB75" s="846"/>
      <c r="BC75" s="846"/>
      <c r="BD75" s="847"/>
      <c r="BE75" s="223"/>
      <c r="BF75" s="223"/>
      <c r="BG75" s="223"/>
      <c r="BH75" s="223"/>
      <c r="BI75" s="223"/>
      <c r="BJ75" s="223"/>
      <c r="BK75" s="223"/>
      <c r="BL75" s="223"/>
      <c r="BM75" s="223"/>
      <c r="BN75" s="223"/>
      <c r="BO75" s="223"/>
      <c r="BP75" s="223"/>
      <c r="BQ75" s="220">
        <v>69</v>
      </c>
      <c r="BR75" s="225"/>
      <c r="BS75" s="873"/>
      <c r="BT75" s="874"/>
      <c r="BU75" s="874"/>
      <c r="BV75" s="874"/>
      <c r="BW75" s="874"/>
      <c r="BX75" s="874"/>
      <c r="BY75" s="874"/>
      <c r="BZ75" s="874"/>
      <c r="CA75" s="874"/>
      <c r="CB75" s="874"/>
      <c r="CC75" s="874"/>
      <c r="CD75" s="874"/>
      <c r="CE75" s="874"/>
      <c r="CF75" s="874"/>
      <c r="CG75" s="879"/>
      <c r="CH75" s="876"/>
      <c r="CI75" s="877"/>
      <c r="CJ75" s="877"/>
      <c r="CK75" s="877"/>
      <c r="CL75" s="878"/>
      <c r="CM75" s="876"/>
      <c r="CN75" s="877"/>
      <c r="CO75" s="877"/>
      <c r="CP75" s="877"/>
      <c r="CQ75" s="878"/>
      <c r="CR75" s="876"/>
      <c r="CS75" s="877"/>
      <c r="CT75" s="877"/>
      <c r="CU75" s="877"/>
      <c r="CV75" s="878"/>
      <c r="CW75" s="876"/>
      <c r="CX75" s="877"/>
      <c r="CY75" s="877"/>
      <c r="CZ75" s="877"/>
      <c r="DA75" s="878"/>
      <c r="DB75" s="876"/>
      <c r="DC75" s="877"/>
      <c r="DD75" s="877"/>
      <c r="DE75" s="877"/>
      <c r="DF75" s="878"/>
      <c r="DG75" s="876"/>
      <c r="DH75" s="877"/>
      <c r="DI75" s="877"/>
      <c r="DJ75" s="877"/>
      <c r="DK75" s="878"/>
      <c r="DL75" s="876"/>
      <c r="DM75" s="877"/>
      <c r="DN75" s="877"/>
      <c r="DO75" s="877"/>
      <c r="DP75" s="878"/>
      <c r="DQ75" s="876"/>
      <c r="DR75" s="877"/>
      <c r="DS75" s="877"/>
      <c r="DT75" s="877"/>
      <c r="DU75" s="878"/>
      <c r="DV75" s="873"/>
      <c r="DW75" s="874"/>
      <c r="DX75" s="874"/>
      <c r="DY75" s="874"/>
      <c r="DZ75" s="875"/>
      <c r="EA75" s="212"/>
    </row>
    <row r="76" spans="1:131" ht="26.25" customHeight="1" x14ac:dyDescent="0.15">
      <c r="A76" s="220">
        <v>9</v>
      </c>
      <c r="B76" s="887" t="s">
        <v>584</v>
      </c>
      <c r="C76" s="888"/>
      <c r="D76" s="888"/>
      <c r="E76" s="888"/>
      <c r="F76" s="888"/>
      <c r="G76" s="888"/>
      <c r="H76" s="888"/>
      <c r="I76" s="888"/>
      <c r="J76" s="888"/>
      <c r="K76" s="888"/>
      <c r="L76" s="888"/>
      <c r="M76" s="888"/>
      <c r="N76" s="888"/>
      <c r="O76" s="888"/>
      <c r="P76" s="889"/>
      <c r="Q76" s="891">
        <v>295</v>
      </c>
      <c r="R76" s="892"/>
      <c r="S76" s="892"/>
      <c r="T76" s="892"/>
      <c r="U76" s="848"/>
      <c r="V76" s="893">
        <v>258</v>
      </c>
      <c r="W76" s="892"/>
      <c r="X76" s="892"/>
      <c r="Y76" s="892"/>
      <c r="Z76" s="848"/>
      <c r="AA76" s="893">
        <v>37</v>
      </c>
      <c r="AB76" s="892"/>
      <c r="AC76" s="892"/>
      <c r="AD76" s="892"/>
      <c r="AE76" s="848"/>
      <c r="AF76" s="893">
        <v>37</v>
      </c>
      <c r="AG76" s="892"/>
      <c r="AH76" s="892"/>
      <c r="AI76" s="892"/>
      <c r="AJ76" s="848"/>
      <c r="AK76" s="893" t="s">
        <v>567</v>
      </c>
      <c r="AL76" s="892"/>
      <c r="AM76" s="892"/>
      <c r="AN76" s="892"/>
      <c r="AO76" s="848"/>
      <c r="AP76" s="893" t="s">
        <v>567</v>
      </c>
      <c r="AQ76" s="892"/>
      <c r="AR76" s="892"/>
      <c r="AS76" s="892"/>
      <c r="AT76" s="848"/>
      <c r="AU76" s="893" t="s">
        <v>567</v>
      </c>
      <c r="AV76" s="892"/>
      <c r="AW76" s="892"/>
      <c r="AX76" s="892"/>
      <c r="AY76" s="848"/>
      <c r="AZ76" s="846"/>
      <c r="BA76" s="846"/>
      <c r="BB76" s="846"/>
      <c r="BC76" s="846"/>
      <c r="BD76" s="847"/>
      <c r="BE76" s="223"/>
      <c r="BF76" s="223"/>
      <c r="BG76" s="223"/>
      <c r="BH76" s="223"/>
      <c r="BI76" s="223"/>
      <c r="BJ76" s="223"/>
      <c r="BK76" s="223"/>
      <c r="BL76" s="223"/>
      <c r="BM76" s="223"/>
      <c r="BN76" s="223"/>
      <c r="BO76" s="223"/>
      <c r="BP76" s="223"/>
      <c r="BQ76" s="220">
        <v>70</v>
      </c>
      <c r="BR76" s="225"/>
      <c r="BS76" s="873"/>
      <c r="BT76" s="874"/>
      <c r="BU76" s="874"/>
      <c r="BV76" s="874"/>
      <c r="BW76" s="874"/>
      <c r="BX76" s="874"/>
      <c r="BY76" s="874"/>
      <c r="BZ76" s="874"/>
      <c r="CA76" s="874"/>
      <c r="CB76" s="874"/>
      <c r="CC76" s="874"/>
      <c r="CD76" s="874"/>
      <c r="CE76" s="874"/>
      <c r="CF76" s="874"/>
      <c r="CG76" s="879"/>
      <c r="CH76" s="876"/>
      <c r="CI76" s="877"/>
      <c r="CJ76" s="877"/>
      <c r="CK76" s="877"/>
      <c r="CL76" s="878"/>
      <c r="CM76" s="876"/>
      <c r="CN76" s="877"/>
      <c r="CO76" s="877"/>
      <c r="CP76" s="877"/>
      <c r="CQ76" s="878"/>
      <c r="CR76" s="876"/>
      <c r="CS76" s="877"/>
      <c r="CT76" s="877"/>
      <c r="CU76" s="877"/>
      <c r="CV76" s="878"/>
      <c r="CW76" s="876"/>
      <c r="CX76" s="877"/>
      <c r="CY76" s="877"/>
      <c r="CZ76" s="877"/>
      <c r="DA76" s="878"/>
      <c r="DB76" s="876"/>
      <c r="DC76" s="877"/>
      <c r="DD76" s="877"/>
      <c r="DE76" s="877"/>
      <c r="DF76" s="878"/>
      <c r="DG76" s="876"/>
      <c r="DH76" s="877"/>
      <c r="DI76" s="877"/>
      <c r="DJ76" s="877"/>
      <c r="DK76" s="878"/>
      <c r="DL76" s="876"/>
      <c r="DM76" s="877"/>
      <c r="DN76" s="877"/>
      <c r="DO76" s="877"/>
      <c r="DP76" s="878"/>
      <c r="DQ76" s="876"/>
      <c r="DR76" s="877"/>
      <c r="DS76" s="877"/>
      <c r="DT76" s="877"/>
      <c r="DU76" s="878"/>
      <c r="DV76" s="873"/>
      <c r="DW76" s="874"/>
      <c r="DX76" s="874"/>
      <c r="DY76" s="874"/>
      <c r="DZ76" s="875"/>
      <c r="EA76" s="212"/>
    </row>
    <row r="77" spans="1:131" ht="26.25" customHeight="1" x14ac:dyDescent="0.15">
      <c r="A77" s="220">
        <v>10</v>
      </c>
      <c r="B77" s="887" t="s">
        <v>585</v>
      </c>
      <c r="C77" s="888"/>
      <c r="D77" s="888"/>
      <c r="E77" s="888"/>
      <c r="F77" s="888"/>
      <c r="G77" s="888"/>
      <c r="H77" s="888"/>
      <c r="I77" s="888"/>
      <c r="J77" s="888"/>
      <c r="K77" s="888"/>
      <c r="L77" s="888"/>
      <c r="M77" s="888"/>
      <c r="N77" s="888"/>
      <c r="O77" s="888"/>
      <c r="P77" s="889"/>
      <c r="Q77" s="891">
        <v>881857</v>
      </c>
      <c r="R77" s="892"/>
      <c r="S77" s="892"/>
      <c r="T77" s="892"/>
      <c r="U77" s="848"/>
      <c r="V77" s="893">
        <v>868577</v>
      </c>
      <c r="W77" s="892"/>
      <c r="X77" s="892"/>
      <c r="Y77" s="892"/>
      <c r="Z77" s="848"/>
      <c r="AA77" s="893">
        <v>13281</v>
      </c>
      <c r="AB77" s="892"/>
      <c r="AC77" s="892"/>
      <c r="AD77" s="892"/>
      <c r="AE77" s="848"/>
      <c r="AF77" s="893">
        <v>13281</v>
      </c>
      <c r="AG77" s="892"/>
      <c r="AH77" s="892"/>
      <c r="AI77" s="892"/>
      <c r="AJ77" s="848"/>
      <c r="AK77" s="893" t="s">
        <v>567</v>
      </c>
      <c r="AL77" s="892"/>
      <c r="AM77" s="892"/>
      <c r="AN77" s="892"/>
      <c r="AO77" s="848"/>
      <c r="AP77" s="893" t="s">
        <v>567</v>
      </c>
      <c r="AQ77" s="892"/>
      <c r="AR77" s="892"/>
      <c r="AS77" s="892"/>
      <c r="AT77" s="848"/>
      <c r="AU77" s="893" t="s">
        <v>567</v>
      </c>
      <c r="AV77" s="892"/>
      <c r="AW77" s="892"/>
      <c r="AX77" s="892"/>
      <c r="AY77" s="848"/>
      <c r="AZ77" s="846"/>
      <c r="BA77" s="846"/>
      <c r="BB77" s="846"/>
      <c r="BC77" s="846"/>
      <c r="BD77" s="847"/>
      <c r="BE77" s="223"/>
      <c r="BF77" s="223"/>
      <c r="BG77" s="223"/>
      <c r="BH77" s="223"/>
      <c r="BI77" s="223"/>
      <c r="BJ77" s="223"/>
      <c r="BK77" s="223"/>
      <c r="BL77" s="223"/>
      <c r="BM77" s="223"/>
      <c r="BN77" s="223"/>
      <c r="BO77" s="223"/>
      <c r="BP77" s="223"/>
      <c r="BQ77" s="220">
        <v>71</v>
      </c>
      <c r="BR77" s="225"/>
      <c r="BS77" s="873"/>
      <c r="BT77" s="874"/>
      <c r="BU77" s="874"/>
      <c r="BV77" s="874"/>
      <c r="BW77" s="874"/>
      <c r="BX77" s="874"/>
      <c r="BY77" s="874"/>
      <c r="BZ77" s="874"/>
      <c r="CA77" s="874"/>
      <c r="CB77" s="874"/>
      <c r="CC77" s="874"/>
      <c r="CD77" s="874"/>
      <c r="CE77" s="874"/>
      <c r="CF77" s="874"/>
      <c r="CG77" s="879"/>
      <c r="CH77" s="876"/>
      <c r="CI77" s="877"/>
      <c r="CJ77" s="877"/>
      <c r="CK77" s="877"/>
      <c r="CL77" s="878"/>
      <c r="CM77" s="876"/>
      <c r="CN77" s="877"/>
      <c r="CO77" s="877"/>
      <c r="CP77" s="877"/>
      <c r="CQ77" s="878"/>
      <c r="CR77" s="876"/>
      <c r="CS77" s="877"/>
      <c r="CT77" s="877"/>
      <c r="CU77" s="877"/>
      <c r="CV77" s="878"/>
      <c r="CW77" s="876"/>
      <c r="CX77" s="877"/>
      <c r="CY77" s="877"/>
      <c r="CZ77" s="877"/>
      <c r="DA77" s="878"/>
      <c r="DB77" s="876"/>
      <c r="DC77" s="877"/>
      <c r="DD77" s="877"/>
      <c r="DE77" s="877"/>
      <c r="DF77" s="878"/>
      <c r="DG77" s="876"/>
      <c r="DH77" s="877"/>
      <c r="DI77" s="877"/>
      <c r="DJ77" s="877"/>
      <c r="DK77" s="878"/>
      <c r="DL77" s="876"/>
      <c r="DM77" s="877"/>
      <c r="DN77" s="877"/>
      <c r="DO77" s="877"/>
      <c r="DP77" s="878"/>
      <c r="DQ77" s="876"/>
      <c r="DR77" s="877"/>
      <c r="DS77" s="877"/>
      <c r="DT77" s="877"/>
      <c r="DU77" s="878"/>
      <c r="DV77" s="873"/>
      <c r="DW77" s="874"/>
      <c r="DX77" s="874"/>
      <c r="DY77" s="874"/>
      <c r="DZ77" s="875"/>
      <c r="EA77" s="212"/>
    </row>
    <row r="78" spans="1:131" ht="26.25" customHeight="1" x14ac:dyDescent="0.15">
      <c r="A78" s="220">
        <v>11</v>
      </c>
      <c r="B78" s="887" t="s">
        <v>564</v>
      </c>
      <c r="C78" s="888"/>
      <c r="D78" s="888"/>
      <c r="E78" s="888"/>
      <c r="F78" s="888"/>
      <c r="G78" s="888"/>
      <c r="H78" s="888"/>
      <c r="I78" s="888"/>
      <c r="J78" s="888"/>
      <c r="K78" s="888"/>
      <c r="L78" s="888"/>
      <c r="M78" s="888"/>
      <c r="N78" s="888"/>
      <c r="O78" s="888"/>
      <c r="P78" s="889"/>
      <c r="Q78" s="890">
        <v>4605</v>
      </c>
      <c r="R78" s="844"/>
      <c r="S78" s="844"/>
      <c r="T78" s="844"/>
      <c r="U78" s="844"/>
      <c r="V78" s="844">
        <v>3961</v>
      </c>
      <c r="W78" s="844"/>
      <c r="X78" s="844"/>
      <c r="Y78" s="844"/>
      <c r="Z78" s="844"/>
      <c r="AA78" s="844">
        <v>644</v>
      </c>
      <c r="AB78" s="844"/>
      <c r="AC78" s="844"/>
      <c r="AD78" s="844"/>
      <c r="AE78" s="844"/>
      <c r="AF78" s="844">
        <v>2292</v>
      </c>
      <c r="AG78" s="844"/>
      <c r="AH78" s="844"/>
      <c r="AI78" s="844"/>
      <c r="AJ78" s="844"/>
      <c r="AK78" s="844">
        <v>453</v>
      </c>
      <c r="AL78" s="844"/>
      <c r="AM78" s="844"/>
      <c r="AN78" s="844"/>
      <c r="AO78" s="844"/>
      <c r="AP78" s="844">
        <v>5271</v>
      </c>
      <c r="AQ78" s="844"/>
      <c r="AR78" s="844"/>
      <c r="AS78" s="844"/>
      <c r="AT78" s="844"/>
      <c r="AU78" s="844" t="s">
        <v>573</v>
      </c>
      <c r="AV78" s="844"/>
      <c r="AW78" s="844"/>
      <c r="AX78" s="844"/>
      <c r="AY78" s="844"/>
      <c r="AZ78" s="846" t="s">
        <v>586</v>
      </c>
      <c r="BA78" s="846"/>
      <c r="BB78" s="846"/>
      <c r="BC78" s="846"/>
      <c r="BD78" s="847"/>
      <c r="BE78" s="223"/>
      <c r="BF78" s="223"/>
      <c r="BG78" s="223"/>
      <c r="BH78" s="223"/>
      <c r="BI78" s="223"/>
      <c r="BJ78" s="212"/>
      <c r="BK78" s="212"/>
      <c r="BL78" s="212"/>
      <c r="BM78" s="212"/>
      <c r="BN78" s="212"/>
      <c r="BO78" s="223"/>
      <c r="BP78" s="223"/>
      <c r="BQ78" s="220">
        <v>72</v>
      </c>
      <c r="BR78" s="225"/>
      <c r="BS78" s="873"/>
      <c r="BT78" s="874"/>
      <c r="BU78" s="874"/>
      <c r="BV78" s="874"/>
      <c r="BW78" s="874"/>
      <c r="BX78" s="874"/>
      <c r="BY78" s="874"/>
      <c r="BZ78" s="874"/>
      <c r="CA78" s="874"/>
      <c r="CB78" s="874"/>
      <c r="CC78" s="874"/>
      <c r="CD78" s="874"/>
      <c r="CE78" s="874"/>
      <c r="CF78" s="874"/>
      <c r="CG78" s="879"/>
      <c r="CH78" s="876"/>
      <c r="CI78" s="877"/>
      <c r="CJ78" s="877"/>
      <c r="CK78" s="877"/>
      <c r="CL78" s="878"/>
      <c r="CM78" s="876"/>
      <c r="CN78" s="877"/>
      <c r="CO78" s="877"/>
      <c r="CP78" s="877"/>
      <c r="CQ78" s="878"/>
      <c r="CR78" s="876"/>
      <c r="CS78" s="877"/>
      <c r="CT78" s="877"/>
      <c r="CU78" s="877"/>
      <c r="CV78" s="878"/>
      <c r="CW78" s="876"/>
      <c r="CX78" s="877"/>
      <c r="CY78" s="877"/>
      <c r="CZ78" s="877"/>
      <c r="DA78" s="878"/>
      <c r="DB78" s="876"/>
      <c r="DC78" s="877"/>
      <c r="DD78" s="877"/>
      <c r="DE78" s="877"/>
      <c r="DF78" s="878"/>
      <c r="DG78" s="876"/>
      <c r="DH78" s="877"/>
      <c r="DI78" s="877"/>
      <c r="DJ78" s="877"/>
      <c r="DK78" s="878"/>
      <c r="DL78" s="876"/>
      <c r="DM78" s="877"/>
      <c r="DN78" s="877"/>
      <c r="DO78" s="877"/>
      <c r="DP78" s="878"/>
      <c r="DQ78" s="876"/>
      <c r="DR78" s="877"/>
      <c r="DS78" s="877"/>
      <c r="DT78" s="877"/>
      <c r="DU78" s="878"/>
      <c r="DV78" s="873"/>
      <c r="DW78" s="874"/>
      <c r="DX78" s="874"/>
      <c r="DY78" s="874"/>
      <c r="DZ78" s="875"/>
      <c r="EA78" s="212"/>
    </row>
    <row r="79" spans="1:131" ht="26.25" customHeight="1" x14ac:dyDescent="0.15">
      <c r="A79" s="220">
        <v>12</v>
      </c>
      <c r="B79" s="887" t="s">
        <v>565</v>
      </c>
      <c r="C79" s="888"/>
      <c r="D79" s="888"/>
      <c r="E79" s="888"/>
      <c r="F79" s="888"/>
      <c r="G79" s="888"/>
      <c r="H79" s="888"/>
      <c r="I79" s="888"/>
      <c r="J79" s="888"/>
      <c r="K79" s="888"/>
      <c r="L79" s="888"/>
      <c r="M79" s="888"/>
      <c r="N79" s="888"/>
      <c r="O79" s="888"/>
      <c r="P79" s="889"/>
      <c r="Q79" s="890">
        <v>1635</v>
      </c>
      <c r="R79" s="844"/>
      <c r="S79" s="844"/>
      <c r="T79" s="844"/>
      <c r="U79" s="844"/>
      <c r="V79" s="844">
        <v>1464</v>
      </c>
      <c r="W79" s="844"/>
      <c r="X79" s="844"/>
      <c r="Y79" s="844"/>
      <c r="Z79" s="844"/>
      <c r="AA79" s="844">
        <v>170</v>
      </c>
      <c r="AB79" s="844"/>
      <c r="AC79" s="844"/>
      <c r="AD79" s="844"/>
      <c r="AE79" s="844"/>
      <c r="AF79" s="844">
        <v>2529</v>
      </c>
      <c r="AG79" s="844"/>
      <c r="AH79" s="844"/>
      <c r="AI79" s="844"/>
      <c r="AJ79" s="844"/>
      <c r="AK79" s="844">
        <v>112</v>
      </c>
      <c r="AL79" s="844"/>
      <c r="AM79" s="844"/>
      <c r="AN79" s="844"/>
      <c r="AO79" s="844"/>
      <c r="AP79" s="844">
        <v>10</v>
      </c>
      <c r="AQ79" s="844"/>
      <c r="AR79" s="844"/>
      <c r="AS79" s="844"/>
      <c r="AT79" s="844"/>
      <c r="AU79" s="844" t="s">
        <v>567</v>
      </c>
      <c r="AV79" s="844"/>
      <c r="AW79" s="844"/>
      <c r="AX79" s="844"/>
      <c r="AY79" s="844"/>
      <c r="AZ79" s="846" t="s">
        <v>586</v>
      </c>
      <c r="BA79" s="846"/>
      <c r="BB79" s="846"/>
      <c r="BC79" s="846"/>
      <c r="BD79" s="847"/>
      <c r="BE79" s="223"/>
      <c r="BF79" s="223"/>
      <c r="BG79" s="223"/>
      <c r="BH79" s="223"/>
      <c r="BI79" s="223"/>
      <c r="BJ79" s="212"/>
      <c r="BK79" s="212"/>
      <c r="BL79" s="212"/>
      <c r="BM79" s="212"/>
      <c r="BN79" s="212"/>
      <c r="BO79" s="223"/>
      <c r="BP79" s="223"/>
      <c r="BQ79" s="220">
        <v>73</v>
      </c>
      <c r="BR79" s="225"/>
      <c r="BS79" s="873"/>
      <c r="BT79" s="874"/>
      <c r="BU79" s="874"/>
      <c r="BV79" s="874"/>
      <c r="BW79" s="874"/>
      <c r="BX79" s="874"/>
      <c r="BY79" s="874"/>
      <c r="BZ79" s="874"/>
      <c r="CA79" s="874"/>
      <c r="CB79" s="874"/>
      <c r="CC79" s="874"/>
      <c r="CD79" s="874"/>
      <c r="CE79" s="874"/>
      <c r="CF79" s="874"/>
      <c r="CG79" s="879"/>
      <c r="CH79" s="876"/>
      <c r="CI79" s="877"/>
      <c r="CJ79" s="877"/>
      <c r="CK79" s="877"/>
      <c r="CL79" s="878"/>
      <c r="CM79" s="876"/>
      <c r="CN79" s="877"/>
      <c r="CO79" s="877"/>
      <c r="CP79" s="877"/>
      <c r="CQ79" s="878"/>
      <c r="CR79" s="876"/>
      <c r="CS79" s="877"/>
      <c r="CT79" s="877"/>
      <c r="CU79" s="877"/>
      <c r="CV79" s="878"/>
      <c r="CW79" s="876"/>
      <c r="CX79" s="877"/>
      <c r="CY79" s="877"/>
      <c r="CZ79" s="877"/>
      <c r="DA79" s="878"/>
      <c r="DB79" s="876"/>
      <c r="DC79" s="877"/>
      <c r="DD79" s="877"/>
      <c r="DE79" s="877"/>
      <c r="DF79" s="878"/>
      <c r="DG79" s="876"/>
      <c r="DH79" s="877"/>
      <c r="DI79" s="877"/>
      <c r="DJ79" s="877"/>
      <c r="DK79" s="878"/>
      <c r="DL79" s="876"/>
      <c r="DM79" s="877"/>
      <c r="DN79" s="877"/>
      <c r="DO79" s="877"/>
      <c r="DP79" s="878"/>
      <c r="DQ79" s="876"/>
      <c r="DR79" s="877"/>
      <c r="DS79" s="877"/>
      <c r="DT79" s="877"/>
      <c r="DU79" s="878"/>
      <c r="DV79" s="873"/>
      <c r="DW79" s="874"/>
      <c r="DX79" s="874"/>
      <c r="DY79" s="874"/>
      <c r="DZ79" s="875"/>
      <c r="EA79" s="212"/>
    </row>
    <row r="80" spans="1:131" ht="26.25" customHeight="1" x14ac:dyDescent="0.15">
      <c r="A80" s="220">
        <v>13</v>
      </c>
      <c r="B80" s="887" t="s">
        <v>566</v>
      </c>
      <c r="C80" s="888"/>
      <c r="D80" s="888"/>
      <c r="E80" s="888"/>
      <c r="F80" s="888"/>
      <c r="G80" s="888"/>
      <c r="H80" s="888"/>
      <c r="I80" s="888"/>
      <c r="J80" s="888"/>
      <c r="K80" s="888"/>
      <c r="L80" s="888"/>
      <c r="M80" s="888"/>
      <c r="N80" s="888"/>
      <c r="O80" s="888"/>
      <c r="P80" s="889"/>
      <c r="Q80" s="890">
        <v>528</v>
      </c>
      <c r="R80" s="844"/>
      <c r="S80" s="844"/>
      <c r="T80" s="844"/>
      <c r="U80" s="844"/>
      <c r="V80" s="844">
        <v>496</v>
      </c>
      <c r="W80" s="844"/>
      <c r="X80" s="844"/>
      <c r="Y80" s="844"/>
      <c r="Z80" s="844"/>
      <c r="AA80" s="844">
        <v>32</v>
      </c>
      <c r="AB80" s="844"/>
      <c r="AC80" s="844"/>
      <c r="AD80" s="844"/>
      <c r="AE80" s="844"/>
      <c r="AF80" s="844">
        <v>1864</v>
      </c>
      <c r="AG80" s="844"/>
      <c r="AH80" s="844"/>
      <c r="AI80" s="844"/>
      <c r="AJ80" s="844"/>
      <c r="AK80" s="844">
        <v>0</v>
      </c>
      <c r="AL80" s="844"/>
      <c r="AM80" s="844"/>
      <c r="AN80" s="844"/>
      <c r="AO80" s="844"/>
      <c r="AP80" s="844">
        <v>1635</v>
      </c>
      <c r="AQ80" s="844"/>
      <c r="AR80" s="844"/>
      <c r="AS80" s="844"/>
      <c r="AT80" s="844"/>
      <c r="AU80" s="844" t="s">
        <v>573</v>
      </c>
      <c r="AV80" s="844"/>
      <c r="AW80" s="844"/>
      <c r="AX80" s="844"/>
      <c r="AY80" s="844"/>
      <c r="AZ80" s="846" t="s">
        <v>586</v>
      </c>
      <c r="BA80" s="846"/>
      <c r="BB80" s="846"/>
      <c r="BC80" s="846"/>
      <c r="BD80" s="847"/>
      <c r="BE80" s="223"/>
      <c r="BF80" s="223"/>
      <c r="BG80" s="223"/>
      <c r="BH80" s="223"/>
      <c r="BI80" s="223"/>
      <c r="BJ80" s="223"/>
      <c r="BK80" s="223"/>
      <c r="BL80" s="223"/>
      <c r="BM80" s="223"/>
      <c r="BN80" s="223"/>
      <c r="BO80" s="223"/>
      <c r="BP80" s="223"/>
      <c r="BQ80" s="220">
        <v>74</v>
      </c>
      <c r="BR80" s="225"/>
      <c r="BS80" s="873"/>
      <c r="BT80" s="874"/>
      <c r="BU80" s="874"/>
      <c r="BV80" s="874"/>
      <c r="BW80" s="874"/>
      <c r="BX80" s="874"/>
      <c r="BY80" s="874"/>
      <c r="BZ80" s="874"/>
      <c r="CA80" s="874"/>
      <c r="CB80" s="874"/>
      <c r="CC80" s="874"/>
      <c r="CD80" s="874"/>
      <c r="CE80" s="874"/>
      <c r="CF80" s="874"/>
      <c r="CG80" s="879"/>
      <c r="CH80" s="876"/>
      <c r="CI80" s="877"/>
      <c r="CJ80" s="877"/>
      <c r="CK80" s="877"/>
      <c r="CL80" s="878"/>
      <c r="CM80" s="876"/>
      <c r="CN80" s="877"/>
      <c r="CO80" s="877"/>
      <c r="CP80" s="877"/>
      <c r="CQ80" s="878"/>
      <c r="CR80" s="876"/>
      <c r="CS80" s="877"/>
      <c r="CT80" s="877"/>
      <c r="CU80" s="877"/>
      <c r="CV80" s="878"/>
      <c r="CW80" s="876"/>
      <c r="CX80" s="877"/>
      <c r="CY80" s="877"/>
      <c r="CZ80" s="877"/>
      <c r="DA80" s="878"/>
      <c r="DB80" s="876"/>
      <c r="DC80" s="877"/>
      <c r="DD80" s="877"/>
      <c r="DE80" s="877"/>
      <c r="DF80" s="878"/>
      <c r="DG80" s="876"/>
      <c r="DH80" s="877"/>
      <c r="DI80" s="877"/>
      <c r="DJ80" s="877"/>
      <c r="DK80" s="878"/>
      <c r="DL80" s="876"/>
      <c r="DM80" s="877"/>
      <c r="DN80" s="877"/>
      <c r="DO80" s="877"/>
      <c r="DP80" s="878"/>
      <c r="DQ80" s="876"/>
      <c r="DR80" s="877"/>
      <c r="DS80" s="877"/>
      <c r="DT80" s="877"/>
      <c r="DU80" s="878"/>
      <c r="DV80" s="873"/>
      <c r="DW80" s="874"/>
      <c r="DX80" s="874"/>
      <c r="DY80" s="874"/>
      <c r="DZ80" s="875"/>
      <c r="EA80" s="212"/>
    </row>
    <row r="81" spans="1:131" ht="26.25" customHeight="1" x14ac:dyDescent="0.15">
      <c r="A81" s="220">
        <v>14</v>
      </c>
      <c r="B81" s="887"/>
      <c r="C81" s="888"/>
      <c r="D81" s="888"/>
      <c r="E81" s="888"/>
      <c r="F81" s="888"/>
      <c r="G81" s="888"/>
      <c r="H81" s="888"/>
      <c r="I81" s="888"/>
      <c r="J81" s="888"/>
      <c r="K81" s="888"/>
      <c r="L81" s="888"/>
      <c r="M81" s="888"/>
      <c r="N81" s="888"/>
      <c r="O81" s="888"/>
      <c r="P81" s="889"/>
      <c r="Q81" s="890"/>
      <c r="R81" s="844"/>
      <c r="S81" s="844"/>
      <c r="T81" s="844"/>
      <c r="U81" s="844"/>
      <c r="V81" s="844"/>
      <c r="W81" s="844"/>
      <c r="X81" s="844"/>
      <c r="Y81" s="844"/>
      <c r="Z81" s="844"/>
      <c r="AA81" s="844"/>
      <c r="AB81" s="844"/>
      <c r="AC81" s="844"/>
      <c r="AD81" s="844"/>
      <c r="AE81" s="844"/>
      <c r="AF81" s="844"/>
      <c r="AG81" s="844"/>
      <c r="AH81" s="844"/>
      <c r="AI81" s="844"/>
      <c r="AJ81" s="844"/>
      <c r="AK81" s="844"/>
      <c r="AL81" s="844"/>
      <c r="AM81" s="844"/>
      <c r="AN81" s="844"/>
      <c r="AO81" s="844"/>
      <c r="AP81" s="844"/>
      <c r="AQ81" s="844"/>
      <c r="AR81" s="844"/>
      <c r="AS81" s="844"/>
      <c r="AT81" s="844"/>
      <c r="AU81" s="844"/>
      <c r="AV81" s="844"/>
      <c r="AW81" s="844"/>
      <c r="AX81" s="844"/>
      <c r="AY81" s="844"/>
      <c r="AZ81" s="846"/>
      <c r="BA81" s="846"/>
      <c r="BB81" s="846"/>
      <c r="BC81" s="846"/>
      <c r="BD81" s="847"/>
      <c r="BE81" s="223"/>
      <c r="BF81" s="223"/>
      <c r="BG81" s="223"/>
      <c r="BH81" s="223"/>
      <c r="BI81" s="223"/>
      <c r="BJ81" s="223"/>
      <c r="BK81" s="223"/>
      <c r="BL81" s="223"/>
      <c r="BM81" s="223"/>
      <c r="BN81" s="223"/>
      <c r="BO81" s="223"/>
      <c r="BP81" s="223"/>
      <c r="BQ81" s="220">
        <v>75</v>
      </c>
      <c r="BR81" s="225"/>
      <c r="BS81" s="873"/>
      <c r="BT81" s="874"/>
      <c r="BU81" s="874"/>
      <c r="BV81" s="874"/>
      <c r="BW81" s="874"/>
      <c r="BX81" s="874"/>
      <c r="BY81" s="874"/>
      <c r="BZ81" s="874"/>
      <c r="CA81" s="874"/>
      <c r="CB81" s="874"/>
      <c r="CC81" s="874"/>
      <c r="CD81" s="874"/>
      <c r="CE81" s="874"/>
      <c r="CF81" s="874"/>
      <c r="CG81" s="879"/>
      <c r="CH81" s="876"/>
      <c r="CI81" s="877"/>
      <c r="CJ81" s="877"/>
      <c r="CK81" s="877"/>
      <c r="CL81" s="878"/>
      <c r="CM81" s="876"/>
      <c r="CN81" s="877"/>
      <c r="CO81" s="877"/>
      <c r="CP81" s="877"/>
      <c r="CQ81" s="878"/>
      <c r="CR81" s="876"/>
      <c r="CS81" s="877"/>
      <c r="CT81" s="877"/>
      <c r="CU81" s="877"/>
      <c r="CV81" s="878"/>
      <c r="CW81" s="876"/>
      <c r="CX81" s="877"/>
      <c r="CY81" s="877"/>
      <c r="CZ81" s="877"/>
      <c r="DA81" s="878"/>
      <c r="DB81" s="876"/>
      <c r="DC81" s="877"/>
      <c r="DD81" s="877"/>
      <c r="DE81" s="877"/>
      <c r="DF81" s="878"/>
      <c r="DG81" s="876"/>
      <c r="DH81" s="877"/>
      <c r="DI81" s="877"/>
      <c r="DJ81" s="877"/>
      <c r="DK81" s="878"/>
      <c r="DL81" s="876"/>
      <c r="DM81" s="877"/>
      <c r="DN81" s="877"/>
      <c r="DO81" s="877"/>
      <c r="DP81" s="878"/>
      <c r="DQ81" s="876"/>
      <c r="DR81" s="877"/>
      <c r="DS81" s="877"/>
      <c r="DT81" s="877"/>
      <c r="DU81" s="878"/>
      <c r="DV81" s="873"/>
      <c r="DW81" s="874"/>
      <c r="DX81" s="874"/>
      <c r="DY81" s="874"/>
      <c r="DZ81" s="875"/>
      <c r="EA81" s="212"/>
    </row>
    <row r="82" spans="1:131" ht="26.25" customHeight="1" x14ac:dyDescent="0.15">
      <c r="A82" s="220">
        <v>15</v>
      </c>
      <c r="B82" s="887"/>
      <c r="C82" s="888"/>
      <c r="D82" s="888"/>
      <c r="E82" s="888"/>
      <c r="F82" s="888"/>
      <c r="G82" s="888"/>
      <c r="H82" s="888"/>
      <c r="I82" s="888"/>
      <c r="J82" s="888"/>
      <c r="K82" s="888"/>
      <c r="L82" s="888"/>
      <c r="M82" s="888"/>
      <c r="N82" s="888"/>
      <c r="O82" s="888"/>
      <c r="P82" s="889"/>
      <c r="Q82" s="890"/>
      <c r="R82" s="844"/>
      <c r="S82" s="844"/>
      <c r="T82" s="844"/>
      <c r="U82" s="844"/>
      <c r="V82" s="844"/>
      <c r="W82" s="844"/>
      <c r="X82" s="844"/>
      <c r="Y82" s="844"/>
      <c r="Z82" s="844"/>
      <c r="AA82" s="844"/>
      <c r="AB82" s="844"/>
      <c r="AC82" s="844"/>
      <c r="AD82" s="844"/>
      <c r="AE82" s="844"/>
      <c r="AF82" s="844"/>
      <c r="AG82" s="844"/>
      <c r="AH82" s="844"/>
      <c r="AI82" s="844"/>
      <c r="AJ82" s="844"/>
      <c r="AK82" s="844"/>
      <c r="AL82" s="844"/>
      <c r="AM82" s="844"/>
      <c r="AN82" s="844"/>
      <c r="AO82" s="844"/>
      <c r="AP82" s="844"/>
      <c r="AQ82" s="844"/>
      <c r="AR82" s="844"/>
      <c r="AS82" s="844"/>
      <c r="AT82" s="844"/>
      <c r="AU82" s="844"/>
      <c r="AV82" s="844"/>
      <c r="AW82" s="844"/>
      <c r="AX82" s="844"/>
      <c r="AY82" s="844"/>
      <c r="AZ82" s="846"/>
      <c r="BA82" s="846"/>
      <c r="BB82" s="846"/>
      <c r="BC82" s="846"/>
      <c r="BD82" s="847"/>
      <c r="BE82" s="223"/>
      <c r="BF82" s="223"/>
      <c r="BG82" s="223"/>
      <c r="BH82" s="223"/>
      <c r="BI82" s="223"/>
      <c r="BJ82" s="223"/>
      <c r="BK82" s="223"/>
      <c r="BL82" s="223"/>
      <c r="BM82" s="223"/>
      <c r="BN82" s="223"/>
      <c r="BO82" s="223"/>
      <c r="BP82" s="223"/>
      <c r="BQ82" s="220">
        <v>76</v>
      </c>
      <c r="BR82" s="225"/>
      <c r="BS82" s="873"/>
      <c r="BT82" s="874"/>
      <c r="BU82" s="874"/>
      <c r="BV82" s="874"/>
      <c r="BW82" s="874"/>
      <c r="BX82" s="874"/>
      <c r="BY82" s="874"/>
      <c r="BZ82" s="874"/>
      <c r="CA82" s="874"/>
      <c r="CB82" s="874"/>
      <c r="CC82" s="874"/>
      <c r="CD82" s="874"/>
      <c r="CE82" s="874"/>
      <c r="CF82" s="874"/>
      <c r="CG82" s="879"/>
      <c r="CH82" s="876"/>
      <c r="CI82" s="877"/>
      <c r="CJ82" s="877"/>
      <c r="CK82" s="877"/>
      <c r="CL82" s="878"/>
      <c r="CM82" s="876"/>
      <c r="CN82" s="877"/>
      <c r="CO82" s="877"/>
      <c r="CP82" s="877"/>
      <c r="CQ82" s="878"/>
      <c r="CR82" s="876"/>
      <c r="CS82" s="877"/>
      <c r="CT82" s="877"/>
      <c r="CU82" s="877"/>
      <c r="CV82" s="878"/>
      <c r="CW82" s="876"/>
      <c r="CX82" s="877"/>
      <c r="CY82" s="877"/>
      <c r="CZ82" s="877"/>
      <c r="DA82" s="878"/>
      <c r="DB82" s="876"/>
      <c r="DC82" s="877"/>
      <c r="DD82" s="877"/>
      <c r="DE82" s="877"/>
      <c r="DF82" s="878"/>
      <c r="DG82" s="876"/>
      <c r="DH82" s="877"/>
      <c r="DI82" s="877"/>
      <c r="DJ82" s="877"/>
      <c r="DK82" s="878"/>
      <c r="DL82" s="876"/>
      <c r="DM82" s="877"/>
      <c r="DN82" s="877"/>
      <c r="DO82" s="877"/>
      <c r="DP82" s="878"/>
      <c r="DQ82" s="876"/>
      <c r="DR82" s="877"/>
      <c r="DS82" s="877"/>
      <c r="DT82" s="877"/>
      <c r="DU82" s="878"/>
      <c r="DV82" s="873"/>
      <c r="DW82" s="874"/>
      <c r="DX82" s="874"/>
      <c r="DY82" s="874"/>
      <c r="DZ82" s="875"/>
      <c r="EA82" s="212"/>
    </row>
    <row r="83" spans="1:131" ht="26.25" customHeight="1" x14ac:dyDescent="0.15">
      <c r="A83" s="220">
        <v>16</v>
      </c>
      <c r="B83" s="887"/>
      <c r="C83" s="888"/>
      <c r="D83" s="888"/>
      <c r="E83" s="888"/>
      <c r="F83" s="888"/>
      <c r="G83" s="888"/>
      <c r="H83" s="888"/>
      <c r="I83" s="888"/>
      <c r="J83" s="888"/>
      <c r="K83" s="888"/>
      <c r="L83" s="888"/>
      <c r="M83" s="888"/>
      <c r="N83" s="888"/>
      <c r="O83" s="888"/>
      <c r="P83" s="889"/>
      <c r="Q83" s="890"/>
      <c r="R83" s="844"/>
      <c r="S83" s="844"/>
      <c r="T83" s="844"/>
      <c r="U83" s="844"/>
      <c r="V83" s="844"/>
      <c r="W83" s="844"/>
      <c r="X83" s="844"/>
      <c r="Y83" s="844"/>
      <c r="Z83" s="844"/>
      <c r="AA83" s="844"/>
      <c r="AB83" s="844"/>
      <c r="AC83" s="844"/>
      <c r="AD83" s="844"/>
      <c r="AE83" s="844"/>
      <c r="AF83" s="844"/>
      <c r="AG83" s="844"/>
      <c r="AH83" s="844"/>
      <c r="AI83" s="844"/>
      <c r="AJ83" s="844"/>
      <c r="AK83" s="844"/>
      <c r="AL83" s="844"/>
      <c r="AM83" s="844"/>
      <c r="AN83" s="844"/>
      <c r="AO83" s="844"/>
      <c r="AP83" s="844"/>
      <c r="AQ83" s="844"/>
      <c r="AR83" s="844"/>
      <c r="AS83" s="844"/>
      <c r="AT83" s="844"/>
      <c r="AU83" s="844"/>
      <c r="AV83" s="844"/>
      <c r="AW83" s="844"/>
      <c r="AX83" s="844"/>
      <c r="AY83" s="844"/>
      <c r="AZ83" s="846"/>
      <c r="BA83" s="846"/>
      <c r="BB83" s="846"/>
      <c r="BC83" s="846"/>
      <c r="BD83" s="847"/>
      <c r="BE83" s="223"/>
      <c r="BF83" s="223"/>
      <c r="BG83" s="223"/>
      <c r="BH83" s="223"/>
      <c r="BI83" s="223"/>
      <c r="BJ83" s="223"/>
      <c r="BK83" s="223"/>
      <c r="BL83" s="223"/>
      <c r="BM83" s="223"/>
      <c r="BN83" s="223"/>
      <c r="BO83" s="223"/>
      <c r="BP83" s="223"/>
      <c r="BQ83" s="220">
        <v>77</v>
      </c>
      <c r="BR83" s="225"/>
      <c r="BS83" s="873"/>
      <c r="BT83" s="874"/>
      <c r="BU83" s="874"/>
      <c r="BV83" s="874"/>
      <c r="BW83" s="874"/>
      <c r="BX83" s="874"/>
      <c r="BY83" s="874"/>
      <c r="BZ83" s="874"/>
      <c r="CA83" s="874"/>
      <c r="CB83" s="874"/>
      <c r="CC83" s="874"/>
      <c r="CD83" s="874"/>
      <c r="CE83" s="874"/>
      <c r="CF83" s="874"/>
      <c r="CG83" s="879"/>
      <c r="CH83" s="876"/>
      <c r="CI83" s="877"/>
      <c r="CJ83" s="877"/>
      <c r="CK83" s="877"/>
      <c r="CL83" s="878"/>
      <c r="CM83" s="876"/>
      <c r="CN83" s="877"/>
      <c r="CO83" s="877"/>
      <c r="CP83" s="877"/>
      <c r="CQ83" s="878"/>
      <c r="CR83" s="876"/>
      <c r="CS83" s="877"/>
      <c r="CT83" s="877"/>
      <c r="CU83" s="877"/>
      <c r="CV83" s="878"/>
      <c r="CW83" s="876"/>
      <c r="CX83" s="877"/>
      <c r="CY83" s="877"/>
      <c r="CZ83" s="877"/>
      <c r="DA83" s="878"/>
      <c r="DB83" s="876"/>
      <c r="DC83" s="877"/>
      <c r="DD83" s="877"/>
      <c r="DE83" s="877"/>
      <c r="DF83" s="878"/>
      <c r="DG83" s="876"/>
      <c r="DH83" s="877"/>
      <c r="DI83" s="877"/>
      <c r="DJ83" s="877"/>
      <c r="DK83" s="878"/>
      <c r="DL83" s="876"/>
      <c r="DM83" s="877"/>
      <c r="DN83" s="877"/>
      <c r="DO83" s="877"/>
      <c r="DP83" s="878"/>
      <c r="DQ83" s="876"/>
      <c r="DR83" s="877"/>
      <c r="DS83" s="877"/>
      <c r="DT83" s="877"/>
      <c r="DU83" s="878"/>
      <c r="DV83" s="873"/>
      <c r="DW83" s="874"/>
      <c r="DX83" s="874"/>
      <c r="DY83" s="874"/>
      <c r="DZ83" s="875"/>
      <c r="EA83" s="212"/>
    </row>
    <row r="84" spans="1:131" ht="26.25" customHeight="1" x14ac:dyDescent="0.15">
      <c r="A84" s="220">
        <v>17</v>
      </c>
      <c r="B84" s="887"/>
      <c r="C84" s="888"/>
      <c r="D84" s="888"/>
      <c r="E84" s="888"/>
      <c r="F84" s="888"/>
      <c r="G84" s="888"/>
      <c r="H84" s="888"/>
      <c r="I84" s="888"/>
      <c r="J84" s="888"/>
      <c r="K84" s="888"/>
      <c r="L84" s="888"/>
      <c r="M84" s="888"/>
      <c r="N84" s="888"/>
      <c r="O84" s="888"/>
      <c r="P84" s="889"/>
      <c r="Q84" s="890"/>
      <c r="R84" s="844"/>
      <c r="S84" s="844"/>
      <c r="T84" s="844"/>
      <c r="U84" s="844"/>
      <c r="V84" s="844"/>
      <c r="W84" s="844"/>
      <c r="X84" s="844"/>
      <c r="Y84" s="844"/>
      <c r="Z84" s="844"/>
      <c r="AA84" s="844"/>
      <c r="AB84" s="844"/>
      <c r="AC84" s="844"/>
      <c r="AD84" s="844"/>
      <c r="AE84" s="844"/>
      <c r="AF84" s="844"/>
      <c r="AG84" s="844"/>
      <c r="AH84" s="844"/>
      <c r="AI84" s="844"/>
      <c r="AJ84" s="844"/>
      <c r="AK84" s="844"/>
      <c r="AL84" s="844"/>
      <c r="AM84" s="844"/>
      <c r="AN84" s="844"/>
      <c r="AO84" s="844"/>
      <c r="AP84" s="844"/>
      <c r="AQ84" s="844"/>
      <c r="AR84" s="844"/>
      <c r="AS84" s="844"/>
      <c r="AT84" s="844"/>
      <c r="AU84" s="844"/>
      <c r="AV84" s="844"/>
      <c r="AW84" s="844"/>
      <c r="AX84" s="844"/>
      <c r="AY84" s="844"/>
      <c r="AZ84" s="846"/>
      <c r="BA84" s="846"/>
      <c r="BB84" s="846"/>
      <c r="BC84" s="846"/>
      <c r="BD84" s="847"/>
      <c r="BE84" s="223"/>
      <c r="BF84" s="223"/>
      <c r="BG84" s="223"/>
      <c r="BH84" s="223"/>
      <c r="BI84" s="223"/>
      <c r="BJ84" s="223"/>
      <c r="BK84" s="223"/>
      <c r="BL84" s="223"/>
      <c r="BM84" s="223"/>
      <c r="BN84" s="223"/>
      <c r="BO84" s="223"/>
      <c r="BP84" s="223"/>
      <c r="BQ84" s="220">
        <v>78</v>
      </c>
      <c r="BR84" s="225"/>
      <c r="BS84" s="873"/>
      <c r="BT84" s="874"/>
      <c r="BU84" s="874"/>
      <c r="BV84" s="874"/>
      <c r="BW84" s="874"/>
      <c r="BX84" s="874"/>
      <c r="BY84" s="874"/>
      <c r="BZ84" s="874"/>
      <c r="CA84" s="874"/>
      <c r="CB84" s="874"/>
      <c r="CC84" s="874"/>
      <c r="CD84" s="874"/>
      <c r="CE84" s="874"/>
      <c r="CF84" s="874"/>
      <c r="CG84" s="879"/>
      <c r="CH84" s="876"/>
      <c r="CI84" s="877"/>
      <c r="CJ84" s="877"/>
      <c r="CK84" s="877"/>
      <c r="CL84" s="878"/>
      <c r="CM84" s="876"/>
      <c r="CN84" s="877"/>
      <c r="CO84" s="877"/>
      <c r="CP84" s="877"/>
      <c r="CQ84" s="878"/>
      <c r="CR84" s="876"/>
      <c r="CS84" s="877"/>
      <c r="CT84" s="877"/>
      <c r="CU84" s="877"/>
      <c r="CV84" s="878"/>
      <c r="CW84" s="876"/>
      <c r="CX84" s="877"/>
      <c r="CY84" s="877"/>
      <c r="CZ84" s="877"/>
      <c r="DA84" s="878"/>
      <c r="DB84" s="876"/>
      <c r="DC84" s="877"/>
      <c r="DD84" s="877"/>
      <c r="DE84" s="877"/>
      <c r="DF84" s="878"/>
      <c r="DG84" s="876"/>
      <c r="DH84" s="877"/>
      <c r="DI84" s="877"/>
      <c r="DJ84" s="877"/>
      <c r="DK84" s="878"/>
      <c r="DL84" s="876"/>
      <c r="DM84" s="877"/>
      <c r="DN84" s="877"/>
      <c r="DO84" s="877"/>
      <c r="DP84" s="878"/>
      <c r="DQ84" s="876"/>
      <c r="DR84" s="877"/>
      <c r="DS84" s="877"/>
      <c r="DT84" s="877"/>
      <c r="DU84" s="878"/>
      <c r="DV84" s="873"/>
      <c r="DW84" s="874"/>
      <c r="DX84" s="874"/>
      <c r="DY84" s="874"/>
      <c r="DZ84" s="875"/>
      <c r="EA84" s="212"/>
    </row>
    <row r="85" spans="1:131" ht="26.25" customHeight="1" x14ac:dyDescent="0.15">
      <c r="A85" s="220">
        <v>18</v>
      </c>
      <c r="B85" s="887"/>
      <c r="C85" s="888"/>
      <c r="D85" s="888"/>
      <c r="E85" s="888"/>
      <c r="F85" s="888"/>
      <c r="G85" s="888"/>
      <c r="H85" s="888"/>
      <c r="I85" s="888"/>
      <c r="J85" s="888"/>
      <c r="K85" s="888"/>
      <c r="L85" s="888"/>
      <c r="M85" s="888"/>
      <c r="N85" s="888"/>
      <c r="O85" s="888"/>
      <c r="P85" s="889"/>
      <c r="Q85" s="890"/>
      <c r="R85" s="844"/>
      <c r="S85" s="844"/>
      <c r="T85" s="844"/>
      <c r="U85" s="844"/>
      <c r="V85" s="844"/>
      <c r="W85" s="844"/>
      <c r="X85" s="844"/>
      <c r="Y85" s="844"/>
      <c r="Z85" s="844"/>
      <c r="AA85" s="844"/>
      <c r="AB85" s="844"/>
      <c r="AC85" s="844"/>
      <c r="AD85" s="844"/>
      <c r="AE85" s="844"/>
      <c r="AF85" s="844"/>
      <c r="AG85" s="844"/>
      <c r="AH85" s="844"/>
      <c r="AI85" s="844"/>
      <c r="AJ85" s="844"/>
      <c r="AK85" s="844"/>
      <c r="AL85" s="844"/>
      <c r="AM85" s="844"/>
      <c r="AN85" s="844"/>
      <c r="AO85" s="844"/>
      <c r="AP85" s="844"/>
      <c r="AQ85" s="844"/>
      <c r="AR85" s="844"/>
      <c r="AS85" s="844"/>
      <c r="AT85" s="844"/>
      <c r="AU85" s="844"/>
      <c r="AV85" s="844"/>
      <c r="AW85" s="844"/>
      <c r="AX85" s="844"/>
      <c r="AY85" s="844"/>
      <c r="AZ85" s="846"/>
      <c r="BA85" s="846"/>
      <c r="BB85" s="846"/>
      <c r="BC85" s="846"/>
      <c r="BD85" s="847"/>
      <c r="BE85" s="223"/>
      <c r="BF85" s="223"/>
      <c r="BG85" s="223"/>
      <c r="BH85" s="223"/>
      <c r="BI85" s="223"/>
      <c r="BJ85" s="223"/>
      <c r="BK85" s="223"/>
      <c r="BL85" s="223"/>
      <c r="BM85" s="223"/>
      <c r="BN85" s="223"/>
      <c r="BO85" s="223"/>
      <c r="BP85" s="223"/>
      <c r="BQ85" s="220">
        <v>79</v>
      </c>
      <c r="BR85" s="225"/>
      <c r="BS85" s="873"/>
      <c r="BT85" s="874"/>
      <c r="BU85" s="874"/>
      <c r="BV85" s="874"/>
      <c r="BW85" s="874"/>
      <c r="BX85" s="874"/>
      <c r="BY85" s="874"/>
      <c r="BZ85" s="874"/>
      <c r="CA85" s="874"/>
      <c r="CB85" s="874"/>
      <c r="CC85" s="874"/>
      <c r="CD85" s="874"/>
      <c r="CE85" s="874"/>
      <c r="CF85" s="874"/>
      <c r="CG85" s="879"/>
      <c r="CH85" s="876"/>
      <c r="CI85" s="877"/>
      <c r="CJ85" s="877"/>
      <c r="CK85" s="877"/>
      <c r="CL85" s="878"/>
      <c r="CM85" s="876"/>
      <c r="CN85" s="877"/>
      <c r="CO85" s="877"/>
      <c r="CP85" s="877"/>
      <c r="CQ85" s="878"/>
      <c r="CR85" s="876"/>
      <c r="CS85" s="877"/>
      <c r="CT85" s="877"/>
      <c r="CU85" s="877"/>
      <c r="CV85" s="878"/>
      <c r="CW85" s="876"/>
      <c r="CX85" s="877"/>
      <c r="CY85" s="877"/>
      <c r="CZ85" s="877"/>
      <c r="DA85" s="878"/>
      <c r="DB85" s="876"/>
      <c r="DC85" s="877"/>
      <c r="DD85" s="877"/>
      <c r="DE85" s="877"/>
      <c r="DF85" s="878"/>
      <c r="DG85" s="876"/>
      <c r="DH85" s="877"/>
      <c r="DI85" s="877"/>
      <c r="DJ85" s="877"/>
      <c r="DK85" s="878"/>
      <c r="DL85" s="876"/>
      <c r="DM85" s="877"/>
      <c r="DN85" s="877"/>
      <c r="DO85" s="877"/>
      <c r="DP85" s="878"/>
      <c r="DQ85" s="876"/>
      <c r="DR85" s="877"/>
      <c r="DS85" s="877"/>
      <c r="DT85" s="877"/>
      <c r="DU85" s="878"/>
      <c r="DV85" s="873"/>
      <c r="DW85" s="874"/>
      <c r="DX85" s="874"/>
      <c r="DY85" s="874"/>
      <c r="DZ85" s="875"/>
      <c r="EA85" s="212"/>
    </row>
    <row r="86" spans="1:131" ht="26.25" customHeight="1" x14ac:dyDescent="0.15">
      <c r="A86" s="220">
        <v>19</v>
      </c>
      <c r="B86" s="887"/>
      <c r="C86" s="888"/>
      <c r="D86" s="888"/>
      <c r="E86" s="888"/>
      <c r="F86" s="888"/>
      <c r="G86" s="888"/>
      <c r="H86" s="888"/>
      <c r="I86" s="888"/>
      <c r="J86" s="888"/>
      <c r="K86" s="888"/>
      <c r="L86" s="888"/>
      <c r="M86" s="888"/>
      <c r="N86" s="888"/>
      <c r="O86" s="888"/>
      <c r="P86" s="889"/>
      <c r="Q86" s="890"/>
      <c r="R86" s="844"/>
      <c r="S86" s="844"/>
      <c r="T86" s="844"/>
      <c r="U86" s="844"/>
      <c r="V86" s="844"/>
      <c r="W86" s="844"/>
      <c r="X86" s="844"/>
      <c r="Y86" s="844"/>
      <c r="Z86" s="844"/>
      <c r="AA86" s="844"/>
      <c r="AB86" s="844"/>
      <c r="AC86" s="844"/>
      <c r="AD86" s="844"/>
      <c r="AE86" s="844"/>
      <c r="AF86" s="844"/>
      <c r="AG86" s="844"/>
      <c r="AH86" s="844"/>
      <c r="AI86" s="844"/>
      <c r="AJ86" s="844"/>
      <c r="AK86" s="844"/>
      <c r="AL86" s="844"/>
      <c r="AM86" s="844"/>
      <c r="AN86" s="844"/>
      <c r="AO86" s="844"/>
      <c r="AP86" s="844"/>
      <c r="AQ86" s="844"/>
      <c r="AR86" s="844"/>
      <c r="AS86" s="844"/>
      <c r="AT86" s="844"/>
      <c r="AU86" s="844"/>
      <c r="AV86" s="844"/>
      <c r="AW86" s="844"/>
      <c r="AX86" s="844"/>
      <c r="AY86" s="844"/>
      <c r="AZ86" s="846"/>
      <c r="BA86" s="846"/>
      <c r="BB86" s="846"/>
      <c r="BC86" s="846"/>
      <c r="BD86" s="847"/>
      <c r="BE86" s="223"/>
      <c r="BF86" s="223"/>
      <c r="BG86" s="223"/>
      <c r="BH86" s="223"/>
      <c r="BI86" s="223"/>
      <c r="BJ86" s="223"/>
      <c r="BK86" s="223"/>
      <c r="BL86" s="223"/>
      <c r="BM86" s="223"/>
      <c r="BN86" s="223"/>
      <c r="BO86" s="223"/>
      <c r="BP86" s="223"/>
      <c r="BQ86" s="220">
        <v>80</v>
      </c>
      <c r="BR86" s="225"/>
      <c r="BS86" s="873"/>
      <c r="BT86" s="874"/>
      <c r="BU86" s="874"/>
      <c r="BV86" s="874"/>
      <c r="BW86" s="874"/>
      <c r="BX86" s="874"/>
      <c r="BY86" s="874"/>
      <c r="BZ86" s="874"/>
      <c r="CA86" s="874"/>
      <c r="CB86" s="874"/>
      <c r="CC86" s="874"/>
      <c r="CD86" s="874"/>
      <c r="CE86" s="874"/>
      <c r="CF86" s="874"/>
      <c r="CG86" s="879"/>
      <c r="CH86" s="876"/>
      <c r="CI86" s="877"/>
      <c r="CJ86" s="877"/>
      <c r="CK86" s="877"/>
      <c r="CL86" s="878"/>
      <c r="CM86" s="876"/>
      <c r="CN86" s="877"/>
      <c r="CO86" s="877"/>
      <c r="CP86" s="877"/>
      <c r="CQ86" s="878"/>
      <c r="CR86" s="876"/>
      <c r="CS86" s="877"/>
      <c r="CT86" s="877"/>
      <c r="CU86" s="877"/>
      <c r="CV86" s="878"/>
      <c r="CW86" s="876"/>
      <c r="CX86" s="877"/>
      <c r="CY86" s="877"/>
      <c r="CZ86" s="877"/>
      <c r="DA86" s="878"/>
      <c r="DB86" s="876"/>
      <c r="DC86" s="877"/>
      <c r="DD86" s="877"/>
      <c r="DE86" s="877"/>
      <c r="DF86" s="878"/>
      <c r="DG86" s="876"/>
      <c r="DH86" s="877"/>
      <c r="DI86" s="877"/>
      <c r="DJ86" s="877"/>
      <c r="DK86" s="878"/>
      <c r="DL86" s="876"/>
      <c r="DM86" s="877"/>
      <c r="DN86" s="877"/>
      <c r="DO86" s="877"/>
      <c r="DP86" s="878"/>
      <c r="DQ86" s="876"/>
      <c r="DR86" s="877"/>
      <c r="DS86" s="877"/>
      <c r="DT86" s="877"/>
      <c r="DU86" s="878"/>
      <c r="DV86" s="873"/>
      <c r="DW86" s="874"/>
      <c r="DX86" s="874"/>
      <c r="DY86" s="874"/>
      <c r="DZ86" s="875"/>
      <c r="EA86" s="212"/>
    </row>
    <row r="87" spans="1:131" ht="26.25" customHeight="1" x14ac:dyDescent="0.15">
      <c r="A87" s="226">
        <v>20</v>
      </c>
      <c r="B87" s="894"/>
      <c r="C87" s="895"/>
      <c r="D87" s="895"/>
      <c r="E87" s="895"/>
      <c r="F87" s="895"/>
      <c r="G87" s="895"/>
      <c r="H87" s="895"/>
      <c r="I87" s="895"/>
      <c r="J87" s="895"/>
      <c r="K87" s="895"/>
      <c r="L87" s="895"/>
      <c r="M87" s="895"/>
      <c r="N87" s="895"/>
      <c r="O87" s="895"/>
      <c r="P87" s="896"/>
      <c r="Q87" s="897"/>
      <c r="R87" s="898"/>
      <c r="S87" s="898"/>
      <c r="T87" s="898"/>
      <c r="U87" s="898"/>
      <c r="V87" s="898"/>
      <c r="W87" s="898"/>
      <c r="X87" s="898"/>
      <c r="Y87" s="898"/>
      <c r="Z87" s="898"/>
      <c r="AA87" s="898"/>
      <c r="AB87" s="898"/>
      <c r="AC87" s="898"/>
      <c r="AD87" s="898"/>
      <c r="AE87" s="898"/>
      <c r="AF87" s="898"/>
      <c r="AG87" s="898"/>
      <c r="AH87" s="898"/>
      <c r="AI87" s="898"/>
      <c r="AJ87" s="898"/>
      <c r="AK87" s="898"/>
      <c r="AL87" s="898"/>
      <c r="AM87" s="898"/>
      <c r="AN87" s="898"/>
      <c r="AO87" s="898"/>
      <c r="AP87" s="898"/>
      <c r="AQ87" s="898"/>
      <c r="AR87" s="898"/>
      <c r="AS87" s="898"/>
      <c r="AT87" s="898"/>
      <c r="AU87" s="898"/>
      <c r="AV87" s="898"/>
      <c r="AW87" s="898"/>
      <c r="AX87" s="898"/>
      <c r="AY87" s="898"/>
      <c r="AZ87" s="899"/>
      <c r="BA87" s="899"/>
      <c r="BB87" s="899"/>
      <c r="BC87" s="899"/>
      <c r="BD87" s="900"/>
      <c r="BE87" s="223"/>
      <c r="BF87" s="223"/>
      <c r="BG87" s="223"/>
      <c r="BH87" s="223"/>
      <c r="BI87" s="223"/>
      <c r="BJ87" s="223"/>
      <c r="BK87" s="223"/>
      <c r="BL87" s="223"/>
      <c r="BM87" s="223"/>
      <c r="BN87" s="223"/>
      <c r="BO87" s="223"/>
      <c r="BP87" s="223"/>
      <c r="BQ87" s="220">
        <v>81</v>
      </c>
      <c r="BR87" s="225"/>
      <c r="BS87" s="873"/>
      <c r="BT87" s="874"/>
      <c r="BU87" s="874"/>
      <c r="BV87" s="874"/>
      <c r="BW87" s="874"/>
      <c r="BX87" s="874"/>
      <c r="BY87" s="874"/>
      <c r="BZ87" s="874"/>
      <c r="CA87" s="874"/>
      <c r="CB87" s="874"/>
      <c r="CC87" s="874"/>
      <c r="CD87" s="874"/>
      <c r="CE87" s="874"/>
      <c r="CF87" s="874"/>
      <c r="CG87" s="879"/>
      <c r="CH87" s="876"/>
      <c r="CI87" s="877"/>
      <c r="CJ87" s="877"/>
      <c r="CK87" s="877"/>
      <c r="CL87" s="878"/>
      <c r="CM87" s="876"/>
      <c r="CN87" s="877"/>
      <c r="CO87" s="877"/>
      <c r="CP87" s="877"/>
      <c r="CQ87" s="878"/>
      <c r="CR87" s="876"/>
      <c r="CS87" s="877"/>
      <c r="CT87" s="877"/>
      <c r="CU87" s="877"/>
      <c r="CV87" s="878"/>
      <c r="CW87" s="876"/>
      <c r="CX87" s="877"/>
      <c r="CY87" s="877"/>
      <c r="CZ87" s="877"/>
      <c r="DA87" s="878"/>
      <c r="DB87" s="876"/>
      <c r="DC87" s="877"/>
      <c r="DD87" s="877"/>
      <c r="DE87" s="877"/>
      <c r="DF87" s="878"/>
      <c r="DG87" s="876"/>
      <c r="DH87" s="877"/>
      <c r="DI87" s="877"/>
      <c r="DJ87" s="877"/>
      <c r="DK87" s="878"/>
      <c r="DL87" s="876"/>
      <c r="DM87" s="877"/>
      <c r="DN87" s="877"/>
      <c r="DO87" s="877"/>
      <c r="DP87" s="878"/>
      <c r="DQ87" s="876"/>
      <c r="DR87" s="877"/>
      <c r="DS87" s="877"/>
      <c r="DT87" s="877"/>
      <c r="DU87" s="878"/>
      <c r="DV87" s="873"/>
      <c r="DW87" s="874"/>
      <c r="DX87" s="874"/>
      <c r="DY87" s="874"/>
      <c r="DZ87" s="875"/>
      <c r="EA87" s="212"/>
    </row>
    <row r="88" spans="1:131" ht="26.25" customHeight="1" thickBot="1" x14ac:dyDescent="0.2">
      <c r="A88" s="222" t="s">
        <v>377</v>
      </c>
      <c r="B88" s="802" t="s">
        <v>407</v>
      </c>
      <c r="C88" s="803"/>
      <c r="D88" s="803"/>
      <c r="E88" s="803"/>
      <c r="F88" s="803"/>
      <c r="G88" s="803"/>
      <c r="H88" s="803"/>
      <c r="I88" s="803"/>
      <c r="J88" s="803"/>
      <c r="K88" s="803"/>
      <c r="L88" s="803"/>
      <c r="M88" s="803"/>
      <c r="N88" s="803"/>
      <c r="O88" s="803"/>
      <c r="P88" s="804"/>
      <c r="Q88" s="854"/>
      <c r="R88" s="855"/>
      <c r="S88" s="855"/>
      <c r="T88" s="855"/>
      <c r="U88" s="855"/>
      <c r="V88" s="855"/>
      <c r="W88" s="855"/>
      <c r="X88" s="855"/>
      <c r="Y88" s="855"/>
      <c r="Z88" s="855"/>
      <c r="AA88" s="855"/>
      <c r="AB88" s="855"/>
      <c r="AC88" s="855"/>
      <c r="AD88" s="855"/>
      <c r="AE88" s="855"/>
      <c r="AF88" s="858">
        <v>20356</v>
      </c>
      <c r="AG88" s="858"/>
      <c r="AH88" s="858"/>
      <c r="AI88" s="858"/>
      <c r="AJ88" s="858"/>
      <c r="AK88" s="855"/>
      <c r="AL88" s="855"/>
      <c r="AM88" s="855"/>
      <c r="AN88" s="855"/>
      <c r="AO88" s="855"/>
      <c r="AP88" s="858">
        <v>8867</v>
      </c>
      <c r="AQ88" s="858"/>
      <c r="AR88" s="858"/>
      <c r="AS88" s="858"/>
      <c r="AT88" s="858"/>
      <c r="AU88" s="858">
        <v>1128</v>
      </c>
      <c r="AV88" s="858"/>
      <c r="AW88" s="858"/>
      <c r="AX88" s="858"/>
      <c r="AY88" s="858"/>
      <c r="AZ88" s="863"/>
      <c r="BA88" s="863"/>
      <c r="BB88" s="863"/>
      <c r="BC88" s="863"/>
      <c r="BD88" s="864"/>
      <c r="BE88" s="223"/>
      <c r="BF88" s="223"/>
      <c r="BG88" s="223"/>
      <c r="BH88" s="223"/>
      <c r="BI88" s="223"/>
      <c r="BJ88" s="223"/>
      <c r="BK88" s="223"/>
      <c r="BL88" s="223"/>
      <c r="BM88" s="223"/>
      <c r="BN88" s="223"/>
      <c r="BO88" s="223"/>
      <c r="BP88" s="223"/>
      <c r="BQ88" s="220">
        <v>82</v>
      </c>
      <c r="BR88" s="225"/>
      <c r="BS88" s="873"/>
      <c r="BT88" s="874"/>
      <c r="BU88" s="874"/>
      <c r="BV88" s="874"/>
      <c r="BW88" s="874"/>
      <c r="BX88" s="874"/>
      <c r="BY88" s="874"/>
      <c r="BZ88" s="874"/>
      <c r="CA88" s="874"/>
      <c r="CB88" s="874"/>
      <c r="CC88" s="874"/>
      <c r="CD88" s="874"/>
      <c r="CE88" s="874"/>
      <c r="CF88" s="874"/>
      <c r="CG88" s="879"/>
      <c r="CH88" s="876"/>
      <c r="CI88" s="877"/>
      <c r="CJ88" s="877"/>
      <c r="CK88" s="877"/>
      <c r="CL88" s="878"/>
      <c r="CM88" s="876"/>
      <c r="CN88" s="877"/>
      <c r="CO88" s="877"/>
      <c r="CP88" s="877"/>
      <c r="CQ88" s="878"/>
      <c r="CR88" s="876"/>
      <c r="CS88" s="877"/>
      <c r="CT88" s="877"/>
      <c r="CU88" s="877"/>
      <c r="CV88" s="878"/>
      <c r="CW88" s="876"/>
      <c r="CX88" s="877"/>
      <c r="CY88" s="877"/>
      <c r="CZ88" s="877"/>
      <c r="DA88" s="878"/>
      <c r="DB88" s="876"/>
      <c r="DC88" s="877"/>
      <c r="DD88" s="877"/>
      <c r="DE88" s="877"/>
      <c r="DF88" s="878"/>
      <c r="DG88" s="876"/>
      <c r="DH88" s="877"/>
      <c r="DI88" s="877"/>
      <c r="DJ88" s="877"/>
      <c r="DK88" s="878"/>
      <c r="DL88" s="876"/>
      <c r="DM88" s="877"/>
      <c r="DN88" s="877"/>
      <c r="DO88" s="877"/>
      <c r="DP88" s="878"/>
      <c r="DQ88" s="876"/>
      <c r="DR88" s="877"/>
      <c r="DS88" s="877"/>
      <c r="DT88" s="877"/>
      <c r="DU88" s="878"/>
      <c r="DV88" s="873"/>
      <c r="DW88" s="874"/>
      <c r="DX88" s="874"/>
      <c r="DY88" s="874"/>
      <c r="DZ88" s="875"/>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3"/>
      <c r="BT89" s="874"/>
      <c r="BU89" s="874"/>
      <c r="BV89" s="874"/>
      <c r="BW89" s="874"/>
      <c r="BX89" s="874"/>
      <c r="BY89" s="874"/>
      <c r="BZ89" s="874"/>
      <c r="CA89" s="874"/>
      <c r="CB89" s="874"/>
      <c r="CC89" s="874"/>
      <c r="CD89" s="874"/>
      <c r="CE89" s="874"/>
      <c r="CF89" s="874"/>
      <c r="CG89" s="879"/>
      <c r="CH89" s="876"/>
      <c r="CI89" s="877"/>
      <c r="CJ89" s="877"/>
      <c r="CK89" s="877"/>
      <c r="CL89" s="878"/>
      <c r="CM89" s="876"/>
      <c r="CN89" s="877"/>
      <c r="CO89" s="877"/>
      <c r="CP89" s="877"/>
      <c r="CQ89" s="878"/>
      <c r="CR89" s="876"/>
      <c r="CS89" s="877"/>
      <c r="CT89" s="877"/>
      <c r="CU89" s="877"/>
      <c r="CV89" s="878"/>
      <c r="CW89" s="876"/>
      <c r="CX89" s="877"/>
      <c r="CY89" s="877"/>
      <c r="CZ89" s="877"/>
      <c r="DA89" s="878"/>
      <c r="DB89" s="876"/>
      <c r="DC89" s="877"/>
      <c r="DD89" s="877"/>
      <c r="DE89" s="877"/>
      <c r="DF89" s="878"/>
      <c r="DG89" s="876"/>
      <c r="DH89" s="877"/>
      <c r="DI89" s="877"/>
      <c r="DJ89" s="877"/>
      <c r="DK89" s="878"/>
      <c r="DL89" s="876"/>
      <c r="DM89" s="877"/>
      <c r="DN89" s="877"/>
      <c r="DO89" s="877"/>
      <c r="DP89" s="878"/>
      <c r="DQ89" s="876"/>
      <c r="DR89" s="877"/>
      <c r="DS89" s="877"/>
      <c r="DT89" s="877"/>
      <c r="DU89" s="878"/>
      <c r="DV89" s="873"/>
      <c r="DW89" s="874"/>
      <c r="DX89" s="874"/>
      <c r="DY89" s="874"/>
      <c r="DZ89" s="875"/>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3"/>
      <c r="BT90" s="874"/>
      <c r="BU90" s="874"/>
      <c r="BV90" s="874"/>
      <c r="BW90" s="874"/>
      <c r="BX90" s="874"/>
      <c r="BY90" s="874"/>
      <c r="BZ90" s="874"/>
      <c r="CA90" s="874"/>
      <c r="CB90" s="874"/>
      <c r="CC90" s="874"/>
      <c r="CD90" s="874"/>
      <c r="CE90" s="874"/>
      <c r="CF90" s="874"/>
      <c r="CG90" s="879"/>
      <c r="CH90" s="876"/>
      <c r="CI90" s="877"/>
      <c r="CJ90" s="877"/>
      <c r="CK90" s="877"/>
      <c r="CL90" s="878"/>
      <c r="CM90" s="876"/>
      <c r="CN90" s="877"/>
      <c r="CO90" s="877"/>
      <c r="CP90" s="877"/>
      <c r="CQ90" s="878"/>
      <c r="CR90" s="876"/>
      <c r="CS90" s="877"/>
      <c r="CT90" s="877"/>
      <c r="CU90" s="877"/>
      <c r="CV90" s="878"/>
      <c r="CW90" s="876"/>
      <c r="CX90" s="877"/>
      <c r="CY90" s="877"/>
      <c r="CZ90" s="877"/>
      <c r="DA90" s="878"/>
      <c r="DB90" s="876"/>
      <c r="DC90" s="877"/>
      <c r="DD90" s="877"/>
      <c r="DE90" s="877"/>
      <c r="DF90" s="878"/>
      <c r="DG90" s="876"/>
      <c r="DH90" s="877"/>
      <c r="DI90" s="877"/>
      <c r="DJ90" s="877"/>
      <c r="DK90" s="878"/>
      <c r="DL90" s="876"/>
      <c r="DM90" s="877"/>
      <c r="DN90" s="877"/>
      <c r="DO90" s="877"/>
      <c r="DP90" s="878"/>
      <c r="DQ90" s="876"/>
      <c r="DR90" s="877"/>
      <c r="DS90" s="877"/>
      <c r="DT90" s="877"/>
      <c r="DU90" s="878"/>
      <c r="DV90" s="873"/>
      <c r="DW90" s="874"/>
      <c r="DX90" s="874"/>
      <c r="DY90" s="874"/>
      <c r="DZ90" s="875"/>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3"/>
      <c r="BT91" s="874"/>
      <c r="BU91" s="874"/>
      <c r="BV91" s="874"/>
      <c r="BW91" s="874"/>
      <c r="BX91" s="874"/>
      <c r="BY91" s="874"/>
      <c r="BZ91" s="874"/>
      <c r="CA91" s="874"/>
      <c r="CB91" s="874"/>
      <c r="CC91" s="874"/>
      <c r="CD91" s="874"/>
      <c r="CE91" s="874"/>
      <c r="CF91" s="874"/>
      <c r="CG91" s="879"/>
      <c r="CH91" s="876"/>
      <c r="CI91" s="877"/>
      <c r="CJ91" s="877"/>
      <c r="CK91" s="877"/>
      <c r="CL91" s="878"/>
      <c r="CM91" s="876"/>
      <c r="CN91" s="877"/>
      <c r="CO91" s="877"/>
      <c r="CP91" s="877"/>
      <c r="CQ91" s="878"/>
      <c r="CR91" s="876"/>
      <c r="CS91" s="877"/>
      <c r="CT91" s="877"/>
      <c r="CU91" s="877"/>
      <c r="CV91" s="878"/>
      <c r="CW91" s="876"/>
      <c r="CX91" s="877"/>
      <c r="CY91" s="877"/>
      <c r="CZ91" s="877"/>
      <c r="DA91" s="878"/>
      <c r="DB91" s="876"/>
      <c r="DC91" s="877"/>
      <c r="DD91" s="877"/>
      <c r="DE91" s="877"/>
      <c r="DF91" s="878"/>
      <c r="DG91" s="876"/>
      <c r="DH91" s="877"/>
      <c r="DI91" s="877"/>
      <c r="DJ91" s="877"/>
      <c r="DK91" s="878"/>
      <c r="DL91" s="876"/>
      <c r="DM91" s="877"/>
      <c r="DN91" s="877"/>
      <c r="DO91" s="877"/>
      <c r="DP91" s="878"/>
      <c r="DQ91" s="876"/>
      <c r="DR91" s="877"/>
      <c r="DS91" s="877"/>
      <c r="DT91" s="877"/>
      <c r="DU91" s="878"/>
      <c r="DV91" s="873"/>
      <c r="DW91" s="874"/>
      <c r="DX91" s="874"/>
      <c r="DY91" s="874"/>
      <c r="DZ91" s="875"/>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3"/>
      <c r="BT92" s="874"/>
      <c r="BU92" s="874"/>
      <c r="BV92" s="874"/>
      <c r="BW92" s="874"/>
      <c r="BX92" s="874"/>
      <c r="BY92" s="874"/>
      <c r="BZ92" s="874"/>
      <c r="CA92" s="874"/>
      <c r="CB92" s="874"/>
      <c r="CC92" s="874"/>
      <c r="CD92" s="874"/>
      <c r="CE92" s="874"/>
      <c r="CF92" s="874"/>
      <c r="CG92" s="879"/>
      <c r="CH92" s="876"/>
      <c r="CI92" s="877"/>
      <c r="CJ92" s="877"/>
      <c r="CK92" s="877"/>
      <c r="CL92" s="878"/>
      <c r="CM92" s="876"/>
      <c r="CN92" s="877"/>
      <c r="CO92" s="877"/>
      <c r="CP92" s="877"/>
      <c r="CQ92" s="878"/>
      <c r="CR92" s="876"/>
      <c r="CS92" s="877"/>
      <c r="CT92" s="877"/>
      <c r="CU92" s="877"/>
      <c r="CV92" s="878"/>
      <c r="CW92" s="876"/>
      <c r="CX92" s="877"/>
      <c r="CY92" s="877"/>
      <c r="CZ92" s="877"/>
      <c r="DA92" s="878"/>
      <c r="DB92" s="876"/>
      <c r="DC92" s="877"/>
      <c r="DD92" s="877"/>
      <c r="DE92" s="877"/>
      <c r="DF92" s="878"/>
      <c r="DG92" s="876"/>
      <c r="DH92" s="877"/>
      <c r="DI92" s="877"/>
      <c r="DJ92" s="877"/>
      <c r="DK92" s="878"/>
      <c r="DL92" s="876"/>
      <c r="DM92" s="877"/>
      <c r="DN92" s="877"/>
      <c r="DO92" s="877"/>
      <c r="DP92" s="878"/>
      <c r="DQ92" s="876"/>
      <c r="DR92" s="877"/>
      <c r="DS92" s="877"/>
      <c r="DT92" s="877"/>
      <c r="DU92" s="878"/>
      <c r="DV92" s="873"/>
      <c r="DW92" s="874"/>
      <c r="DX92" s="874"/>
      <c r="DY92" s="874"/>
      <c r="DZ92" s="875"/>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3"/>
      <c r="BT93" s="874"/>
      <c r="BU93" s="874"/>
      <c r="BV93" s="874"/>
      <c r="BW93" s="874"/>
      <c r="BX93" s="874"/>
      <c r="BY93" s="874"/>
      <c r="BZ93" s="874"/>
      <c r="CA93" s="874"/>
      <c r="CB93" s="874"/>
      <c r="CC93" s="874"/>
      <c r="CD93" s="874"/>
      <c r="CE93" s="874"/>
      <c r="CF93" s="874"/>
      <c r="CG93" s="879"/>
      <c r="CH93" s="876"/>
      <c r="CI93" s="877"/>
      <c r="CJ93" s="877"/>
      <c r="CK93" s="877"/>
      <c r="CL93" s="878"/>
      <c r="CM93" s="876"/>
      <c r="CN93" s="877"/>
      <c r="CO93" s="877"/>
      <c r="CP93" s="877"/>
      <c r="CQ93" s="878"/>
      <c r="CR93" s="876"/>
      <c r="CS93" s="877"/>
      <c r="CT93" s="877"/>
      <c r="CU93" s="877"/>
      <c r="CV93" s="878"/>
      <c r="CW93" s="876"/>
      <c r="CX93" s="877"/>
      <c r="CY93" s="877"/>
      <c r="CZ93" s="877"/>
      <c r="DA93" s="878"/>
      <c r="DB93" s="876"/>
      <c r="DC93" s="877"/>
      <c r="DD93" s="877"/>
      <c r="DE93" s="877"/>
      <c r="DF93" s="878"/>
      <c r="DG93" s="876"/>
      <c r="DH93" s="877"/>
      <c r="DI93" s="877"/>
      <c r="DJ93" s="877"/>
      <c r="DK93" s="878"/>
      <c r="DL93" s="876"/>
      <c r="DM93" s="877"/>
      <c r="DN93" s="877"/>
      <c r="DO93" s="877"/>
      <c r="DP93" s="878"/>
      <c r="DQ93" s="876"/>
      <c r="DR93" s="877"/>
      <c r="DS93" s="877"/>
      <c r="DT93" s="877"/>
      <c r="DU93" s="878"/>
      <c r="DV93" s="873"/>
      <c r="DW93" s="874"/>
      <c r="DX93" s="874"/>
      <c r="DY93" s="874"/>
      <c r="DZ93" s="875"/>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3"/>
      <c r="BT94" s="874"/>
      <c r="BU94" s="874"/>
      <c r="BV94" s="874"/>
      <c r="BW94" s="874"/>
      <c r="BX94" s="874"/>
      <c r="BY94" s="874"/>
      <c r="BZ94" s="874"/>
      <c r="CA94" s="874"/>
      <c r="CB94" s="874"/>
      <c r="CC94" s="874"/>
      <c r="CD94" s="874"/>
      <c r="CE94" s="874"/>
      <c r="CF94" s="874"/>
      <c r="CG94" s="879"/>
      <c r="CH94" s="876"/>
      <c r="CI94" s="877"/>
      <c r="CJ94" s="877"/>
      <c r="CK94" s="877"/>
      <c r="CL94" s="878"/>
      <c r="CM94" s="876"/>
      <c r="CN94" s="877"/>
      <c r="CO94" s="877"/>
      <c r="CP94" s="877"/>
      <c r="CQ94" s="878"/>
      <c r="CR94" s="876"/>
      <c r="CS94" s="877"/>
      <c r="CT94" s="877"/>
      <c r="CU94" s="877"/>
      <c r="CV94" s="878"/>
      <c r="CW94" s="876"/>
      <c r="CX94" s="877"/>
      <c r="CY94" s="877"/>
      <c r="CZ94" s="877"/>
      <c r="DA94" s="878"/>
      <c r="DB94" s="876"/>
      <c r="DC94" s="877"/>
      <c r="DD94" s="877"/>
      <c r="DE94" s="877"/>
      <c r="DF94" s="878"/>
      <c r="DG94" s="876"/>
      <c r="DH94" s="877"/>
      <c r="DI94" s="877"/>
      <c r="DJ94" s="877"/>
      <c r="DK94" s="878"/>
      <c r="DL94" s="876"/>
      <c r="DM94" s="877"/>
      <c r="DN94" s="877"/>
      <c r="DO94" s="877"/>
      <c r="DP94" s="878"/>
      <c r="DQ94" s="876"/>
      <c r="DR94" s="877"/>
      <c r="DS94" s="877"/>
      <c r="DT94" s="877"/>
      <c r="DU94" s="878"/>
      <c r="DV94" s="873"/>
      <c r="DW94" s="874"/>
      <c r="DX94" s="874"/>
      <c r="DY94" s="874"/>
      <c r="DZ94" s="875"/>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3"/>
      <c r="BT95" s="874"/>
      <c r="BU95" s="874"/>
      <c r="BV95" s="874"/>
      <c r="BW95" s="874"/>
      <c r="BX95" s="874"/>
      <c r="BY95" s="874"/>
      <c r="BZ95" s="874"/>
      <c r="CA95" s="874"/>
      <c r="CB95" s="874"/>
      <c r="CC95" s="874"/>
      <c r="CD95" s="874"/>
      <c r="CE95" s="874"/>
      <c r="CF95" s="874"/>
      <c r="CG95" s="879"/>
      <c r="CH95" s="876"/>
      <c r="CI95" s="877"/>
      <c r="CJ95" s="877"/>
      <c r="CK95" s="877"/>
      <c r="CL95" s="878"/>
      <c r="CM95" s="876"/>
      <c r="CN95" s="877"/>
      <c r="CO95" s="877"/>
      <c r="CP95" s="877"/>
      <c r="CQ95" s="878"/>
      <c r="CR95" s="876"/>
      <c r="CS95" s="877"/>
      <c r="CT95" s="877"/>
      <c r="CU95" s="877"/>
      <c r="CV95" s="878"/>
      <c r="CW95" s="876"/>
      <c r="CX95" s="877"/>
      <c r="CY95" s="877"/>
      <c r="CZ95" s="877"/>
      <c r="DA95" s="878"/>
      <c r="DB95" s="876"/>
      <c r="DC95" s="877"/>
      <c r="DD95" s="877"/>
      <c r="DE95" s="877"/>
      <c r="DF95" s="878"/>
      <c r="DG95" s="876"/>
      <c r="DH95" s="877"/>
      <c r="DI95" s="877"/>
      <c r="DJ95" s="877"/>
      <c r="DK95" s="878"/>
      <c r="DL95" s="876"/>
      <c r="DM95" s="877"/>
      <c r="DN95" s="877"/>
      <c r="DO95" s="877"/>
      <c r="DP95" s="878"/>
      <c r="DQ95" s="876"/>
      <c r="DR95" s="877"/>
      <c r="DS95" s="877"/>
      <c r="DT95" s="877"/>
      <c r="DU95" s="878"/>
      <c r="DV95" s="873"/>
      <c r="DW95" s="874"/>
      <c r="DX95" s="874"/>
      <c r="DY95" s="874"/>
      <c r="DZ95" s="875"/>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3"/>
      <c r="BT96" s="874"/>
      <c r="BU96" s="874"/>
      <c r="BV96" s="874"/>
      <c r="BW96" s="874"/>
      <c r="BX96" s="874"/>
      <c r="BY96" s="874"/>
      <c r="BZ96" s="874"/>
      <c r="CA96" s="874"/>
      <c r="CB96" s="874"/>
      <c r="CC96" s="874"/>
      <c r="CD96" s="874"/>
      <c r="CE96" s="874"/>
      <c r="CF96" s="874"/>
      <c r="CG96" s="879"/>
      <c r="CH96" s="876"/>
      <c r="CI96" s="877"/>
      <c r="CJ96" s="877"/>
      <c r="CK96" s="877"/>
      <c r="CL96" s="878"/>
      <c r="CM96" s="876"/>
      <c r="CN96" s="877"/>
      <c r="CO96" s="877"/>
      <c r="CP96" s="877"/>
      <c r="CQ96" s="878"/>
      <c r="CR96" s="876"/>
      <c r="CS96" s="877"/>
      <c r="CT96" s="877"/>
      <c r="CU96" s="877"/>
      <c r="CV96" s="878"/>
      <c r="CW96" s="876"/>
      <c r="CX96" s="877"/>
      <c r="CY96" s="877"/>
      <c r="CZ96" s="877"/>
      <c r="DA96" s="878"/>
      <c r="DB96" s="876"/>
      <c r="DC96" s="877"/>
      <c r="DD96" s="877"/>
      <c r="DE96" s="877"/>
      <c r="DF96" s="878"/>
      <c r="DG96" s="876"/>
      <c r="DH96" s="877"/>
      <c r="DI96" s="877"/>
      <c r="DJ96" s="877"/>
      <c r="DK96" s="878"/>
      <c r="DL96" s="876"/>
      <c r="DM96" s="877"/>
      <c r="DN96" s="877"/>
      <c r="DO96" s="877"/>
      <c r="DP96" s="878"/>
      <c r="DQ96" s="876"/>
      <c r="DR96" s="877"/>
      <c r="DS96" s="877"/>
      <c r="DT96" s="877"/>
      <c r="DU96" s="878"/>
      <c r="DV96" s="873"/>
      <c r="DW96" s="874"/>
      <c r="DX96" s="874"/>
      <c r="DY96" s="874"/>
      <c r="DZ96" s="875"/>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3"/>
      <c r="BT97" s="874"/>
      <c r="BU97" s="874"/>
      <c r="BV97" s="874"/>
      <c r="BW97" s="874"/>
      <c r="BX97" s="874"/>
      <c r="BY97" s="874"/>
      <c r="BZ97" s="874"/>
      <c r="CA97" s="874"/>
      <c r="CB97" s="874"/>
      <c r="CC97" s="874"/>
      <c r="CD97" s="874"/>
      <c r="CE97" s="874"/>
      <c r="CF97" s="874"/>
      <c r="CG97" s="879"/>
      <c r="CH97" s="876"/>
      <c r="CI97" s="877"/>
      <c r="CJ97" s="877"/>
      <c r="CK97" s="877"/>
      <c r="CL97" s="878"/>
      <c r="CM97" s="876"/>
      <c r="CN97" s="877"/>
      <c r="CO97" s="877"/>
      <c r="CP97" s="877"/>
      <c r="CQ97" s="878"/>
      <c r="CR97" s="876"/>
      <c r="CS97" s="877"/>
      <c r="CT97" s="877"/>
      <c r="CU97" s="877"/>
      <c r="CV97" s="878"/>
      <c r="CW97" s="876"/>
      <c r="CX97" s="877"/>
      <c r="CY97" s="877"/>
      <c r="CZ97" s="877"/>
      <c r="DA97" s="878"/>
      <c r="DB97" s="876"/>
      <c r="DC97" s="877"/>
      <c r="DD97" s="877"/>
      <c r="DE97" s="877"/>
      <c r="DF97" s="878"/>
      <c r="DG97" s="876"/>
      <c r="DH97" s="877"/>
      <c r="DI97" s="877"/>
      <c r="DJ97" s="877"/>
      <c r="DK97" s="878"/>
      <c r="DL97" s="876"/>
      <c r="DM97" s="877"/>
      <c r="DN97" s="877"/>
      <c r="DO97" s="877"/>
      <c r="DP97" s="878"/>
      <c r="DQ97" s="876"/>
      <c r="DR97" s="877"/>
      <c r="DS97" s="877"/>
      <c r="DT97" s="877"/>
      <c r="DU97" s="878"/>
      <c r="DV97" s="873"/>
      <c r="DW97" s="874"/>
      <c r="DX97" s="874"/>
      <c r="DY97" s="874"/>
      <c r="DZ97" s="875"/>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3"/>
      <c r="BT98" s="874"/>
      <c r="BU98" s="874"/>
      <c r="BV98" s="874"/>
      <c r="BW98" s="874"/>
      <c r="BX98" s="874"/>
      <c r="BY98" s="874"/>
      <c r="BZ98" s="874"/>
      <c r="CA98" s="874"/>
      <c r="CB98" s="874"/>
      <c r="CC98" s="874"/>
      <c r="CD98" s="874"/>
      <c r="CE98" s="874"/>
      <c r="CF98" s="874"/>
      <c r="CG98" s="879"/>
      <c r="CH98" s="876"/>
      <c r="CI98" s="877"/>
      <c r="CJ98" s="877"/>
      <c r="CK98" s="877"/>
      <c r="CL98" s="878"/>
      <c r="CM98" s="876"/>
      <c r="CN98" s="877"/>
      <c r="CO98" s="877"/>
      <c r="CP98" s="877"/>
      <c r="CQ98" s="878"/>
      <c r="CR98" s="876"/>
      <c r="CS98" s="877"/>
      <c r="CT98" s="877"/>
      <c r="CU98" s="877"/>
      <c r="CV98" s="878"/>
      <c r="CW98" s="876"/>
      <c r="CX98" s="877"/>
      <c r="CY98" s="877"/>
      <c r="CZ98" s="877"/>
      <c r="DA98" s="878"/>
      <c r="DB98" s="876"/>
      <c r="DC98" s="877"/>
      <c r="DD98" s="877"/>
      <c r="DE98" s="877"/>
      <c r="DF98" s="878"/>
      <c r="DG98" s="876"/>
      <c r="DH98" s="877"/>
      <c r="DI98" s="877"/>
      <c r="DJ98" s="877"/>
      <c r="DK98" s="878"/>
      <c r="DL98" s="876"/>
      <c r="DM98" s="877"/>
      <c r="DN98" s="877"/>
      <c r="DO98" s="877"/>
      <c r="DP98" s="878"/>
      <c r="DQ98" s="876"/>
      <c r="DR98" s="877"/>
      <c r="DS98" s="877"/>
      <c r="DT98" s="877"/>
      <c r="DU98" s="878"/>
      <c r="DV98" s="873"/>
      <c r="DW98" s="874"/>
      <c r="DX98" s="874"/>
      <c r="DY98" s="874"/>
      <c r="DZ98" s="875"/>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3"/>
      <c r="BT99" s="874"/>
      <c r="BU99" s="874"/>
      <c r="BV99" s="874"/>
      <c r="BW99" s="874"/>
      <c r="BX99" s="874"/>
      <c r="BY99" s="874"/>
      <c r="BZ99" s="874"/>
      <c r="CA99" s="874"/>
      <c r="CB99" s="874"/>
      <c r="CC99" s="874"/>
      <c r="CD99" s="874"/>
      <c r="CE99" s="874"/>
      <c r="CF99" s="874"/>
      <c r="CG99" s="879"/>
      <c r="CH99" s="876"/>
      <c r="CI99" s="877"/>
      <c r="CJ99" s="877"/>
      <c r="CK99" s="877"/>
      <c r="CL99" s="878"/>
      <c r="CM99" s="876"/>
      <c r="CN99" s="877"/>
      <c r="CO99" s="877"/>
      <c r="CP99" s="877"/>
      <c r="CQ99" s="878"/>
      <c r="CR99" s="876"/>
      <c r="CS99" s="877"/>
      <c r="CT99" s="877"/>
      <c r="CU99" s="877"/>
      <c r="CV99" s="878"/>
      <c r="CW99" s="876"/>
      <c r="CX99" s="877"/>
      <c r="CY99" s="877"/>
      <c r="CZ99" s="877"/>
      <c r="DA99" s="878"/>
      <c r="DB99" s="876"/>
      <c r="DC99" s="877"/>
      <c r="DD99" s="877"/>
      <c r="DE99" s="877"/>
      <c r="DF99" s="878"/>
      <c r="DG99" s="876"/>
      <c r="DH99" s="877"/>
      <c r="DI99" s="877"/>
      <c r="DJ99" s="877"/>
      <c r="DK99" s="878"/>
      <c r="DL99" s="876"/>
      <c r="DM99" s="877"/>
      <c r="DN99" s="877"/>
      <c r="DO99" s="877"/>
      <c r="DP99" s="878"/>
      <c r="DQ99" s="876"/>
      <c r="DR99" s="877"/>
      <c r="DS99" s="877"/>
      <c r="DT99" s="877"/>
      <c r="DU99" s="878"/>
      <c r="DV99" s="873"/>
      <c r="DW99" s="874"/>
      <c r="DX99" s="874"/>
      <c r="DY99" s="874"/>
      <c r="DZ99" s="875"/>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3"/>
      <c r="BT100" s="874"/>
      <c r="BU100" s="874"/>
      <c r="BV100" s="874"/>
      <c r="BW100" s="874"/>
      <c r="BX100" s="874"/>
      <c r="BY100" s="874"/>
      <c r="BZ100" s="874"/>
      <c r="CA100" s="874"/>
      <c r="CB100" s="874"/>
      <c r="CC100" s="874"/>
      <c r="CD100" s="874"/>
      <c r="CE100" s="874"/>
      <c r="CF100" s="874"/>
      <c r="CG100" s="879"/>
      <c r="CH100" s="876"/>
      <c r="CI100" s="877"/>
      <c r="CJ100" s="877"/>
      <c r="CK100" s="877"/>
      <c r="CL100" s="878"/>
      <c r="CM100" s="876"/>
      <c r="CN100" s="877"/>
      <c r="CO100" s="877"/>
      <c r="CP100" s="877"/>
      <c r="CQ100" s="878"/>
      <c r="CR100" s="876"/>
      <c r="CS100" s="877"/>
      <c r="CT100" s="877"/>
      <c r="CU100" s="877"/>
      <c r="CV100" s="878"/>
      <c r="CW100" s="876"/>
      <c r="CX100" s="877"/>
      <c r="CY100" s="877"/>
      <c r="CZ100" s="877"/>
      <c r="DA100" s="878"/>
      <c r="DB100" s="876"/>
      <c r="DC100" s="877"/>
      <c r="DD100" s="877"/>
      <c r="DE100" s="877"/>
      <c r="DF100" s="878"/>
      <c r="DG100" s="876"/>
      <c r="DH100" s="877"/>
      <c r="DI100" s="877"/>
      <c r="DJ100" s="877"/>
      <c r="DK100" s="878"/>
      <c r="DL100" s="876"/>
      <c r="DM100" s="877"/>
      <c r="DN100" s="877"/>
      <c r="DO100" s="877"/>
      <c r="DP100" s="878"/>
      <c r="DQ100" s="876"/>
      <c r="DR100" s="877"/>
      <c r="DS100" s="877"/>
      <c r="DT100" s="877"/>
      <c r="DU100" s="878"/>
      <c r="DV100" s="873"/>
      <c r="DW100" s="874"/>
      <c r="DX100" s="874"/>
      <c r="DY100" s="874"/>
      <c r="DZ100" s="875"/>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3"/>
      <c r="BT101" s="874"/>
      <c r="BU101" s="874"/>
      <c r="BV101" s="874"/>
      <c r="BW101" s="874"/>
      <c r="BX101" s="874"/>
      <c r="BY101" s="874"/>
      <c r="BZ101" s="874"/>
      <c r="CA101" s="874"/>
      <c r="CB101" s="874"/>
      <c r="CC101" s="874"/>
      <c r="CD101" s="874"/>
      <c r="CE101" s="874"/>
      <c r="CF101" s="874"/>
      <c r="CG101" s="879"/>
      <c r="CH101" s="876"/>
      <c r="CI101" s="877"/>
      <c r="CJ101" s="877"/>
      <c r="CK101" s="877"/>
      <c r="CL101" s="878"/>
      <c r="CM101" s="876"/>
      <c r="CN101" s="877"/>
      <c r="CO101" s="877"/>
      <c r="CP101" s="877"/>
      <c r="CQ101" s="878"/>
      <c r="CR101" s="876"/>
      <c r="CS101" s="877"/>
      <c r="CT101" s="877"/>
      <c r="CU101" s="877"/>
      <c r="CV101" s="878"/>
      <c r="CW101" s="876"/>
      <c r="CX101" s="877"/>
      <c r="CY101" s="877"/>
      <c r="CZ101" s="877"/>
      <c r="DA101" s="878"/>
      <c r="DB101" s="876"/>
      <c r="DC101" s="877"/>
      <c r="DD101" s="877"/>
      <c r="DE101" s="877"/>
      <c r="DF101" s="878"/>
      <c r="DG101" s="876"/>
      <c r="DH101" s="877"/>
      <c r="DI101" s="877"/>
      <c r="DJ101" s="877"/>
      <c r="DK101" s="878"/>
      <c r="DL101" s="876"/>
      <c r="DM101" s="877"/>
      <c r="DN101" s="877"/>
      <c r="DO101" s="877"/>
      <c r="DP101" s="878"/>
      <c r="DQ101" s="876"/>
      <c r="DR101" s="877"/>
      <c r="DS101" s="877"/>
      <c r="DT101" s="877"/>
      <c r="DU101" s="878"/>
      <c r="DV101" s="873"/>
      <c r="DW101" s="874"/>
      <c r="DX101" s="874"/>
      <c r="DY101" s="874"/>
      <c r="DZ101" s="875"/>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408</v>
      </c>
      <c r="BS102" s="803"/>
      <c r="BT102" s="803"/>
      <c r="BU102" s="803"/>
      <c r="BV102" s="803"/>
      <c r="BW102" s="803"/>
      <c r="BX102" s="803"/>
      <c r="BY102" s="803"/>
      <c r="BZ102" s="803"/>
      <c r="CA102" s="803"/>
      <c r="CB102" s="803"/>
      <c r="CC102" s="803"/>
      <c r="CD102" s="803"/>
      <c r="CE102" s="803"/>
      <c r="CF102" s="803"/>
      <c r="CG102" s="804"/>
      <c r="CH102" s="901"/>
      <c r="CI102" s="902"/>
      <c r="CJ102" s="902"/>
      <c r="CK102" s="902"/>
      <c r="CL102" s="903"/>
      <c r="CM102" s="901"/>
      <c r="CN102" s="902"/>
      <c r="CO102" s="902"/>
      <c r="CP102" s="902"/>
      <c r="CQ102" s="903"/>
      <c r="CR102" s="904"/>
      <c r="CS102" s="866"/>
      <c r="CT102" s="866"/>
      <c r="CU102" s="866"/>
      <c r="CV102" s="905"/>
      <c r="CW102" s="904"/>
      <c r="CX102" s="866"/>
      <c r="CY102" s="866"/>
      <c r="CZ102" s="866"/>
      <c r="DA102" s="905"/>
      <c r="DB102" s="904"/>
      <c r="DC102" s="866"/>
      <c r="DD102" s="866"/>
      <c r="DE102" s="866"/>
      <c r="DF102" s="905"/>
      <c r="DG102" s="904"/>
      <c r="DH102" s="866"/>
      <c r="DI102" s="866"/>
      <c r="DJ102" s="866"/>
      <c r="DK102" s="905"/>
      <c r="DL102" s="904"/>
      <c r="DM102" s="866"/>
      <c r="DN102" s="866"/>
      <c r="DO102" s="866"/>
      <c r="DP102" s="905"/>
      <c r="DQ102" s="904"/>
      <c r="DR102" s="866"/>
      <c r="DS102" s="866"/>
      <c r="DT102" s="866"/>
      <c r="DU102" s="905"/>
      <c r="DV102" s="802"/>
      <c r="DW102" s="803"/>
      <c r="DX102" s="803"/>
      <c r="DY102" s="803"/>
      <c r="DZ102" s="928"/>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9" t="s">
        <v>409</v>
      </c>
      <c r="BR103" s="929"/>
      <c r="BS103" s="929"/>
      <c r="BT103" s="929"/>
      <c r="BU103" s="929"/>
      <c r="BV103" s="929"/>
      <c r="BW103" s="929"/>
      <c r="BX103" s="929"/>
      <c r="BY103" s="929"/>
      <c r="BZ103" s="929"/>
      <c r="CA103" s="929"/>
      <c r="CB103" s="929"/>
      <c r="CC103" s="929"/>
      <c r="CD103" s="929"/>
      <c r="CE103" s="929"/>
      <c r="CF103" s="929"/>
      <c r="CG103" s="929"/>
      <c r="CH103" s="929"/>
      <c r="CI103" s="929"/>
      <c r="CJ103" s="929"/>
      <c r="CK103" s="929"/>
      <c r="CL103" s="929"/>
      <c r="CM103" s="929"/>
      <c r="CN103" s="929"/>
      <c r="CO103" s="929"/>
      <c r="CP103" s="929"/>
      <c r="CQ103" s="929"/>
      <c r="CR103" s="929"/>
      <c r="CS103" s="929"/>
      <c r="CT103" s="929"/>
      <c r="CU103" s="929"/>
      <c r="CV103" s="929"/>
      <c r="CW103" s="929"/>
      <c r="CX103" s="929"/>
      <c r="CY103" s="929"/>
      <c r="CZ103" s="929"/>
      <c r="DA103" s="929"/>
      <c r="DB103" s="929"/>
      <c r="DC103" s="929"/>
      <c r="DD103" s="929"/>
      <c r="DE103" s="929"/>
      <c r="DF103" s="929"/>
      <c r="DG103" s="929"/>
      <c r="DH103" s="929"/>
      <c r="DI103" s="929"/>
      <c r="DJ103" s="929"/>
      <c r="DK103" s="929"/>
      <c r="DL103" s="929"/>
      <c r="DM103" s="929"/>
      <c r="DN103" s="929"/>
      <c r="DO103" s="929"/>
      <c r="DP103" s="929"/>
      <c r="DQ103" s="929"/>
      <c r="DR103" s="929"/>
      <c r="DS103" s="929"/>
      <c r="DT103" s="929"/>
      <c r="DU103" s="929"/>
      <c r="DV103" s="929"/>
      <c r="DW103" s="929"/>
      <c r="DX103" s="929"/>
      <c r="DY103" s="929"/>
      <c r="DZ103" s="929"/>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30" t="s">
        <v>410</v>
      </c>
      <c r="BR104" s="930"/>
      <c r="BS104" s="930"/>
      <c r="BT104" s="930"/>
      <c r="BU104" s="930"/>
      <c r="BV104" s="930"/>
      <c r="BW104" s="930"/>
      <c r="BX104" s="930"/>
      <c r="BY104" s="930"/>
      <c r="BZ104" s="930"/>
      <c r="CA104" s="930"/>
      <c r="CB104" s="930"/>
      <c r="CC104" s="930"/>
      <c r="CD104" s="930"/>
      <c r="CE104" s="930"/>
      <c r="CF104" s="930"/>
      <c r="CG104" s="930"/>
      <c r="CH104" s="930"/>
      <c r="CI104" s="930"/>
      <c r="CJ104" s="930"/>
      <c r="CK104" s="930"/>
      <c r="CL104" s="930"/>
      <c r="CM104" s="930"/>
      <c r="CN104" s="930"/>
      <c r="CO104" s="930"/>
      <c r="CP104" s="930"/>
      <c r="CQ104" s="930"/>
      <c r="CR104" s="930"/>
      <c r="CS104" s="930"/>
      <c r="CT104" s="930"/>
      <c r="CU104" s="930"/>
      <c r="CV104" s="930"/>
      <c r="CW104" s="930"/>
      <c r="CX104" s="930"/>
      <c r="CY104" s="930"/>
      <c r="CZ104" s="930"/>
      <c r="DA104" s="930"/>
      <c r="DB104" s="930"/>
      <c r="DC104" s="930"/>
      <c r="DD104" s="930"/>
      <c r="DE104" s="930"/>
      <c r="DF104" s="930"/>
      <c r="DG104" s="930"/>
      <c r="DH104" s="930"/>
      <c r="DI104" s="930"/>
      <c r="DJ104" s="930"/>
      <c r="DK104" s="930"/>
      <c r="DL104" s="930"/>
      <c r="DM104" s="930"/>
      <c r="DN104" s="930"/>
      <c r="DO104" s="930"/>
      <c r="DP104" s="930"/>
      <c r="DQ104" s="930"/>
      <c r="DR104" s="930"/>
      <c r="DS104" s="930"/>
      <c r="DT104" s="930"/>
      <c r="DU104" s="930"/>
      <c r="DV104" s="930"/>
      <c r="DW104" s="930"/>
      <c r="DX104" s="930"/>
      <c r="DY104" s="930"/>
      <c r="DZ104" s="930"/>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411</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412</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1" t="s">
        <v>413</v>
      </c>
      <c r="B108" s="932"/>
      <c r="C108" s="932"/>
      <c r="D108" s="932"/>
      <c r="E108" s="932"/>
      <c r="F108" s="932"/>
      <c r="G108" s="932"/>
      <c r="H108" s="932"/>
      <c r="I108" s="932"/>
      <c r="J108" s="932"/>
      <c r="K108" s="932"/>
      <c r="L108" s="932"/>
      <c r="M108" s="932"/>
      <c r="N108" s="932"/>
      <c r="O108" s="932"/>
      <c r="P108" s="932"/>
      <c r="Q108" s="932"/>
      <c r="R108" s="932"/>
      <c r="S108" s="932"/>
      <c r="T108" s="932"/>
      <c r="U108" s="932"/>
      <c r="V108" s="932"/>
      <c r="W108" s="932"/>
      <c r="X108" s="932"/>
      <c r="Y108" s="932"/>
      <c r="Z108" s="932"/>
      <c r="AA108" s="932"/>
      <c r="AB108" s="932"/>
      <c r="AC108" s="932"/>
      <c r="AD108" s="932"/>
      <c r="AE108" s="932"/>
      <c r="AF108" s="932"/>
      <c r="AG108" s="932"/>
      <c r="AH108" s="932"/>
      <c r="AI108" s="932"/>
      <c r="AJ108" s="932"/>
      <c r="AK108" s="932"/>
      <c r="AL108" s="932"/>
      <c r="AM108" s="932"/>
      <c r="AN108" s="932"/>
      <c r="AO108" s="932"/>
      <c r="AP108" s="932"/>
      <c r="AQ108" s="932"/>
      <c r="AR108" s="932"/>
      <c r="AS108" s="932"/>
      <c r="AT108" s="933"/>
      <c r="AU108" s="931" t="s">
        <v>414</v>
      </c>
      <c r="AV108" s="932"/>
      <c r="AW108" s="932"/>
      <c r="AX108" s="932"/>
      <c r="AY108" s="932"/>
      <c r="AZ108" s="932"/>
      <c r="BA108" s="932"/>
      <c r="BB108" s="932"/>
      <c r="BC108" s="932"/>
      <c r="BD108" s="932"/>
      <c r="BE108" s="932"/>
      <c r="BF108" s="932"/>
      <c r="BG108" s="932"/>
      <c r="BH108" s="932"/>
      <c r="BI108" s="932"/>
      <c r="BJ108" s="932"/>
      <c r="BK108" s="932"/>
      <c r="BL108" s="932"/>
      <c r="BM108" s="932"/>
      <c r="BN108" s="932"/>
      <c r="BO108" s="932"/>
      <c r="BP108" s="932"/>
      <c r="BQ108" s="932"/>
      <c r="BR108" s="932"/>
      <c r="BS108" s="932"/>
      <c r="BT108" s="932"/>
      <c r="BU108" s="932"/>
      <c r="BV108" s="932"/>
      <c r="BW108" s="932"/>
      <c r="BX108" s="932"/>
      <c r="BY108" s="932"/>
      <c r="BZ108" s="932"/>
      <c r="CA108" s="932"/>
      <c r="CB108" s="932"/>
      <c r="CC108" s="932"/>
      <c r="CD108" s="932"/>
      <c r="CE108" s="932"/>
      <c r="CF108" s="932"/>
      <c r="CG108" s="932"/>
      <c r="CH108" s="932"/>
      <c r="CI108" s="932"/>
      <c r="CJ108" s="932"/>
      <c r="CK108" s="932"/>
      <c r="CL108" s="932"/>
      <c r="CM108" s="932"/>
      <c r="CN108" s="932"/>
      <c r="CO108" s="932"/>
      <c r="CP108" s="932"/>
      <c r="CQ108" s="932"/>
      <c r="CR108" s="932"/>
      <c r="CS108" s="932"/>
      <c r="CT108" s="932"/>
      <c r="CU108" s="932"/>
      <c r="CV108" s="932"/>
      <c r="CW108" s="932"/>
      <c r="CX108" s="932"/>
      <c r="CY108" s="932"/>
      <c r="CZ108" s="932"/>
      <c r="DA108" s="932"/>
      <c r="DB108" s="932"/>
      <c r="DC108" s="932"/>
      <c r="DD108" s="932"/>
      <c r="DE108" s="932"/>
      <c r="DF108" s="932"/>
      <c r="DG108" s="932"/>
      <c r="DH108" s="932"/>
      <c r="DI108" s="932"/>
      <c r="DJ108" s="932"/>
      <c r="DK108" s="932"/>
      <c r="DL108" s="932"/>
      <c r="DM108" s="932"/>
      <c r="DN108" s="932"/>
      <c r="DO108" s="932"/>
      <c r="DP108" s="932"/>
      <c r="DQ108" s="932"/>
      <c r="DR108" s="932"/>
      <c r="DS108" s="932"/>
      <c r="DT108" s="932"/>
      <c r="DU108" s="932"/>
      <c r="DV108" s="932"/>
      <c r="DW108" s="932"/>
      <c r="DX108" s="932"/>
      <c r="DY108" s="932"/>
      <c r="DZ108" s="933"/>
    </row>
    <row r="109" spans="1:131" s="212" customFormat="1" ht="26.25" customHeight="1" x14ac:dyDescent="0.15">
      <c r="A109" s="926" t="s">
        <v>415</v>
      </c>
      <c r="B109" s="907"/>
      <c r="C109" s="907"/>
      <c r="D109" s="907"/>
      <c r="E109" s="907"/>
      <c r="F109" s="907"/>
      <c r="G109" s="907"/>
      <c r="H109" s="907"/>
      <c r="I109" s="907"/>
      <c r="J109" s="907"/>
      <c r="K109" s="907"/>
      <c r="L109" s="907"/>
      <c r="M109" s="907"/>
      <c r="N109" s="907"/>
      <c r="O109" s="907"/>
      <c r="P109" s="907"/>
      <c r="Q109" s="907"/>
      <c r="R109" s="907"/>
      <c r="S109" s="907"/>
      <c r="T109" s="907"/>
      <c r="U109" s="907"/>
      <c r="V109" s="907"/>
      <c r="W109" s="907"/>
      <c r="X109" s="907"/>
      <c r="Y109" s="907"/>
      <c r="Z109" s="908"/>
      <c r="AA109" s="906" t="s">
        <v>416</v>
      </c>
      <c r="AB109" s="907"/>
      <c r="AC109" s="907"/>
      <c r="AD109" s="907"/>
      <c r="AE109" s="908"/>
      <c r="AF109" s="906" t="s">
        <v>417</v>
      </c>
      <c r="AG109" s="907"/>
      <c r="AH109" s="907"/>
      <c r="AI109" s="907"/>
      <c r="AJ109" s="908"/>
      <c r="AK109" s="906" t="s">
        <v>294</v>
      </c>
      <c r="AL109" s="907"/>
      <c r="AM109" s="907"/>
      <c r="AN109" s="907"/>
      <c r="AO109" s="908"/>
      <c r="AP109" s="906" t="s">
        <v>418</v>
      </c>
      <c r="AQ109" s="907"/>
      <c r="AR109" s="907"/>
      <c r="AS109" s="907"/>
      <c r="AT109" s="909"/>
      <c r="AU109" s="926" t="s">
        <v>415</v>
      </c>
      <c r="AV109" s="907"/>
      <c r="AW109" s="907"/>
      <c r="AX109" s="907"/>
      <c r="AY109" s="907"/>
      <c r="AZ109" s="907"/>
      <c r="BA109" s="907"/>
      <c r="BB109" s="907"/>
      <c r="BC109" s="907"/>
      <c r="BD109" s="907"/>
      <c r="BE109" s="907"/>
      <c r="BF109" s="907"/>
      <c r="BG109" s="907"/>
      <c r="BH109" s="907"/>
      <c r="BI109" s="907"/>
      <c r="BJ109" s="907"/>
      <c r="BK109" s="907"/>
      <c r="BL109" s="907"/>
      <c r="BM109" s="907"/>
      <c r="BN109" s="907"/>
      <c r="BO109" s="907"/>
      <c r="BP109" s="908"/>
      <c r="BQ109" s="906" t="s">
        <v>416</v>
      </c>
      <c r="BR109" s="907"/>
      <c r="BS109" s="907"/>
      <c r="BT109" s="907"/>
      <c r="BU109" s="908"/>
      <c r="BV109" s="906" t="s">
        <v>417</v>
      </c>
      <c r="BW109" s="907"/>
      <c r="BX109" s="907"/>
      <c r="BY109" s="907"/>
      <c r="BZ109" s="908"/>
      <c r="CA109" s="906" t="s">
        <v>294</v>
      </c>
      <c r="CB109" s="907"/>
      <c r="CC109" s="907"/>
      <c r="CD109" s="907"/>
      <c r="CE109" s="908"/>
      <c r="CF109" s="927" t="s">
        <v>418</v>
      </c>
      <c r="CG109" s="927"/>
      <c r="CH109" s="927"/>
      <c r="CI109" s="927"/>
      <c r="CJ109" s="927"/>
      <c r="CK109" s="906" t="s">
        <v>419</v>
      </c>
      <c r="CL109" s="907"/>
      <c r="CM109" s="907"/>
      <c r="CN109" s="907"/>
      <c r="CO109" s="907"/>
      <c r="CP109" s="907"/>
      <c r="CQ109" s="907"/>
      <c r="CR109" s="907"/>
      <c r="CS109" s="907"/>
      <c r="CT109" s="907"/>
      <c r="CU109" s="907"/>
      <c r="CV109" s="907"/>
      <c r="CW109" s="907"/>
      <c r="CX109" s="907"/>
      <c r="CY109" s="907"/>
      <c r="CZ109" s="907"/>
      <c r="DA109" s="907"/>
      <c r="DB109" s="907"/>
      <c r="DC109" s="907"/>
      <c r="DD109" s="907"/>
      <c r="DE109" s="907"/>
      <c r="DF109" s="908"/>
      <c r="DG109" s="906" t="s">
        <v>416</v>
      </c>
      <c r="DH109" s="907"/>
      <c r="DI109" s="907"/>
      <c r="DJ109" s="907"/>
      <c r="DK109" s="908"/>
      <c r="DL109" s="906" t="s">
        <v>417</v>
      </c>
      <c r="DM109" s="907"/>
      <c r="DN109" s="907"/>
      <c r="DO109" s="907"/>
      <c r="DP109" s="908"/>
      <c r="DQ109" s="906" t="s">
        <v>294</v>
      </c>
      <c r="DR109" s="907"/>
      <c r="DS109" s="907"/>
      <c r="DT109" s="907"/>
      <c r="DU109" s="908"/>
      <c r="DV109" s="906" t="s">
        <v>418</v>
      </c>
      <c r="DW109" s="907"/>
      <c r="DX109" s="907"/>
      <c r="DY109" s="907"/>
      <c r="DZ109" s="909"/>
    </row>
    <row r="110" spans="1:131" s="212" customFormat="1" ht="26.25" customHeight="1" x14ac:dyDescent="0.15">
      <c r="A110" s="910" t="s">
        <v>420</v>
      </c>
      <c r="B110" s="911"/>
      <c r="C110" s="911"/>
      <c r="D110" s="911"/>
      <c r="E110" s="911"/>
      <c r="F110" s="911"/>
      <c r="G110" s="911"/>
      <c r="H110" s="911"/>
      <c r="I110" s="911"/>
      <c r="J110" s="911"/>
      <c r="K110" s="911"/>
      <c r="L110" s="911"/>
      <c r="M110" s="911"/>
      <c r="N110" s="911"/>
      <c r="O110" s="911"/>
      <c r="P110" s="911"/>
      <c r="Q110" s="911"/>
      <c r="R110" s="911"/>
      <c r="S110" s="911"/>
      <c r="T110" s="911"/>
      <c r="U110" s="911"/>
      <c r="V110" s="911"/>
      <c r="W110" s="911"/>
      <c r="X110" s="911"/>
      <c r="Y110" s="911"/>
      <c r="Z110" s="912"/>
      <c r="AA110" s="913">
        <v>13484110</v>
      </c>
      <c r="AB110" s="914"/>
      <c r="AC110" s="914"/>
      <c r="AD110" s="914"/>
      <c r="AE110" s="915"/>
      <c r="AF110" s="916">
        <v>13058232</v>
      </c>
      <c r="AG110" s="914"/>
      <c r="AH110" s="914"/>
      <c r="AI110" s="914"/>
      <c r="AJ110" s="915"/>
      <c r="AK110" s="916">
        <v>12722379</v>
      </c>
      <c r="AL110" s="914"/>
      <c r="AM110" s="914"/>
      <c r="AN110" s="914"/>
      <c r="AO110" s="915"/>
      <c r="AP110" s="917">
        <v>19.600000000000001</v>
      </c>
      <c r="AQ110" s="918"/>
      <c r="AR110" s="918"/>
      <c r="AS110" s="918"/>
      <c r="AT110" s="919"/>
      <c r="AU110" s="920" t="s">
        <v>69</v>
      </c>
      <c r="AV110" s="921"/>
      <c r="AW110" s="921"/>
      <c r="AX110" s="921"/>
      <c r="AY110" s="921"/>
      <c r="AZ110" s="943" t="s">
        <v>421</v>
      </c>
      <c r="BA110" s="911"/>
      <c r="BB110" s="911"/>
      <c r="BC110" s="911"/>
      <c r="BD110" s="911"/>
      <c r="BE110" s="911"/>
      <c r="BF110" s="911"/>
      <c r="BG110" s="911"/>
      <c r="BH110" s="911"/>
      <c r="BI110" s="911"/>
      <c r="BJ110" s="911"/>
      <c r="BK110" s="911"/>
      <c r="BL110" s="911"/>
      <c r="BM110" s="911"/>
      <c r="BN110" s="911"/>
      <c r="BO110" s="911"/>
      <c r="BP110" s="912"/>
      <c r="BQ110" s="944">
        <v>131824024</v>
      </c>
      <c r="BR110" s="945"/>
      <c r="BS110" s="945"/>
      <c r="BT110" s="945"/>
      <c r="BU110" s="945"/>
      <c r="BV110" s="945">
        <v>127764825</v>
      </c>
      <c r="BW110" s="945"/>
      <c r="BX110" s="945"/>
      <c r="BY110" s="945"/>
      <c r="BZ110" s="945"/>
      <c r="CA110" s="945">
        <v>121987045</v>
      </c>
      <c r="CB110" s="945"/>
      <c r="CC110" s="945"/>
      <c r="CD110" s="945"/>
      <c r="CE110" s="945"/>
      <c r="CF110" s="958">
        <v>187.8</v>
      </c>
      <c r="CG110" s="959"/>
      <c r="CH110" s="959"/>
      <c r="CI110" s="959"/>
      <c r="CJ110" s="959"/>
      <c r="CK110" s="960" t="s">
        <v>422</v>
      </c>
      <c r="CL110" s="961"/>
      <c r="CM110" s="943" t="s">
        <v>423</v>
      </c>
      <c r="CN110" s="911"/>
      <c r="CO110" s="911"/>
      <c r="CP110" s="911"/>
      <c r="CQ110" s="911"/>
      <c r="CR110" s="911"/>
      <c r="CS110" s="911"/>
      <c r="CT110" s="911"/>
      <c r="CU110" s="911"/>
      <c r="CV110" s="911"/>
      <c r="CW110" s="911"/>
      <c r="CX110" s="911"/>
      <c r="CY110" s="911"/>
      <c r="CZ110" s="911"/>
      <c r="DA110" s="911"/>
      <c r="DB110" s="911"/>
      <c r="DC110" s="911"/>
      <c r="DD110" s="911"/>
      <c r="DE110" s="911"/>
      <c r="DF110" s="912"/>
      <c r="DG110" s="944">
        <v>55442</v>
      </c>
      <c r="DH110" s="945"/>
      <c r="DI110" s="945"/>
      <c r="DJ110" s="945"/>
      <c r="DK110" s="945"/>
      <c r="DL110" s="945">
        <v>28042</v>
      </c>
      <c r="DM110" s="945"/>
      <c r="DN110" s="945"/>
      <c r="DO110" s="945"/>
      <c r="DP110" s="945"/>
      <c r="DQ110" s="945" t="s">
        <v>121</v>
      </c>
      <c r="DR110" s="945"/>
      <c r="DS110" s="945"/>
      <c r="DT110" s="945"/>
      <c r="DU110" s="945"/>
      <c r="DV110" s="946" t="s">
        <v>121</v>
      </c>
      <c r="DW110" s="946"/>
      <c r="DX110" s="946"/>
      <c r="DY110" s="946"/>
      <c r="DZ110" s="947"/>
    </row>
    <row r="111" spans="1:131" s="212" customFormat="1" ht="26.25" customHeight="1" x14ac:dyDescent="0.15">
      <c r="A111" s="948" t="s">
        <v>424</v>
      </c>
      <c r="B111" s="949"/>
      <c r="C111" s="949"/>
      <c r="D111" s="949"/>
      <c r="E111" s="949"/>
      <c r="F111" s="949"/>
      <c r="G111" s="949"/>
      <c r="H111" s="949"/>
      <c r="I111" s="949"/>
      <c r="J111" s="949"/>
      <c r="K111" s="949"/>
      <c r="L111" s="949"/>
      <c r="M111" s="949"/>
      <c r="N111" s="949"/>
      <c r="O111" s="949"/>
      <c r="P111" s="949"/>
      <c r="Q111" s="949"/>
      <c r="R111" s="949"/>
      <c r="S111" s="949"/>
      <c r="T111" s="949"/>
      <c r="U111" s="949"/>
      <c r="V111" s="949"/>
      <c r="W111" s="949"/>
      <c r="X111" s="949"/>
      <c r="Y111" s="949"/>
      <c r="Z111" s="950"/>
      <c r="AA111" s="951" t="s">
        <v>121</v>
      </c>
      <c r="AB111" s="952"/>
      <c r="AC111" s="952"/>
      <c r="AD111" s="952"/>
      <c r="AE111" s="953"/>
      <c r="AF111" s="954" t="s">
        <v>121</v>
      </c>
      <c r="AG111" s="952"/>
      <c r="AH111" s="952"/>
      <c r="AI111" s="952"/>
      <c r="AJ111" s="953"/>
      <c r="AK111" s="954" t="s">
        <v>121</v>
      </c>
      <c r="AL111" s="952"/>
      <c r="AM111" s="952"/>
      <c r="AN111" s="952"/>
      <c r="AO111" s="953"/>
      <c r="AP111" s="955" t="s">
        <v>121</v>
      </c>
      <c r="AQ111" s="956"/>
      <c r="AR111" s="956"/>
      <c r="AS111" s="956"/>
      <c r="AT111" s="957"/>
      <c r="AU111" s="922"/>
      <c r="AV111" s="923"/>
      <c r="AW111" s="923"/>
      <c r="AX111" s="923"/>
      <c r="AY111" s="923"/>
      <c r="AZ111" s="936" t="s">
        <v>425</v>
      </c>
      <c r="BA111" s="937"/>
      <c r="BB111" s="937"/>
      <c r="BC111" s="937"/>
      <c r="BD111" s="937"/>
      <c r="BE111" s="937"/>
      <c r="BF111" s="937"/>
      <c r="BG111" s="937"/>
      <c r="BH111" s="937"/>
      <c r="BI111" s="937"/>
      <c r="BJ111" s="937"/>
      <c r="BK111" s="937"/>
      <c r="BL111" s="937"/>
      <c r="BM111" s="937"/>
      <c r="BN111" s="937"/>
      <c r="BO111" s="937"/>
      <c r="BP111" s="938"/>
      <c r="BQ111" s="939">
        <v>1512103</v>
      </c>
      <c r="BR111" s="940"/>
      <c r="BS111" s="940"/>
      <c r="BT111" s="940"/>
      <c r="BU111" s="940"/>
      <c r="BV111" s="940">
        <v>1453978</v>
      </c>
      <c r="BW111" s="940"/>
      <c r="BX111" s="940"/>
      <c r="BY111" s="940"/>
      <c r="BZ111" s="940"/>
      <c r="CA111" s="940">
        <v>399250</v>
      </c>
      <c r="CB111" s="940"/>
      <c r="CC111" s="940"/>
      <c r="CD111" s="940"/>
      <c r="CE111" s="940"/>
      <c r="CF111" s="934">
        <v>0.6</v>
      </c>
      <c r="CG111" s="935"/>
      <c r="CH111" s="935"/>
      <c r="CI111" s="935"/>
      <c r="CJ111" s="935"/>
      <c r="CK111" s="962"/>
      <c r="CL111" s="963"/>
      <c r="CM111" s="936" t="s">
        <v>426</v>
      </c>
      <c r="CN111" s="937"/>
      <c r="CO111" s="937"/>
      <c r="CP111" s="937"/>
      <c r="CQ111" s="937"/>
      <c r="CR111" s="937"/>
      <c r="CS111" s="937"/>
      <c r="CT111" s="937"/>
      <c r="CU111" s="937"/>
      <c r="CV111" s="937"/>
      <c r="CW111" s="937"/>
      <c r="CX111" s="937"/>
      <c r="CY111" s="937"/>
      <c r="CZ111" s="937"/>
      <c r="DA111" s="937"/>
      <c r="DB111" s="937"/>
      <c r="DC111" s="937"/>
      <c r="DD111" s="937"/>
      <c r="DE111" s="937"/>
      <c r="DF111" s="938"/>
      <c r="DG111" s="939" t="s">
        <v>121</v>
      </c>
      <c r="DH111" s="940"/>
      <c r="DI111" s="940"/>
      <c r="DJ111" s="940"/>
      <c r="DK111" s="940"/>
      <c r="DL111" s="940" t="s">
        <v>121</v>
      </c>
      <c r="DM111" s="940"/>
      <c r="DN111" s="940"/>
      <c r="DO111" s="940"/>
      <c r="DP111" s="940"/>
      <c r="DQ111" s="940" t="s">
        <v>121</v>
      </c>
      <c r="DR111" s="940"/>
      <c r="DS111" s="940"/>
      <c r="DT111" s="940"/>
      <c r="DU111" s="940"/>
      <c r="DV111" s="941" t="s">
        <v>121</v>
      </c>
      <c r="DW111" s="941"/>
      <c r="DX111" s="941"/>
      <c r="DY111" s="941"/>
      <c r="DZ111" s="942"/>
    </row>
    <row r="112" spans="1:131" s="212" customFormat="1" ht="26.25" customHeight="1" x14ac:dyDescent="0.15">
      <c r="A112" s="966" t="s">
        <v>427</v>
      </c>
      <c r="B112" s="967"/>
      <c r="C112" s="937" t="s">
        <v>428</v>
      </c>
      <c r="D112" s="937"/>
      <c r="E112" s="937"/>
      <c r="F112" s="937"/>
      <c r="G112" s="937"/>
      <c r="H112" s="937"/>
      <c r="I112" s="937"/>
      <c r="J112" s="937"/>
      <c r="K112" s="937"/>
      <c r="L112" s="937"/>
      <c r="M112" s="937"/>
      <c r="N112" s="937"/>
      <c r="O112" s="937"/>
      <c r="P112" s="937"/>
      <c r="Q112" s="937"/>
      <c r="R112" s="937"/>
      <c r="S112" s="937"/>
      <c r="T112" s="937"/>
      <c r="U112" s="937"/>
      <c r="V112" s="937"/>
      <c r="W112" s="937"/>
      <c r="X112" s="937"/>
      <c r="Y112" s="937"/>
      <c r="Z112" s="938"/>
      <c r="AA112" s="972">
        <v>66667</v>
      </c>
      <c r="AB112" s="973"/>
      <c r="AC112" s="973"/>
      <c r="AD112" s="973"/>
      <c r="AE112" s="974"/>
      <c r="AF112" s="975">
        <v>66667</v>
      </c>
      <c r="AG112" s="973"/>
      <c r="AH112" s="973"/>
      <c r="AI112" s="973"/>
      <c r="AJ112" s="974"/>
      <c r="AK112" s="975">
        <v>66667</v>
      </c>
      <c r="AL112" s="973"/>
      <c r="AM112" s="973"/>
      <c r="AN112" s="973"/>
      <c r="AO112" s="974"/>
      <c r="AP112" s="976">
        <v>0.1</v>
      </c>
      <c r="AQ112" s="977"/>
      <c r="AR112" s="977"/>
      <c r="AS112" s="977"/>
      <c r="AT112" s="978"/>
      <c r="AU112" s="922"/>
      <c r="AV112" s="923"/>
      <c r="AW112" s="923"/>
      <c r="AX112" s="923"/>
      <c r="AY112" s="923"/>
      <c r="AZ112" s="936" t="s">
        <v>429</v>
      </c>
      <c r="BA112" s="937"/>
      <c r="BB112" s="937"/>
      <c r="BC112" s="937"/>
      <c r="BD112" s="937"/>
      <c r="BE112" s="937"/>
      <c r="BF112" s="937"/>
      <c r="BG112" s="937"/>
      <c r="BH112" s="937"/>
      <c r="BI112" s="937"/>
      <c r="BJ112" s="937"/>
      <c r="BK112" s="937"/>
      <c r="BL112" s="937"/>
      <c r="BM112" s="937"/>
      <c r="BN112" s="937"/>
      <c r="BO112" s="937"/>
      <c r="BP112" s="938"/>
      <c r="BQ112" s="939">
        <v>25078327</v>
      </c>
      <c r="BR112" s="940"/>
      <c r="BS112" s="940"/>
      <c r="BT112" s="940"/>
      <c r="BU112" s="940"/>
      <c r="BV112" s="940">
        <v>25976353</v>
      </c>
      <c r="BW112" s="940"/>
      <c r="BX112" s="940"/>
      <c r="BY112" s="940"/>
      <c r="BZ112" s="940"/>
      <c r="CA112" s="940">
        <v>27030879</v>
      </c>
      <c r="CB112" s="940"/>
      <c r="CC112" s="940"/>
      <c r="CD112" s="940"/>
      <c r="CE112" s="940"/>
      <c r="CF112" s="934">
        <v>41.6</v>
      </c>
      <c r="CG112" s="935"/>
      <c r="CH112" s="935"/>
      <c r="CI112" s="935"/>
      <c r="CJ112" s="935"/>
      <c r="CK112" s="962"/>
      <c r="CL112" s="963"/>
      <c r="CM112" s="936" t="s">
        <v>430</v>
      </c>
      <c r="CN112" s="937"/>
      <c r="CO112" s="937"/>
      <c r="CP112" s="937"/>
      <c r="CQ112" s="937"/>
      <c r="CR112" s="937"/>
      <c r="CS112" s="937"/>
      <c r="CT112" s="937"/>
      <c r="CU112" s="937"/>
      <c r="CV112" s="937"/>
      <c r="CW112" s="937"/>
      <c r="CX112" s="937"/>
      <c r="CY112" s="937"/>
      <c r="CZ112" s="937"/>
      <c r="DA112" s="937"/>
      <c r="DB112" s="937"/>
      <c r="DC112" s="937"/>
      <c r="DD112" s="937"/>
      <c r="DE112" s="937"/>
      <c r="DF112" s="938"/>
      <c r="DG112" s="939" t="s">
        <v>121</v>
      </c>
      <c r="DH112" s="940"/>
      <c r="DI112" s="940"/>
      <c r="DJ112" s="940"/>
      <c r="DK112" s="940"/>
      <c r="DL112" s="940" t="s">
        <v>121</v>
      </c>
      <c r="DM112" s="940"/>
      <c r="DN112" s="940"/>
      <c r="DO112" s="940"/>
      <c r="DP112" s="940"/>
      <c r="DQ112" s="940" t="s">
        <v>121</v>
      </c>
      <c r="DR112" s="940"/>
      <c r="DS112" s="940"/>
      <c r="DT112" s="940"/>
      <c r="DU112" s="940"/>
      <c r="DV112" s="941" t="s">
        <v>121</v>
      </c>
      <c r="DW112" s="941"/>
      <c r="DX112" s="941"/>
      <c r="DY112" s="941"/>
      <c r="DZ112" s="942"/>
    </row>
    <row r="113" spans="1:130" s="212" customFormat="1" ht="26.25" customHeight="1" x14ac:dyDescent="0.15">
      <c r="A113" s="968"/>
      <c r="B113" s="969"/>
      <c r="C113" s="937" t="s">
        <v>431</v>
      </c>
      <c r="D113" s="937"/>
      <c r="E113" s="937"/>
      <c r="F113" s="937"/>
      <c r="G113" s="937"/>
      <c r="H113" s="937"/>
      <c r="I113" s="937"/>
      <c r="J113" s="937"/>
      <c r="K113" s="937"/>
      <c r="L113" s="937"/>
      <c r="M113" s="937"/>
      <c r="N113" s="937"/>
      <c r="O113" s="937"/>
      <c r="P113" s="937"/>
      <c r="Q113" s="937"/>
      <c r="R113" s="937"/>
      <c r="S113" s="937"/>
      <c r="T113" s="937"/>
      <c r="U113" s="937"/>
      <c r="V113" s="937"/>
      <c r="W113" s="937"/>
      <c r="X113" s="937"/>
      <c r="Y113" s="937"/>
      <c r="Z113" s="938"/>
      <c r="AA113" s="951">
        <v>1676521</v>
      </c>
      <c r="AB113" s="952"/>
      <c r="AC113" s="952"/>
      <c r="AD113" s="952"/>
      <c r="AE113" s="953"/>
      <c r="AF113" s="954">
        <v>1733497</v>
      </c>
      <c r="AG113" s="952"/>
      <c r="AH113" s="952"/>
      <c r="AI113" s="952"/>
      <c r="AJ113" s="953"/>
      <c r="AK113" s="954">
        <v>1724872</v>
      </c>
      <c r="AL113" s="952"/>
      <c r="AM113" s="952"/>
      <c r="AN113" s="952"/>
      <c r="AO113" s="953"/>
      <c r="AP113" s="955">
        <v>2.7</v>
      </c>
      <c r="AQ113" s="956"/>
      <c r="AR113" s="956"/>
      <c r="AS113" s="956"/>
      <c r="AT113" s="957"/>
      <c r="AU113" s="922"/>
      <c r="AV113" s="923"/>
      <c r="AW113" s="923"/>
      <c r="AX113" s="923"/>
      <c r="AY113" s="923"/>
      <c r="AZ113" s="936" t="s">
        <v>432</v>
      </c>
      <c r="BA113" s="937"/>
      <c r="BB113" s="937"/>
      <c r="BC113" s="937"/>
      <c r="BD113" s="937"/>
      <c r="BE113" s="937"/>
      <c r="BF113" s="937"/>
      <c r="BG113" s="937"/>
      <c r="BH113" s="937"/>
      <c r="BI113" s="937"/>
      <c r="BJ113" s="937"/>
      <c r="BK113" s="937"/>
      <c r="BL113" s="937"/>
      <c r="BM113" s="937"/>
      <c r="BN113" s="937"/>
      <c r="BO113" s="937"/>
      <c r="BP113" s="938"/>
      <c r="BQ113" s="939">
        <v>1731805</v>
      </c>
      <c r="BR113" s="940"/>
      <c r="BS113" s="940"/>
      <c r="BT113" s="940"/>
      <c r="BU113" s="940"/>
      <c r="BV113" s="940">
        <v>1317131</v>
      </c>
      <c r="BW113" s="940"/>
      <c r="BX113" s="940"/>
      <c r="BY113" s="940"/>
      <c r="BZ113" s="940"/>
      <c r="CA113" s="940">
        <v>1128559</v>
      </c>
      <c r="CB113" s="940"/>
      <c r="CC113" s="940"/>
      <c r="CD113" s="940"/>
      <c r="CE113" s="940"/>
      <c r="CF113" s="934">
        <v>1.7</v>
      </c>
      <c r="CG113" s="935"/>
      <c r="CH113" s="935"/>
      <c r="CI113" s="935"/>
      <c r="CJ113" s="935"/>
      <c r="CK113" s="962"/>
      <c r="CL113" s="963"/>
      <c r="CM113" s="936" t="s">
        <v>433</v>
      </c>
      <c r="CN113" s="937"/>
      <c r="CO113" s="937"/>
      <c r="CP113" s="937"/>
      <c r="CQ113" s="937"/>
      <c r="CR113" s="937"/>
      <c r="CS113" s="937"/>
      <c r="CT113" s="937"/>
      <c r="CU113" s="937"/>
      <c r="CV113" s="937"/>
      <c r="CW113" s="937"/>
      <c r="CX113" s="937"/>
      <c r="CY113" s="937"/>
      <c r="CZ113" s="937"/>
      <c r="DA113" s="937"/>
      <c r="DB113" s="937"/>
      <c r="DC113" s="937"/>
      <c r="DD113" s="937"/>
      <c r="DE113" s="937"/>
      <c r="DF113" s="938"/>
      <c r="DG113" s="972" t="s">
        <v>121</v>
      </c>
      <c r="DH113" s="973"/>
      <c r="DI113" s="973"/>
      <c r="DJ113" s="973"/>
      <c r="DK113" s="974"/>
      <c r="DL113" s="975" t="s">
        <v>121</v>
      </c>
      <c r="DM113" s="973"/>
      <c r="DN113" s="973"/>
      <c r="DO113" s="973"/>
      <c r="DP113" s="974"/>
      <c r="DQ113" s="975" t="s">
        <v>121</v>
      </c>
      <c r="DR113" s="973"/>
      <c r="DS113" s="973"/>
      <c r="DT113" s="973"/>
      <c r="DU113" s="974"/>
      <c r="DV113" s="976" t="s">
        <v>121</v>
      </c>
      <c r="DW113" s="977"/>
      <c r="DX113" s="977"/>
      <c r="DY113" s="977"/>
      <c r="DZ113" s="978"/>
    </row>
    <row r="114" spans="1:130" s="212" customFormat="1" ht="26.25" customHeight="1" x14ac:dyDescent="0.15">
      <c r="A114" s="968"/>
      <c r="B114" s="969"/>
      <c r="C114" s="937" t="s">
        <v>434</v>
      </c>
      <c r="D114" s="937"/>
      <c r="E114" s="937"/>
      <c r="F114" s="937"/>
      <c r="G114" s="937"/>
      <c r="H114" s="937"/>
      <c r="I114" s="937"/>
      <c r="J114" s="937"/>
      <c r="K114" s="937"/>
      <c r="L114" s="937"/>
      <c r="M114" s="937"/>
      <c r="N114" s="937"/>
      <c r="O114" s="937"/>
      <c r="P114" s="937"/>
      <c r="Q114" s="937"/>
      <c r="R114" s="937"/>
      <c r="S114" s="937"/>
      <c r="T114" s="937"/>
      <c r="U114" s="937"/>
      <c r="V114" s="937"/>
      <c r="W114" s="937"/>
      <c r="X114" s="937"/>
      <c r="Y114" s="937"/>
      <c r="Z114" s="938"/>
      <c r="AA114" s="972">
        <v>447358</v>
      </c>
      <c r="AB114" s="973"/>
      <c r="AC114" s="973"/>
      <c r="AD114" s="973"/>
      <c r="AE114" s="974"/>
      <c r="AF114" s="975">
        <v>403303</v>
      </c>
      <c r="AG114" s="973"/>
      <c r="AH114" s="973"/>
      <c r="AI114" s="973"/>
      <c r="AJ114" s="974"/>
      <c r="AK114" s="975">
        <v>395689</v>
      </c>
      <c r="AL114" s="973"/>
      <c r="AM114" s="973"/>
      <c r="AN114" s="973"/>
      <c r="AO114" s="974"/>
      <c r="AP114" s="976">
        <v>0.6</v>
      </c>
      <c r="AQ114" s="977"/>
      <c r="AR114" s="977"/>
      <c r="AS114" s="977"/>
      <c r="AT114" s="978"/>
      <c r="AU114" s="922"/>
      <c r="AV114" s="923"/>
      <c r="AW114" s="923"/>
      <c r="AX114" s="923"/>
      <c r="AY114" s="923"/>
      <c r="AZ114" s="936" t="s">
        <v>435</v>
      </c>
      <c r="BA114" s="937"/>
      <c r="BB114" s="937"/>
      <c r="BC114" s="937"/>
      <c r="BD114" s="937"/>
      <c r="BE114" s="937"/>
      <c r="BF114" s="937"/>
      <c r="BG114" s="937"/>
      <c r="BH114" s="937"/>
      <c r="BI114" s="937"/>
      <c r="BJ114" s="937"/>
      <c r="BK114" s="937"/>
      <c r="BL114" s="937"/>
      <c r="BM114" s="937"/>
      <c r="BN114" s="937"/>
      <c r="BO114" s="937"/>
      <c r="BP114" s="938"/>
      <c r="BQ114" s="939">
        <v>14091590</v>
      </c>
      <c r="BR114" s="940"/>
      <c r="BS114" s="940"/>
      <c r="BT114" s="940"/>
      <c r="BU114" s="940"/>
      <c r="BV114" s="940">
        <v>14331372</v>
      </c>
      <c r="BW114" s="940"/>
      <c r="BX114" s="940"/>
      <c r="BY114" s="940"/>
      <c r="BZ114" s="940"/>
      <c r="CA114" s="940">
        <v>14428681</v>
      </c>
      <c r="CB114" s="940"/>
      <c r="CC114" s="940"/>
      <c r="CD114" s="940"/>
      <c r="CE114" s="940"/>
      <c r="CF114" s="934">
        <v>22.2</v>
      </c>
      <c r="CG114" s="935"/>
      <c r="CH114" s="935"/>
      <c r="CI114" s="935"/>
      <c r="CJ114" s="935"/>
      <c r="CK114" s="962"/>
      <c r="CL114" s="963"/>
      <c r="CM114" s="936" t="s">
        <v>436</v>
      </c>
      <c r="CN114" s="937"/>
      <c r="CO114" s="937"/>
      <c r="CP114" s="937"/>
      <c r="CQ114" s="937"/>
      <c r="CR114" s="937"/>
      <c r="CS114" s="937"/>
      <c r="CT114" s="937"/>
      <c r="CU114" s="937"/>
      <c r="CV114" s="937"/>
      <c r="CW114" s="937"/>
      <c r="CX114" s="937"/>
      <c r="CY114" s="937"/>
      <c r="CZ114" s="937"/>
      <c r="DA114" s="937"/>
      <c r="DB114" s="937"/>
      <c r="DC114" s="937"/>
      <c r="DD114" s="937"/>
      <c r="DE114" s="937"/>
      <c r="DF114" s="938"/>
      <c r="DG114" s="972" t="s">
        <v>121</v>
      </c>
      <c r="DH114" s="973"/>
      <c r="DI114" s="973"/>
      <c r="DJ114" s="973"/>
      <c r="DK114" s="974"/>
      <c r="DL114" s="975" t="s">
        <v>121</v>
      </c>
      <c r="DM114" s="973"/>
      <c r="DN114" s="973"/>
      <c r="DO114" s="973"/>
      <c r="DP114" s="974"/>
      <c r="DQ114" s="975" t="s">
        <v>121</v>
      </c>
      <c r="DR114" s="973"/>
      <c r="DS114" s="973"/>
      <c r="DT114" s="973"/>
      <c r="DU114" s="974"/>
      <c r="DV114" s="976" t="s">
        <v>121</v>
      </c>
      <c r="DW114" s="977"/>
      <c r="DX114" s="977"/>
      <c r="DY114" s="977"/>
      <c r="DZ114" s="978"/>
    </row>
    <row r="115" spans="1:130" s="212" customFormat="1" ht="26.25" customHeight="1" x14ac:dyDescent="0.15">
      <c r="A115" s="968"/>
      <c r="B115" s="969"/>
      <c r="C115" s="937" t="s">
        <v>437</v>
      </c>
      <c r="D115" s="937"/>
      <c r="E115" s="937"/>
      <c r="F115" s="937"/>
      <c r="G115" s="937"/>
      <c r="H115" s="937"/>
      <c r="I115" s="937"/>
      <c r="J115" s="937"/>
      <c r="K115" s="937"/>
      <c r="L115" s="937"/>
      <c r="M115" s="937"/>
      <c r="N115" s="937"/>
      <c r="O115" s="937"/>
      <c r="P115" s="937"/>
      <c r="Q115" s="937"/>
      <c r="R115" s="937"/>
      <c r="S115" s="937"/>
      <c r="T115" s="937"/>
      <c r="U115" s="937"/>
      <c r="V115" s="937"/>
      <c r="W115" s="937"/>
      <c r="X115" s="937"/>
      <c r="Y115" s="937"/>
      <c r="Z115" s="938"/>
      <c r="AA115" s="951">
        <v>37241</v>
      </c>
      <c r="AB115" s="952"/>
      <c r="AC115" s="952"/>
      <c r="AD115" s="952"/>
      <c r="AE115" s="953"/>
      <c r="AF115" s="954">
        <v>37272</v>
      </c>
      <c r="AG115" s="952"/>
      <c r="AH115" s="952"/>
      <c r="AI115" s="952"/>
      <c r="AJ115" s="953"/>
      <c r="AK115" s="954">
        <v>7453</v>
      </c>
      <c r="AL115" s="952"/>
      <c r="AM115" s="952"/>
      <c r="AN115" s="952"/>
      <c r="AO115" s="953"/>
      <c r="AP115" s="955">
        <v>0</v>
      </c>
      <c r="AQ115" s="956"/>
      <c r="AR115" s="956"/>
      <c r="AS115" s="956"/>
      <c r="AT115" s="957"/>
      <c r="AU115" s="922"/>
      <c r="AV115" s="923"/>
      <c r="AW115" s="923"/>
      <c r="AX115" s="923"/>
      <c r="AY115" s="923"/>
      <c r="AZ115" s="936" t="s">
        <v>438</v>
      </c>
      <c r="BA115" s="937"/>
      <c r="BB115" s="937"/>
      <c r="BC115" s="937"/>
      <c r="BD115" s="937"/>
      <c r="BE115" s="937"/>
      <c r="BF115" s="937"/>
      <c r="BG115" s="937"/>
      <c r="BH115" s="937"/>
      <c r="BI115" s="937"/>
      <c r="BJ115" s="937"/>
      <c r="BK115" s="937"/>
      <c r="BL115" s="937"/>
      <c r="BM115" s="937"/>
      <c r="BN115" s="937"/>
      <c r="BO115" s="937"/>
      <c r="BP115" s="938"/>
      <c r="BQ115" s="939">
        <v>148122</v>
      </c>
      <c r="BR115" s="940"/>
      <c r="BS115" s="940"/>
      <c r="BT115" s="940"/>
      <c r="BU115" s="940"/>
      <c r="BV115" s="940">
        <v>152367</v>
      </c>
      <c r="BW115" s="940"/>
      <c r="BX115" s="940"/>
      <c r="BY115" s="940"/>
      <c r="BZ115" s="940"/>
      <c r="CA115" s="940">
        <v>129436</v>
      </c>
      <c r="CB115" s="940"/>
      <c r="CC115" s="940"/>
      <c r="CD115" s="940"/>
      <c r="CE115" s="940"/>
      <c r="CF115" s="934">
        <v>0.2</v>
      </c>
      <c r="CG115" s="935"/>
      <c r="CH115" s="935"/>
      <c r="CI115" s="935"/>
      <c r="CJ115" s="935"/>
      <c r="CK115" s="962"/>
      <c r="CL115" s="963"/>
      <c r="CM115" s="936" t="s">
        <v>439</v>
      </c>
      <c r="CN115" s="937"/>
      <c r="CO115" s="937"/>
      <c r="CP115" s="937"/>
      <c r="CQ115" s="937"/>
      <c r="CR115" s="937"/>
      <c r="CS115" s="937"/>
      <c r="CT115" s="937"/>
      <c r="CU115" s="937"/>
      <c r="CV115" s="937"/>
      <c r="CW115" s="937"/>
      <c r="CX115" s="937"/>
      <c r="CY115" s="937"/>
      <c r="CZ115" s="937"/>
      <c r="DA115" s="937"/>
      <c r="DB115" s="937"/>
      <c r="DC115" s="937"/>
      <c r="DD115" s="937"/>
      <c r="DE115" s="937"/>
      <c r="DF115" s="938"/>
      <c r="DG115" s="972">
        <v>1368133</v>
      </c>
      <c r="DH115" s="973"/>
      <c r="DI115" s="973"/>
      <c r="DJ115" s="973"/>
      <c r="DK115" s="974"/>
      <c r="DL115" s="975">
        <v>1351403</v>
      </c>
      <c r="DM115" s="973"/>
      <c r="DN115" s="973"/>
      <c r="DO115" s="973"/>
      <c r="DP115" s="974"/>
      <c r="DQ115" s="975">
        <v>332170</v>
      </c>
      <c r="DR115" s="973"/>
      <c r="DS115" s="973"/>
      <c r="DT115" s="973"/>
      <c r="DU115" s="974"/>
      <c r="DV115" s="976">
        <v>0.5</v>
      </c>
      <c r="DW115" s="977"/>
      <c r="DX115" s="977"/>
      <c r="DY115" s="977"/>
      <c r="DZ115" s="978"/>
    </row>
    <row r="116" spans="1:130" s="212" customFormat="1" ht="26.25" customHeight="1" x14ac:dyDescent="0.15">
      <c r="A116" s="970"/>
      <c r="B116" s="971"/>
      <c r="C116" s="979" t="s">
        <v>440</v>
      </c>
      <c r="D116" s="979"/>
      <c r="E116" s="979"/>
      <c r="F116" s="979"/>
      <c r="G116" s="979"/>
      <c r="H116" s="979"/>
      <c r="I116" s="979"/>
      <c r="J116" s="979"/>
      <c r="K116" s="979"/>
      <c r="L116" s="979"/>
      <c r="M116" s="979"/>
      <c r="N116" s="979"/>
      <c r="O116" s="979"/>
      <c r="P116" s="979"/>
      <c r="Q116" s="979"/>
      <c r="R116" s="979"/>
      <c r="S116" s="979"/>
      <c r="T116" s="979"/>
      <c r="U116" s="979"/>
      <c r="V116" s="979"/>
      <c r="W116" s="979"/>
      <c r="X116" s="979"/>
      <c r="Y116" s="979"/>
      <c r="Z116" s="980"/>
      <c r="AA116" s="972" t="s">
        <v>121</v>
      </c>
      <c r="AB116" s="973"/>
      <c r="AC116" s="973"/>
      <c r="AD116" s="973"/>
      <c r="AE116" s="974"/>
      <c r="AF116" s="975" t="s">
        <v>121</v>
      </c>
      <c r="AG116" s="973"/>
      <c r="AH116" s="973"/>
      <c r="AI116" s="973"/>
      <c r="AJ116" s="974"/>
      <c r="AK116" s="975" t="s">
        <v>121</v>
      </c>
      <c r="AL116" s="973"/>
      <c r="AM116" s="973"/>
      <c r="AN116" s="973"/>
      <c r="AO116" s="974"/>
      <c r="AP116" s="976" t="s">
        <v>121</v>
      </c>
      <c r="AQ116" s="977"/>
      <c r="AR116" s="977"/>
      <c r="AS116" s="977"/>
      <c r="AT116" s="978"/>
      <c r="AU116" s="922"/>
      <c r="AV116" s="923"/>
      <c r="AW116" s="923"/>
      <c r="AX116" s="923"/>
      <c r="AY116" s="923"/>
      <c r="AZ116" s="981" t="s">
        <v>441</v>
      </c>
      <c r="BA116" s="982"/>
      <c r="BB116" s="982"/>
      <c r="BC116" s="982"/>
      <c r="BD116" s="982"/>
      <c r="BE116" s="982"/>
      <c r="BF116" s="982"/>
      <c r="BG116" s="982"/>
      <c r="BH116" s="982"/>
      <c r="BI116" s="982"/>
      <c r="BJ116" s="982"/>
      <c r="BK116" s="982"/>
      <c r="BL116" s="982"/>
      <c r="BM116" s="982"/>
      <c r="BN116" s="982"/>
      <c r="BO116" s="982"/>
      <c r="BP116" s="983"/>
      <c r="BQ116" s="939" t="s">
        <v>121</v>
      </c>
      <c r="BR116" s="940"/>
      <c r="BS116" s="940"/>
      <c r="BT116" s="940"/>
      <c r="BU116" s="940"/>
      <c r="BV116" s="940" t="s">
        <v>121</v>
      </c>
      <c r="BW116" s="940"/>
      <c r="BX116" s="940"/>
      <c r="BY116" s="940"/>
      <c r="BZ116" s="940"/>
      <c r="CA116" s="940" t="s">
        <v>121</v>
      </c>
      <c r="CB116" s="940"/>
      <c r="CC116" s="940"/>
      <c r="CD116" s="940"/>
      <c r="CE116" s="940"/>
      <c r="CF116" s="934" t="s">
        <v>121</v>
      </c>
      <c r="CG116" s="935"/>
      <c r="CH116" s="935"/>
      <c r="CI116" s="935"/>
      <c r="CJ116" s="935"/>
      <c r="CK116" s="962"/>
      <c r="CL116" s="963"/>
      <c r="CM116" s="936" t="s">
        <v>442</v>
      </c>
      <c r="CN116" s="937"/>
      <c r="CO116" s="937"/>
      <c r="CP116" s="937"/>
      <c r="CQ116" s="937"/>
      <c r="CR116" s="937"/>
      <c r="CS116" s="937"/>
      <c r="CT116" s="937"/>
      <c r="CU116" s="937"/>
      <c r="CV116" s="937"/>
      <c r="CW116" s="937"/>
      <c r="CX116" s="937"/>
      <c r="CY116" s="937"/>
      <c r="CZ116" s="937"/>
      <c r="DA116" s="937"/>
      <c r="DB116" s="937"/>
      <c r="DC116" s="937"/>
      <c r="DD116" s="937"/>
      <c r="DE116" s="937"/>
      <c r="DF116" s="938"/>
      <c r="DG116" s="972" t="s">
        <v>121</v>
      </c>
      <c r="DH116" s="973"/>
      <c r="DI116" s="973"/>
      <c r="DJ116" s="973"/>
      <c r="DK116" s="974"/>
      <c r="DL116" s="975" t="s">
        <v>121</v>
      </c>
      <c r="DM116" s="973"/>
      <c r="DN116" s="973"/>
      <c r="DO116" s="973"/>
      <c r="DP116" s="974"/>
      <c r="DQ116" s="975" t="s">
        <v>121</v>
      </c>
      <c r="DR116" s="973"/>
      <c r="DS116" s="973"/>
      <c r="DT116" s="973"/>
      <c r="DU116" s="974"/>
      <c r="DV116" s="976" t="s">
        <v>121</v>
      </c>
      <c r="DW116" s="977"/>
      <c r="DX116" s="977"/>
      <c r="DY116" s="977"/>
      <c r="DZ116" s="978"/>
    </row>
    <row r="117" spans="1:130" s="212" customFormat="1" ht="26.25" customHeight="1" x14ac:dyDescent="0.15">
      <c r="A117" s="926" t="s">
        <v>177</v>
      </c>
      <c r="B117" s="907"/>
      <c r="C117" s="907"/>
      <c r="D117" s="907"/>
      <c r="E117" s="907"/>
      <c r="F117" s="907"/>
      <c r="G117" s="907"/>
      <c r="H117" s="907"/>
      <c r="I117" s="907"/>
      <c r="J117" s="907"/>
      <c r="K117" s="907"/>
      <c r="L117" s="907"/>
      <c r="M117" s="907"/>
      <c r="N117" s="907"/>
      <c r="O117" s="907"/>
      <c r="P117" s="907"/>
      <c r="Q117" s="907"/>
      <c r="R117" s="907"/>
      <c r="S117" s="907"/>
      <c r="T117" s="907"/>
      <c r="U117" s="907"/>
      <c r="V117" s="907"/>
      <c r="W117" s="907"/>
      <c r="X117" s="907"/>
      <c r="Y117" s="991" t="s">
        <v>443</v>
      </c>
      <c r="Z117" s="908"/>
      <c r="AA117" s="992">
        <v>15711897</v>
      </c>
      <c r="AB117" s="993"/>
      <c r="AC117" s="993"/>
      <c r="AD117" s="993"/>
      <c r="AE117" s="994"/>
      <c r="AF117" s="995">
        <v>15298971</v>
      </c>
      <c r="AG117" s="993"/>
      <c r="AH117" s="993"/>
      <c r="AI117" s="993"/>
      <c r="AJ117" s="994"/>
      <c r="AK117" s="995">
        <v>14917060</v>
      </c>
      <c r="AL117" s="993"/>
      <c r="AM117" s="993"/>
      <c r="AN117" s="993"/>
      <c r="AO117" s="994"/>
      <c r="AP117" s="996"/>
      <c r="AQ117" s="997"/>
      <c r="AR117" s="997"/>
      <c r="AS117" s="997"/>
      <c r="AT117" s="998"/>
      <c r="AU117" s="922"/>
      <c r="AV117" s="923"/>
      <c r="AW117" s="923"/>
      <c r="AX117" s="923"/>
      <c r="AY117" s="923"/>
      <c r="AZ117" s="988" t="s">
        <v>444</v>
      </c>
      <c r="BA117" s="989"/>
      <c r="BB117" s="989"/>
      <c r="BC117" s="989"/>
      <c r="BD117" s="989"/>
      <c r="BE117" s="989"/>
      <c r="BF117" s="989"/>
      <c r="BG117" s="989"/>
      <c r="BH117" s="989"/>
      <c r="BI117" s="989"/>
      <c r="BJ117" s="989"/>
      <c r="BK117" s="989"/>
      <c r="BL117" s="989"/>
      <c r="BM117" s="989"/>
      <c r="BN117" s="989"/>
      <c r="BO117" s="989"/>
      <c r="BP117" s="990"/>
      <c r="BQ117" s="939" t="s">
        <v>121</v>
      </c>
      <c r="BR117" s="940"/>
      <c r="BS117" s="940"/>
      <c r="BT117" s="940"/>
      <c r="BU117" s="940"/>
      <c r="BV117" s="940" t="s">
        <v>121</v>
      </c>
      <c r="BW117" s="940"/>
      <c r="BX117" s="940"/>
      <c r="BY117" s="940"/>
      <c r="BZ117" s="940"/>
      <c r="CA117" s="940" t="s">
        <v>121</v>
      </c>
      <c r="CB117" s="940"/>
      <c r="CC117" s="940"/>
      <c r="CD117" s="940"/>
      <c r="CE117" s="940"/>
      <c r="CF117" s="934" t="s">
        <v>121</v>
      </c>
      <c r="CG117" s="935"/>
      <c r="CH117" s="935"/>
      <c r="CI117" s="935"/>
      <c r="CJ117" s="935"/>
      <c r="CK117" s="962"/>
      <c r="CL117" s="963"/>
      <c r="CM117" s="936" t="s">
        <v>445</v>
      </c>
      <c r="CN117" s="937"/>
      <c r="CO117" s="937"/>
      <c r="CP117" s="937"/>
      <c r="CQ117" s="937"/>
      <c r="CR117" s="937"/>
      <c r="CS117" s="937"/>
      <c r="CT117" s="937"/>
      <c r="CU117" s="937"/>
      <c r="CV117" s="937"/>
      <c r="CW117" s="937"/>
      <c r="CX117" s="937"/>
      <c r="CY117" s="937"/>
      <c r="CZ117" s="937"/>
      <c r="DA117" s="937"/>
      <c r="DB117" s="937"/>
      <c r="DC117" s="937"/>
      <c r="DD117" s="937"/>
      <c r="DE117" s="937"/>
      <c r="DF117" s="938"/>
      <c r="DG117" s="972" t="s">
        <v>121</v>
      </c>
      <c r="DH117" s="973"/>
      <c r="DI117" s="973"/>
      <c r="DJ117" s="973"/>
      <c r="DK117" s="974"/>
      <c r="DL117" s="975" t="s">
        <v>121</v>
      </c>
      <c r="DM117" s="973"/>
      <c r="DN117" s="973"/>
      <c r="DO117" s="973"/>
      <c r="DP117" s="974"/>
      <c r="DQ117" s="975" t="s">
        <v>121</v>
      </c>
      <c r="DR117" s="973"/>
      <c r="DS117" s="973"/>
      <c r="DT117" s="973"/>
      <c r="DU117" s="974"/>
      <c r="DV117" s="976" t="s">
        <v>121</v>
      </c>
      <c r="DW117" s="977"/>
      <c r="DX117" s="977"/>
      <c r="DY117" s="977"/>
      <c r="DZ117" s="978"/>
    </row>
    <row r="118" spans="1:130" s="212" customFormat="1" ht="26.25" customHeight="1" x14ac:dyDescent="0.15">
      <c r="A118" s="926" t="s">
        <v>419</v>
      </c>
      <c r="B118" s="907"/>
      <c r="C118" s="907"/>
      <c r="D118" s="907"/>
      <c r="E118" s="907"/>
      <c r="F118" s="907"/>
      <c r="G118" s="907"/>
      <c r="H118" s="907"/>
      <c r="I118" s="907"/>
      <c r="J118" s="907"/>
      <c r="K118" s="907"/>
      <c r="L118" s="907"/>
      <c r="M118" s="907"/>
      <c r="N118" s="907"/>
      <c r="O118" s="907"/>
      <c r="P118" s="907"/>
      <c r="Q118" s="907"/>
      <c r="R118" s="907"/>
      <c r="S118" s="907"/>
      <c r="T118" s="907"/>
      <c r="U118" s="907"/>
      <c r="V118" s="907"/>
      <c r="W118" s="907"/>
      <c r="X118" s="907"/>
      <c r="Y118" s="907"/>
      <c r="Z118" s="908"/>
      <c r="AA118" s="906" t="s">
        <v>416</v>
      </c>
      <c r="AB118" s="907"/>
      <c r="AC118" s="907"/>
      <c r="AD118" s="907"/>
      <c r="AE118" s="908"/>
      <c r="AF118" s="906" t="s">
        <v>417</v>
      </c>
      <c r="AG118" s="907"/>
      <c r="AH118" s="907"/>
      <c r="AI118" s="907"/>
      <c r="AJ118" s="908"/>
      <c r="AK118" s="906" t="s">
        <v>294</v>
      </c>
      <c r="AL118" s="907"/>
      <c r="AM118" s="907"/>
      <c r="AN118" s="907"/>
      <c r="AO118" s="908"/>
      <c r="AP118" s="984" t="s">
        <v>418</v>
      </c>
      <c r="AQ118" s="985"/>
      <c r="AR118" s="985"/>
      <c r="AS118" s="985"/>
      <c r="AT118" s="986"/>
      <c r="AU118" s="922"/>
      <c r="AV118" s="923"/>
      <c r="AW118" s="923"/>
      <c r="AX118" s="923"/>
      <c r="AY118" s="923"/>
      <c r="AZ118" s="987" t="s">
        <v>446</v>
      </c>
      <c r="BA118" s="979"/>
      <c r="BB118" s="979"/>
      <c r="BC118" s="979"/>
      <c r="BD118" s="979"/>
      <c r="BE118" s="979"/>
      <c r="BF118" s="979"/>
      <c r="BG118" s="979"/>
      <c r="BH118" s="979"/>
      <c r="BI118" s="979"/>
      <c r="BJ118" s="979"/>
      <c r="BK118" s="979"/>
      <c r="BL118" s="979"/>
      <c r="BM118" s="979"/>
      <c r="BN118" s="979"/>
      <c r="BO118" s="979"/>
      <c r="BP118" s="980"/>
      <c r="BQ118" s="1013" t="s">
        <v>121</v>
      </c>
      <c r="BR118" s="1014"/>
      <c r="BS118" s="1014"/>
      <c r="BT118" s="1014"/>
      <c r="BU118" s="1014"/>
      <c r="BV118" s="1014" t="s">
        <v>121</v>
      </c>
      <c r="BW118" s="1014"/>
      <c r="BX118" s="1014"/>
      <c r="BY118" s="1014"/>
      <c r="BZ118" s="1014"/>
      <c r="CA118" s="1014" t="s">
        <v>121</v>
      </c>
      <c r="CB118" s="1014"/>
      <c r="CC118" s="1014"/>
      <c r="CD118" s="1014"/>
      <c r="CE118" s="1014"/>
      <c r="CF118" s="934" t="s">
        <v>121</v>
      </c>
      <c r="CG118" s="935"/>
      <c r="CH118" s="935"/>
      <c r="CI118" s="935"/>
      <c r="CJ118" s="935"/>
      <c r="CK118" s="962"/>
      <c r="CL118" s="963"/>
      <c r="CM118" s="936" t="s">
        <v>447</v>
      </c>
      <c r="CN118" s="937"/>
      <c r="CO118" s="937"/>
      <c r="CP118" s="937"/>
      <c r="CQ118" s="937"/>
      <c r="CR118" s="937"/>
      <c r="CS118" s="937"/>
      <c r="CT118" s="937"/>
      <c r="CU118" s="937"/>
      <c r="CV118" s="937"/>
      <c r="CW118" s="937"/>
      <c r="CX118" s="937"/>
      <c r="CY118" s="937"/>
      <c r="CZ118" s="937"/>
      <c r="DA118" s="937"/>
      <c r="DB118" s="937"/>
      <c r="DC118" s="937"/>
      <c r="DD118" s="937"/>
      <c r="DE118" s="937"/>
      <c r="DF118" s="938"/>
      <c r="DG118" s="972" t="s">
        <v>121</v>
      </c>
      <c r="DH118" s="973"/>
      <c r="DI118" s="973"/>
      <c r="DJ118" s="973"/>
      <c r="DK118" s="974"/>
      <c r="DL118" s="975" t="s">
        <v>121</v>
      </c>
      <c r="DM118" s="973"/>
      <c r="DN118" s="973"/>
      <c r="DO118" s="973"/>
      <c r="DP118" s="974"/>
      <c r="DQ118" s="975" t="s">
        <v>121</v>
      </c>
      <c r="DR118" s="973"/>
      <c r="DS118" s="973"/>
      <c r="DT118" s="973"/>
      <c r="DU118" s="974"/>
      <c r="DV118" s="976" t="s">
        <v>121</v>
      </c>
      <c r="DW118" s="977"/>
      <c r="DX118" s="977"/>
      <c r="DY118" s="977"/>
      <c r="DZ118" s="978"/>
    </row>
    <row r="119" spans="1:130" s="212" customFormat="1" ht="26.25" customHeight="1" x14ac:dyDescent="0.15">
      <c r="A119" s="1070" t="s">
        <v>422</v>
      </c>
      <c r="B119" s="961"/>
      <c r="C119" s="943" t="s">
        <v>423</v>
      </c>
      <c r="D119" s="911"/>
      <c r="E119" s="911"/>
      <c r="F119" s="911"/>
      <c r="G119" s="911"/>
      <c r="H119" s="911"/>
      <c r="I119" s="911"/>
      <c r="J119" s="911"/>
      <c r="K119" s="911"/>
      <c r="L119" s="911"/>
      <c r="M119" s="911"/>
      <c r="N119" s="911"/>
      <c r="O119" s="911"/>
      <c r="P119" s="911"/>
      <c r="Q119" s="911"/>
      <c r="R119" s="911"/>
      <c r="S119" s="911"/>
      <c r="T119" s="911"/>
      <c r="U119" s="911"/>
      <c r="V119" s="911"/>
      <c r="W119" s="911"/>
      <c r="X119" s="911"/>
      <c r="Y119" s="911"/>
      <c r="Z119" s="912"/>
      <c r="AA119" s="913">
        <v>29788</v>
      </c>
      <c r="AB119" s="914"/>
      <c r="AC119" s="914"/>
      <c r="AD119" s="914"/>
      <c r="AE119" s="915"/>
      <c r="AF119" s="916">
        <v>29819</v>
      </c>
      <c r="AG119" s="914"/>
      <c r="AH119" s="914"/>
      <c r="AI119" s="914"/>
      <c r="AJ119" s="915"/>
      <c r="AK119" s="916" t="s">
        <v>121</v>
      </c>
      <c r="AL119" s="914"/>
      <c r="AM119" s="914"/>
      <c r="AN119" s="914"/>
      <c r="AO119" s="915"/>
      <c r="AP119" s="917" t="s">
        <v>121</v>
      </c>
      <c r="AQ119" s="918"/>
      <c r="AR119" s="918"/>
      <c r="AS119" s="918"/>
      <c r="AT119" s="919"/>
      <c r="AU119" s="924"/>
      <c r="AV119" s="925"/>
      <c r="AW119" s="925"/>
      <c r="AX119" s="925"/>
      <c r="AY119" s="925"/>
      <c r="AZ119" s="233" t="s">
        <v>177</v>
      </c>
      <c r="BA119" s="233"/>
      <c r="BB119" s="233"/>
      <c r="BC119" s="233"/>
      <c r="BD119" s="233"/>
      <c r="BE119" s="233"/>
      <c r="BF119" s="233"/>
      <c r="BG119" s="233"/>
      <c r="BH119" s="233"/>
      <c r="BI119" s="233"/>
      <c r="BJ119" s="233"/>
      <c r="BK119" s="233"/>
      <c r="BL119" s="233"/>
      <c r="BM119" s="233"/>
      <c r="BN119" s="233"/>
      <c r="BO119" s="991" t="s">
        <v>448</v>
      </c>
      <c r="BP119" s="1019"/>
      <c r="BQ119" s="1013">
        <v>174385971</v>
      </c>
      <c r="BR119" s="1014"/>
      <c r="BS119" s="1014"/>
      <c r="BT119" s="1014"/>
      <c r="BU119" s="1014"/>
      <c r="BV119" s="1014">
        <v>170996026</v>
      </c>
      <c r="BW119" s="1014"/>
      <c r="BX119" s="1014"/>
      <c r="BY119" s="1014"/>
      <c r="BZ119" s="1014"/>
      <c r="CA119" s="1014">
        <v>165103850</v>
      </c>
      <c r="CB119" s="1014"/>
      <c r="CC119" s="1014"/>
      <c r="CD119" s="1014"/>
      <c r="CE119" s="1014"/>
      <c r="CF119" s="1015"/>
      <c r="CG119" s="1016"/>
      <c r="CH119" s="1016"/>
      <c r="CI119" s="1016"/>
      <c r="CJ119" s="1017"/>
      <c r="CK119" s="964"/>
      <c r="CL119" s="965"/>
      <c r="CM119" s="987" t="s">
        <v>449</v>
      </c>
      <c r="CN119" s="979"/>
      <c r="CO119" s="979"/>
      <c r="CP119" s="979"/>
      <c r="CQ119" s="979"/>
      <c r="CR119" s="979"/>
      <c r="CS119" s="979"/>
      <c r="CT119" s="979"/>
      <c r="CU119" s="979"/>
      <c r="CV119" s="979"/>
      <c r="CW119" s="979"/>
      <c r="CX119" s="979"/>
      <c r="CY119" s="979"/>
      <c r="CZ119" s="979"/>
      <c r="DA119" s="979"/>
      <c r="DB119" s="979"/>
      <c r="DC119" s="979"/>
      <c r="DD119" s="979"/>
      <c r="DE119" s="979"/>
      <c r="DF119" s="980"/>
      <c r="DG119" s="1018">
        <v>88528</v>
      </c>
      <c r="DH119" s="1000"/>
      <c r="DI119" s="1000"/>
      <c r="DJ119" s="1000"/>
      <c r="DK119" s="1001"/>
      <c r="DL119" s="999">
        <v>74533</v>
      </c>
      <c r="DM119" s="1000"/>
      <c r="DN119" s="1000"/>
      <c r="DO119" s="1000"/>
      <c r="DP119" s="1001"/>
      <c r="DQ119" s="999">
        <v>67080</v>
      </c>
      <c r="DR119" s="1000"/>
      <c r="DS119" s="1000"/>
      <c r="DT119" s="1000"/>
      <c r="DU119" s="1001"/>
      <c r="DV119" s="1002">
        <v>0.1</v>
      </c>
      <c r="DW119" s="1003"/>
      <c r="DX119" s="1003"/>
      <c r="DY119" s="1003"/>
      <c r="DZ119" s="1004"/>
    </row>
    <row r="120" spans="1:130" s="212" customFormat="1" ht="26.25" customHeight="1" x14ac:dyDescent="0.15">
      <c r="A120" s="1071"/>
      <c r="B120" s="963"/>
      <c r="C120" s="936" t="s">
        <v>426</v>
      </c>
      <c r="D120" s="937"/>
      <c r="E120" s="937"/>
      <c r="F120" s="937"/>
      <c r="G120" s="937"/>
      <c r="H120" s="937"/>
      <c r="I120" s="937"/>
      <c r="J120" s="937"/>
      <c r="K120" s="937"/>
      <c r="L120" s="937"/>
      <c r="M120" s="937"/>
      <c r="N120" s="937"/>
      <c r="O120" s="937"/>
      <c r="P120" s="937"/>
      <c r="Q120" s="937"/>
      <c r="R120" s="937"/>
      <c r="S120" s="937"/>
      <c r="T120" s="937"/>
      <c r="U120" s="937"/>
      <c r="V120" s="937"/>
      <c r="W120" s="937"/>
      <c r="X120" s="937"/>
      <c r="Y120" s="937"/>
      <c r="Z120" s="938"/>
      <c r="AA120" s="972" t="s">
        <v>121</v>
      </c>
      <c r="AB120" s="973"/>
      <c r="AC120" s="973"/>
      <c r="AD120" s="973"/>
      <c r="AE120" s="974"/>
      <c r="AF120" s="975" t="s">
        <v>121</v>
      </c>
      <c r="AG120" s="973"/>
      <c r="AH120" s="973"/>
      <c r="AI120" s="973"/>
      <c r="AJ120" s="974"/>
      <c r="AK120" s="975" t="s">
        <v>121</v>
      </c>
      <c r="AL120" s="973"/>
      <c r="AM120" s="973"/>
      <c r="AN120" s="973"/>
      <c r="AO120" s="974"/>
      <c r="AP120" s="976" t="s">
        <v>121</v>
      </c>
      <c r="AQ120" s="977"/>
      <c r="AR120" s="977"/>
      <c r="AS120" s="977"/>
      <c r="AT120" s="978"/>
      <c r="AU120" s="1005" t="s">
        <v>450</v>
      </c>
      <c r="AV120" s="1006"/>
      <c r="AW120" s="1006"/>
      <c r="AX120" s="1006"/>
      <c r="AY120" s="1007"/>
      <c r="AZ120" s="943" t="s">
        <v>451</v>
      </c>
      <c r="BA120" s="911"/>
      <c r="BB120" s="911"/>
      <c r="BC120" s="911"/>
      <c r="BD120" s="911"/>
      <c r="BE120" s="911"/>
      <c r="BF120" s="911"/>
      <c r="BG120" s="911"/>
      <c r="BH120" s="911"/>
      <c r="BI120" s="911"/>
      <c r="BJ120" s="911"/>
      <c r="BK120" s="911"/>
      <c r="BL120" s="911"/>
      <c r="BM120" s="911"/>
      <c r="BN120" s="911"/>
      <c r="BO120" s="911"/>
      <c r="BP120" s="912"/>
      <c r="BQ120" s="944">
        <v>23050710</v>
      </c>
      <c r="BR120" s="945"/>
      <c r="BS120" s="945"/>
      <c r="BT120" s="945"/>
      <c r="BU120" s="945"/>
      <c r="BV120" s="945">
        <v>21862958</v>
      </c>
      <c r="BW120" s="945"/>
      <c r="BX120" s="945"/>
      <c r="BY120" s="945"/>
      <c r="BZ120" s="945"/>
      <c r="CA120" s="945">
        <v>22025861</v>
      </c>
      <c r="CB120" s="945"/>
      <c r="CC120" s="945"/>
      <c r="CD120" s="945"/>
      <c r="CE120" s="945"/>
      <c r="CF120" s="958">
        <v>33.9</v>
      </c>
      <c r="CG120" s="959"/>
      <c r="CH120" s="959"/>
      <c r="CI120" s="959"/>
      <c r="CJ120" s="959"/>
      <c r="CK120" s="1020" t="s">
        <v>452</v>
      </c>
      <c r="CL120" s="1021"/>
      <c r="CM120" s="1021"/>
      <c r="CN120" s="1021"/>
      <c r="CO120" s="1022"/>
      <c r="CP120" s="1028" t="s">
        <v>396</v>
      </c>
      <c r="CQ120" s="1029"/>
      <c r="CR120" s="1029"/>
      <c r="CS120" s="1029"/>
      <c r="CT120" s="1029"/>
      <c r="CU120" s="1029"/>
      <c r="CV120" s="1029"/>
      <c r="CW120" s="1029"/>
      <c r="CX120" s="1029"/>
      <c r="CY120" s="1029"/>
      <c r="CZ120" s="1029"/>
      <c r="DA120" s="1029"/>
      <c r="DB120" s="1029"/>
      <c r="DC120" s="1029"/>
      <c r="DD120" s="1029"/>
      <c r="DE120" s="1029"/>
      <c r="DF120" s="1030"/>
      <c r="DG120" s="944">
        <v>22829196</v>
      </c>
      <c r="DH120" s="945"/>
      <c r="DI120" s="945"/>
      <c r="DJ120" s="945"/>
      <c r="DK120" s="945"/>
      <c r="DL120" s="945">
        <v>23901850</v>
      </c>
      <c r="DM120" s="945"/>
      <c r="DN120" s="945"/>
      <c r="DO120" s="945"/>
      <c r="DP120" s="945"/>
      <c r="DQ120" s="945">
        <v>24965346</v>
      </c>
      <c r="DR120" s="945"/>
      <c r="DS120" s="945"/>
      <c r="DT120" s="945"/>
      <c r="DU120" s="945"/>
      <c r="DV120" s="946">
        <v>38.4</v>
      </c>
      <c r="DW120" s="946"/>
      <c r="DX120" s="946"/>
      <c r="DY120" s="946"/>
      <c r="DZ120" s="947"/>
    </row>
    <row r="121" spans="1:130" s="212" customFormat="1" ht="26.25" customHeight="1" x14ac:dyDescent="0.15">
      <c r="A121" s="1071"/>
      <c r="B121" s="963"/>
      <c r="C121" s="988" t="s">
        <v>453</v>
      </c>
      <c r="D121" s="989"/>
      <c r="E121" s="989"/>
      <c r="F121" s="989"/>
      <c r="G121" s="989"/>
      <c r="H121" s="989"/>
      <c r="I121" s="989"/>
      <c r="J121" s="989"/>
      <c r="K121" s="989"/>
      <c r="L121" s="989"/>
      <c r="M121" s="989"/>
      <c r="N121" s="989"/>
      <c r="O121" s="989"/>
      <c r="P121" s="989"/>
      <c r="Q121" s="989"/>
      <c r="R121" s="989"/>
      <c r="S121" s="989"/>
      <c r="T121" s="989"/>
      <c r="U121" s="989"/>
      <c r="V121" s="989"/>
      <c r="W121" s="989"/>
      <c r="X121" s="989"/>
      <c r="Y121" s="989"/>
      <c r="Z121" s="990"/>
      <c r="AA121" s="972" t="s">
        <v>121</v>
      </c>
      <c r="AB121" s="973"/>
      <c r="AC121" s="973"/>
      <c r="AD121" s="973"/>
      <c r="AE121" s="974"/>
      <c r="AF121" s="975" t="s">
        <v>121</v>
      </c>
      <c r="AG121" s="973"/>
      <c r="AH121" s="973"/>
      <c r="AI121" s="973"/>
      <c r="AJ121" s="974"/>
      <c r="AK121" s="975" t="s">
        <v>121</v>
      </c>
      <c r="AL121" s="973"/>
      <c r="AM121" s="973"/>
      <c r="AN121" s="973"/>
      <c r="AO121" s="974"/>
      <c r="AP121" s="976" t="s">
        <v>121</v>
      </c>
      <c r="AQ121" s="977"/>
      <c r="AR121" s="977"/>
      <c r="AS121" s="977"/>
      <c r="AT121" s="978"/>
      <c r="AU121" s="1008"/>
      <c r="AV121" s="1009"/>
      <c r="AW121" s="1009"/>
      <c r="AX121" s="1009"/>
      <c r="AY121" s="1010"/>
      <c r="AZ121" s="936" t="s">
        <v>454</v>
      </c>
      <c r="BA121" s="937"/>
      <c r="BB121" s="937"/>
      <c r="BC121" s="937"/>
      <c r="BD121" s="937"/>
      <c r="BE121" s="937"/>
      <c r="BF121" s="937"/>
      <c r="BG121" s="937"/>
      <c r="BH121" s="937"/>
      <c r="BI121" s="937"/>
      <c r="BJ121" s="937"/>
      <c r="BK121" s="937"/>
      <c r="BL121" s="937"/>
      <c r="BM121" s="937"/>
      <c r="BN121" s="937"/>
      <c r="BO121" s="937"/>
      <c r="BP121" s="938"/>
      <c r="BQ121" s="939">
        <v>28974147</v>
      </c>
      <c r="BR121" s="940"/>
      <c r="BS121" s="940"/>
      <c r="BT121" s="940"/>
      <c r="BU121" s="940"/>
      <c r="BV121" s="940">
        <v>30869389</v>
      </c>
      <c r="BW121" s="940"/>
      <c r="BX121" s="940"/>
      <c r="BY121" s="940"/>
      <c r="BZ121" s="940"/>
      <c r="CA121" s="940">
        <v>32468915</v>
      </c>
      <c r="CB121" s="940"/>
      <c r="CC121" s="940"/>
      <c r="CD121" s="940"/>
      <c r="CE121" s="940"/>
      <c r="CF121" s="934">
        <v>50</v>
      </c>
      <c r="CG121" s="935"/>
      <c r="CH121" s="935"/>
      <c r="CI121" s="935"/>
      <c r="CJ121" s="935"/>
      <c r="CK121" s="1023"/>
      <c r="CL121" s="1024"/>
      <c r="CM121" s="1024"/>
      <c r="CN121" s="1024"/>
      <c r="CO121" s="1025"/>
      <c r="CP121" s="1033" t="s">
        <v>397</v>
      </c>
      <c r="CQ121" s="1034"/>
      <c r="CR121" s="1034"/>
      <c r="CS121" s="1034"/>
      <c r="CT121" s="1034"/>
      <c r="CU121" s="1034"/>
      <c r="CV121" s="1034"/>
      <c r="CW121" s="1034"/>
      <c r="CX121" s="1034"/>
      <c r="CY121" s="1034"/>
      <c r="CZ121" s="1034"/>
      <c r="DA121" s="1034"/>
      <c r="DB121" s="1034"/>
      <c r="DC121" s="1034"/>
      <c r="DD121" s="1034"/>
      <c r="DE121" s="1034"/>
      <c r="DF121" s="1035"/>
      <c r="DG121" s="939">
        <v>1273694</v>
      </c>
      <c r="DH121" s="940"/>
      <c r="DI121" s="940"/>
      <c r="DJ121" s="940"/>
      <c r="DK121" s="940"/>
      <c r="DL121" s="940">
        <v>1159631</v>
      </c>
      <c r="DM121" s="940"/>
      <c r="DN121" s="940"/>
      <c r="DO121" s="940"/>
      <c r="DP121" s="940"/>
      <c r="DQ121" s="940">
        <v>1060129</v>
      </c>
      <c r="DR121" s="940"/>
      <c r="DS121" s="940"/>
      <c r="DT121" s="940"/>
      <c r="DU121" s="940"/>
      <c r="DV121" s="941">
        <v>1.6</v>
      </c>
      <c r="DW121" s="941"/>
      <c r="DX121" s="941"/>
      <c r="DY121" s="941"/>
      <c r="DZ121" s="942"/>
    </row>
    <row r="122" spans="1:130" s="212" customFormat="1" ht="26.25" customHeight="1" x14ac:dyDescent="0.15">
      <c r="A122" s="1071"/>
      <c r="B122" s="963"/>
      <c r="C122" s="936" t="s">
        <v>436</v>
      </c>
      <c r="D122" s="937"/>
      <c r="E122" s="937"/>
      <c r="F122" s="937"/>
      <c r="G122" s="937"/>
      <c r="H122" s="937"/>
      <c r="I122" s="937"/>
      <c r="J122" s="937"/>
      <c r="K122" s="937"/>
      <c r="L122" s="937"/>
      <c r="M122" s="937"/>
      <c r="N122" s="937"/>
      <c r="O122" s="937"/>
      <c r="P122" s="937"/>
      <c r="Q122" s="937"/>
      <c r="R122" s="937"/>
      <c r="S122" s="937"/>
      <c r="T122" s="937"/>
      <c r="U122" s="937"/>
      <c r="V122" s="937"/>
      <c r="W122" s="937"/>
      <c r="X122" s="937"/>
      <c r="Y122" s="937"/>
      <c r="Z122" s="938"/>
      <c r="AA122" s="972" t="s">
        <v>121</v>
      </c>
      <c r="AB122" s="973"/>
      <c r="AC122" s="973"/>
      <c r="AD122" s="973"/>
      <c r="AE122" s="974"/>
      <c r="AF122" s="975" t="s">
        <v>121</v>
      </c>
      <c r="AG122" s="973"/>
      <c r="AH122" s="973"/>
      <c r="AI122" s="973"/>
      <c r="AJ122" s="974"/>
      <c r="AK122" s="975" t="s">
        <v>121</v>
      </c>
      <c r="AL122" s="973"/>
      <c r="AM122" s="973"/>
      <c r="AN122" s="973"/>
      <c r="AO122" s="974"/>
      <c r="AP122" s="976" t="s">
        <v>121</v>
      </c>
      <c r="AQ122" s="977"/>
      <c r="AR122" s="977"/>
      <c r="AS122" s="977"/>
      <c r="AT122" s="978"/>
      <c r="AU122" s="1008"/>
      <c r="AV122" s="1009"/>
      <c r="AW122" s="1009"/>
      <c r="AX122" s="1009"/>
      <c r="AY122" s="1010"/>
      <c r="AZ122" s="987" t="s">
        <v>455</v>
      </c>
      <c r="BA122" s="979"/>
      <c r="BB122" s="979"/>
      <c r="BC122" s="979"/>
      <c r="BD122" s="979"/>
      <c r="BE122" s="979"/>
      <c r="BF122" s="979"/>
      <c r="BG122" s="979"/>
      <c r="BH122" s="979"/>
      <c r="BI122" s="979"/>
      <c r="BJ122" s="979"/>
      <c r="BK122" s="979"/>
      <c r="BL122" s="979"/>
      <c r="BM122" s="979"/>
      <c r="BN122" s="979"/>
      <c r="BO122" s="979"/>
      <c r="BP122" s="980"/>
      <c r="BQ122" s="1013">
        <v>119137715</v>
      </c>
      <c r="BR122" s="1014"/>
      <c r="BS122" s="1014"/>
      <c r="BT122" s="1014"/>
      <c r="BU122" s="1014"/>
      <c r="BV122" s="1014">
        <v>115852320</v>
      </c>
      <c r="BW122" s="1014"/>
      <c r="BX122" s="1014"/>
      <c r="BY122" s="1014"/>
      <c r="BZ122" s="1014"/>
      <c r="CA122" s="1014">
        <v>110642569</v>
      </c>
      <c r="CB122" s="1014"/>
      <c r="CC122" s="1014"/>
      <c r="CD122" s="1014"/>
      <c r="CE122" s="1014"/>
      <c r="CF122" s="1031">
        <v>170.3</v>
      </c>
      <c r="CG122" s="1032"/>
      <c r="CH122" s="1032"/>
      <c r="CI122" s="1032"/>
      <c r="CJ122" s="1032"/>
      <c r="CK122" s="1023"/>
      <c r="CL122" s="1024"/>
      <c r="CM122" s="1024"/>
      <c r="CN122" s="1024"/>
      <c r="CO122" s="1025"/>
      <c r="CP122" s="1033" t="s">
        <v>399</v>
      </c>
      <c r="CQ122" s="1034"/>
      <c r="CR122" s="1034"/>
      <c r="CS122" s="1034"/>
      <c r="CT122" s="1034"/>
      <c r="CU122" s="1034"/>
      <c r="CV122" s="1034"/>
      <c r="CW122" s="1034"/>
      <c r="CX122" s="1034"/>
      <c r="CY122" s="1034"/>
      <c r="CZ122" s="1034"/>
      <c r="DA122" s="1034"/>
      <c r="DB122" s="1034"/>
      <c r="DC122" s="1034"/>
      <c r="DD122" s="1034"/>
      <c r="DE122" s="1034"/>
      <c r="DF122" s="1035"/>
      <c r="DG122" s="939">
        <v>536645</v>
      </c>
      <c r="DH122" s="940"/>
      <c r="DI122" s="940"/>
      <c r="DJ122" s="940"/>
      <c r="DK122" s="940"/>
      <c r="DL122" s="940">
        <v>509817</v>
      </c>
      <c r="DM122" s="940"/>
      <c r="DN122" s="940"/>
      <c r="DO122" s="940"/>
      <c r="DP122" s="940"/>
      <c r="DQ122" s="940">
        <v>487656</v>
      </c>
      <c r="DR122" s="940"/>
      <c r="DS122" s="940"/>
      <c r="DT122" s="940"/>
      <c r="DU122" s="940"/>
      <c r="DV122" s="941">
        <v>0.8</v>
      </c>
      <c r="DW122" s="941"/>
      <c r="DX122" s="941"/>
      <c r="DY122" s="941"/>
      <c r="DZ122" s="942"/>
    </row>
    <row r="123" spans="1:130" s="212" customFormat="1" ht="26.25" customHeight="1" x14ac:dyDescent="0.15">
      <c r="A123" s="1071"/>
      <c r="B123" s="963"/>
      <c r="C123" s="936" t="s">
        <v>442</v>
      </c>
      <c r="D123" s="937"/>
      <c r="E123" s="937"/>
      <c r="F123" s="937"/>
      <c r="G123" s="937"/>
      <c r="H123" s="937"/>
      <c r="I123" s="937"/>
      <c r="J123" s="937"/>
      <c r="K123" s="937"/>
      <c r="L123" s="937"/>
      <c r="M123" s="937"/>
      <c r="N123" s="937"/>
      <c r="O123" s="937"/>
      <c r="P123" s="937"/>
      <c r="Q123" s="937"/>
      <c r="R123" s="937"/>
      <c r="S123" s="937"/>
      <c r="T123" s="937"/>
      <c r="U123" s="937"/>
      <c r="V123" s="937"/>
      <c r="W123" s="937"/>
      <c r="X123" s="937"/>
      <c r="Y123" s="937"/>
      <c r="Z123" s="938"/>
      <c r="AA123" s="972" t="s">
        <v>121</v>
      </c>
      <c r="AB123" s="973"/>
      <c r="AC123" s="973"/>
      <c r="AD123" s="973"/>
      <c r="AE123" s="974"/>
      <c r="AF123" s="975" t="s">
        <v>121</v>
      </c>
      <c r="AG123" s="973"/>
      <c r="AH123" s="973"/>
      <c r="AI123" s="973"/>
      <c r="AJ123" s="974"/>
      <c r="AK123" s="975" t="s">
        <v>121</v>
      </c>
      <c r="AL123" s="973"/>
      <c r="AM123" s="973"/>
      <c r="AN123" s="973"/>
      <c r="AO123" s="974"/>
      <c r="AP123" s="976" t="s">
        <v>121</v>
      </c>
      <c r="AQ123" s="977"/>
      <c r="AR123" s="977"/>
      <c r="AS123" s="977"/>
      <c r="AT123" s="978"/>
      <c r="AU123" s="1011"/>
      <c r="AV123" s="1012"/>
      <c r="AW123" s="1012"/>
      <c r="AX123" s="1012"/>
      <c r="AY123" s="1012"/>
      <c r="AZ123" s="233" t="s">
        <v>177</v>
      </c>
      <c r="BA123" s="233"/>
      <c r="BB123" s="233"/>
      <c r="BC123" s="233"/>
      <c r="BD123" s="233"/>
      <c r="BE123" s="233"/>
      <c r="BF123" s="233"/>
      <c r="BG123" s="233"/>
      <c r="BH123" s="233"/>
      <c r="BI123" s="233"/>
      <c r="BJ123" s="233"/>
      <c r="BK123" s="233"/>
      <c r="BL123" s="233"/>
      <c r="BM123" s="233"/>
      <c r="BN123" s="233"/>
      <c r="BO123" s="991" t="s">
        <v>456</v>
      </c>
      <c r="BP123" s="1019"/>
      <c r="BQ123" s="1077">
        <v>171162572</v>
      </c>
      <c r="BR123" s="1078"/>
      <c r="BS123" s="1078"/>
      <c r="BT123" s="1078"/>
      <c r="BU123" s="1078"/>
      <c r="BV123" s="1078">
        <v>168584667</v>
      </c>
      <c r="BW123" s="1078"/>
      <c r="BX123" s="1078"/>
      <c r="BY123" s="1078"/>
      <c r="BZ123" s="1078"/>
      <c r="CA123" s="1078">
        <v>165137345</v>
      </c>
      <c r="CB123" s="1078"/>
      <c r="CC123" s="1078"/>
      <c r="CD123" s="1078"/>
      <c r="CE123" s="1078"/>
      <c r="CF123" s="1015"/>
      <c r="CG123" s="1016"/>
      <c r="CH123" s="1016"/>
      <c r="CI123" s="1016"/>
      <c r="CJ123" s="1017"/>
      <c r="CK123" s="1023"/>
      <c r="CL123" s="1024"/>
      <c r="CM123" s="1024"/>
      <c r="CN123" s="1024"/>
      <c r="CO123" s="1025"/>
      <c r="CP123" s="1033" t="s">
        <v>400</v>
      </c>
      <c r="CQ123" s="1034"/>
      <c r="CR123" s="1034"/>
      <c r="CS123" s="1034"/>
      <c r="CT123" s="1034"/>
      <c r="CU123" s="1034"/>
      <c r="CV123" s="1034"/>
      <c r="CW123" s="1034"/>
      <c r="CX123" s="1034"/>
      <c r="CY123" s="1034"/>
      <c r="CZ123" s="1034"/>
      <c r="DA123" s="1034"/>
      <c r="DB123" s="1034"/>
      <c r="DC123" s="1034"/>
      <c r="DD123" s="1034"/>
      <c r="DE123" s="1034"/>
      <c r="DF123" s="1035"/>
      <c r="DG123" s="972">
        <v>422246</v>
      </c>
      <c r="DH123" s="973"/>
      <c r="DI123" s="973"/>
      <c r="DJ123" s="973"/>
      <c r="DK123" s="974"/>
      <c r="DL123" s="975">
        <v>389220</v>
      </c>
      <c r="DM123" s="973"/>
      <c r="DN123" s="973"/>
      <c r="DO123" s="973"/>
      <c r="DP123" s="974"/>
      <c r="DQ123" s="975">
        <v>368509</v>
      </c>
      <c r="DR123" s="973"/>
      <c r="DS123" s="973"/>
      <c r="DT123" s="973"/>
      <c r="DU123" s="974"/>
      <c r="DV123" s="976">
        <v>0.6</v>
      </c>
      <c r="DW123" s="977"/>
      <c r="DX123" s="977"/>
      <c r="DY123" s="977"/>
      <c r="DZ123" s="978"/>
    </row>
    <row r="124" spans="1:130" s="212" customFormat="1" ht="26.25" customHeight="1" thickBot="1" x14ac:dyDescent="0.2">
      <c r="A124" s="1071"/>
      <c r="B124" s="963"/>
      <c r="C124" s="936" t="s">
        <v>445</v>
      </c>
      <c r="D124" s="937"/>
      <c r="E124" s="937"/>
      <c r="F124" s="937"/>
      <c r="G124" s="937"/>
      <c r="H124" s="937"/>
      <c r="I124" s="937"/>
      <c r="J124" s="937"/>
      <c r="K124" s="937"/>
      <c r="L124" s="937"/>
      <c r="M124" s="937"/>
      <c r="N124" s="937"/>
      <c r="O124" s="937"/>
      <c r="P124" s="937"/>
      <c r="Q124" s="937"/>
      <c r="R124" s="937"/>
      <c r="S124" s="937"/>
      <c r="T124" s="937"/>
      <c r="U124" s="937"/>
      <c r="V124" s="937"/>
      <c r="W124" s="937"/>
      <c r="X124" s="937"/>
      <c r="Y124" s="937"/>
      <c r="Z124" s="938"/>
      <c r="AA124" s="972" t="s">
        <v>121</v>
      </c>
      <c r="AB124" s="973"/>
      <c r="AC124" s="973"/>
      <c r="AD124" s="973"/>
      <c r="AE124" s="974"/>
      <c r="AF124" s="975" t="s">
        <v>121</v>
      </c>
      <c r="AG124" s="973"/>
      <c r="AH124" s="973"/>
      <c r="AI124" s="973"/>
      <c r="AJ124" s="974"/>
      <c r="AK124" s="975" t="s">
        <v>121</v>
      </c>
      <c r="AL124" s="973"/>
      <c r="AM124" s="973"/>
      <c r="AN124" s="973"/>
      <c r="AO124" s="974"/>
      <c r="AP124" s="976" t="s">
        <v>121</v>
      </c>
      <c r="AQ124" s="977"/>
      <c r="AR124" s="977"/>
      <c r="AS124" s="977"/>
      <c r="AT124" s="978"/>
      <c r="AU124" s="1073" t="s">
        <v>457</v>
      </c>
      <c r="AV124" s="1074"/>
      <c r="AW124" s="1074"/>
      <c r="AX124" s="1074"/>
      <c r="AY124" s="1074"/>
      <c r="AZ124" s="1074"/>
      <c r="BA124" s="1074"/>
      <c r="BB124" s="1074"/>
      <c r="BC124" s="1074"/>
      <c r="BD124" s="1074"/>
      <c r="BE124" s="1074"/>
      <c r="BF124" s="1074"/>
      <c r="BG124" s="1074"/>
      <c r="BH124" s="1074"/>
      <c r="BI124" s="1074"/>
      <c r="BJ124" s="1074"/>
      <c r="BK124" s="1074"/>
      <c r="BL124" s="1074"/>
      <c r="BM124" s="1074"/>
      <c r="BN124" s="1074"/>
      <c r="BO124" s="1074"/>
      <c r="BP124" s="1075"/>
      <c r="BQ124" s="1076">
        <v>5.2</v>
      </c>
      <c r="BR124" s="1041"/>
      <c r="BS124" s="1041"/>
      <c r="BT124" s="1041"/>
      <c r="BU124" s="1041"/>
      <c r="BV124" s="1041">
        <v>3.8</v>
      </c>
      <c r="BW124" s="1041"/>
      <c r="BX124" s="1041"/>
      <c r="BY124" s="1041"/>
      <c r="BZ124" s="1041"/>
      <c r="CA124" s="1041" t="s">
        <v>121</v>
      </c>
      <c r="CB124" s="1041"/>
      <c r="CC124" s="1041"/>
      <c r="CD124" s="1041"/>
      <c r="CE124" s="1041"/>
      <c r="CF124" s="1042"/>
      <c r="CG124" s="1043"/>
      <c r="CH124" s="1043"/>
      <c r="CI124" s="1043"/>
      <c r="CJ124" s="1044"/>
      <c r="CK124" s="1026"/>
      <c r="CL124" s="1026"/>
      <c r="CM124" s="1026"/>
      <c r="CN124" s="1026"/>
      <c r="CO124" s="1027"/>
      <c r="CP124" s="1033" t="s">
        <v>458</v>
      </c>
      <c r="CQ124" s="1034"/>
      <c r="CR124" s="1034"/>
      <c r="CS124" s="1034"/>
      <c r="CT124" s="1034"/>
      <c r="CU124" s="1034"/>
      <c r="CV124" s="1034"/>
      <c r="CW124" s="1034"/>
      <c r="CX124" s="1034"/>
      <c r="CY124" s="1034"/>
      <c r="CZ124" s="1034"/>
      <c r="DA124" s="1034"/>
      <c r="DB124" s="1034"/>
      <c r="DC124" s="1034"/>
      <c r="DD124" s="1034"/>
      <c r="DE124" s="1034"/>
      <c r="DF124" s="1035"/>
      <c r="DG124" s="1018">
        <v>16546</v>
      </c>
      <c r="DH124" s="1000"/>
      <c r="DI124" s="1000"/>
      <c r="DJ124" s="1000"/>
      <c r="DK124" s="1001"/>
      <c r="DL124" s="999">
        <v>15835</v>
      </c>
      <c r="DM124" s="1000"/>
      <c r="DN124" s="1000"/>
      <c r="DO124" s="1000"/>
      <c r="DP124" s="1001"/>
      <c r="DQ124" s="999">
        <v>149239</v>
      </c>
      <c r="DR124" s="1000"/>
      <c r="DS124" s="1000"/>
      <c r="DT124" s="1000"/>
      <c r="DU124" s="1001"/>
      <c r="DV124" s="1002">
        <v>0.2</v>
      </c>
      <c r="DW124" s="1003"/>
      <c r="DX124" s="1003"/>
      <c r="DY124" s="1003"/>
      <c r="DZ124" s="1004"/>
    </row>
    <row r="125" spans="1:130" s="212" customFormat="1" ht="26.25" customHeight="1" x14ac:dyDescent="0.15">
      <c r="A125" s="1071"/>
      <c r="B125" s="963"/>
      <c r="C125" s="936" t="s">
        <v>447</v>
      </c>
      <c r="D125" s="937"/>
      <c r="E125" s="937"/>
      <c r="F125" s="937"/>
      <c r="G125" s="937"/>
      <c r="H125" s="937"/>
      <c r="I125" s="937"/>
      <c r="J125" s="937"/>
      <c r="K125" s="937"/>
      <c r="L125" s="937"/>
      <c r="M125" s="937"/>
      <c r="N125" s="937"/>
      <c r="O125" s="937"/>
      <c r="P125" s="937"/>
      <c r="Q125" s="937"/>
      <c r="R125" s="937"/>
      <c r="S125" s="937"/>
      <c r="T125" s="937"/>
      <c r="U125" s="937"/>
      <c r="V125" s="937"/>
      <c r="W125" s="937"/>
      <c r="X125" s="937"/>
      <c r="Y125" s="937"/>
      <c r="Z125" s="938"/>
      <c r="AA125" s="972" t="s">
        <v>121</v>
      </c>
      <c r="AB125" s="973"/>
      <c r="AC125" s="973"/>
      <c r="AD125" s="973"/>
      <c r="AE125" s="974"/>
      <c r="AF125" s="975" t="s">
        <v>121</v>
      </c>
      <c r="AG125" s="973"/>
      <c r="AH125" s="973"/>
      <c r="AI125" s="973"/>
      <c r="AJ125" s="974"/>
      <c r="AK125" s="975" t="s">
        <v>121</v>
      </c>
      <c r="AL125" s="973"/>
      <c r="AM125" s="973"/>
      <c r="AN125" s="973"/>
      <c r="AO125" s="974"/>
      <c r="AP125" s="976" t="s">
        <v>121</v>
      </c>
      <c r="AQ125" s="977"/>
      <c r="AR125" s="977"/>
      <c r="AS125" s="977"/>
      <c r="AT125" s="978"/>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6" t="s">
        <v>459</v>
      </c>
      <c r="CL125" s="1021"/>
      <c r="CM125" s="1021"/>
      <c r="CN125" s="1021"/>
      <c r="CO125" s="1022"/>
      <c r="CP125" s="943" t="s">
        <v>460</v>
      </c>
      <c r="CQ125" s="911"/>
      <c r="CR125" s="911"/>
      <c r="CS125" s="911"/>
      <c r="CT125" s="911"/>
      <c r="CU125" s="911"/>
      <c r="CV125" s="911"/>
      <c r="CW125" s="911"/>
      <c r="CX125" s="911"/>
      <c r="CY125" s="911"/>
      <c r="CZ125" s="911"/>
      <c r="DA125" s="911"/>
      <c r="DB125" s="911"/>
      <c r="DC125" s="911"/>
      <c r="DD125" s="911"/>
      <c r="DE125" s="911"/>
      <c r="DF125" s="912"/>
      <c r="DG125" s="944" t="s">
        <v>121</v>
      </c>
      <c r="DH125" s="945"/>
      <c r="DI125" s="945"/>
      <c r="DJ125" s="945"/>
      <c r="DK125" s="945"/>
      <c r="DL125" s="945" t="s">
        <v>121</v>
      </c>
      <c r="DM125" s="945"/>
      <c r="DN125" s="945"/>
      <c r="DO125" s="945"/>
      <c r="DP125" s="945"/>
      <c r="DQ125" s="945" t="s">
        <v>121</v>
      </c>
      <c r="DR125" s="945"/>
      <c r="DS125" s="945"/>
      <c r="DT125" s="945"/>
      <c r="DU125" s="945"/>
      <c r="DV125" s="946" t="s">
        <v>121</v>
      </c>
      <c r="DW125" s="946"/>
      <c r="DX125" s="946"/>
      <c r="DY125" s="946"/>
      <c r="DZ125" s="947"/>
    </row>
    <row r="126" spans="1:130" s="212" customFormat="1" ht="26.25" customHeight="1" thickBot="1" x14ac:dyDescent="0.2">
      <c r="A126" s="1071"/>
      <c r="B126" s="963"/>
      <c r="C126" s="936" t="s">
        <v>449</v>
      </c>
      <c r="D126" s="937"/>
      <c r="E126" s="937"/>
      <c r="F126" s="937"/>
      <c r="G126" s="937"/>
      <c r="H126" s="937"/>
      <c r="I126" s="937"/>
      <c r="J126" s="937"/>
      <c r="K126" s="937"/>
      <c r="L126" s="937"/>
      <c r="M126" s="937"/>
      <c r="N126" s="937"/>
      <c r="O126" s="937"/>
      <c r="P126" s="937"/>
      <c r="Q126" s="937"/>
      <c r="R126" s="937"/>
      <c r="S126" s="937"/>
      <c r="T126" s="937"/>
      <c r="U126" s="937"/>
      <c r="V126" s="937"/>
      <c r="W126" s="937"/>
      <c r="X126" s="937"/>
      <c r="Y126" s="937"/>
      <c r="Z126" s="938"/>
      <c r="AA126" s="972">
        <v>7453</v>
      </c>
      <c r="AB126" s="973"/>
      <c r="AC126" s="973"/>
      <c r="AD126" s="973"/>
      <c r="AE126" s="974"/>
      <c r="AF126" s="975">
        <v>7453</v>
      </c>
      <c r="AG126" s="973"/>
      <c r="AH126" s="973"/>
      <c r="AI126" s="973"/>
      <c r="AJ126" s="974"/>
      <c r="AK126" s="975">
        <v>7453</v>
      </c>
      <c r="AL126" s="973"/>
      <c r="AM126" s="973"/>
      <c r="AN126" s="973"/>
      <c r="AO126" s="974"/>
      <c r="AP126" s="976">
        <v>0</v>
      </c>
      <c r="AQ126" s="977"/>
      <c r="AR126" s="977"/>
      <c r="AS126" s="977"/>
      <c r="AT126" s="978"/>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7"/>
      <c r="CL126" s="1024"/>
      <c r="CM126" s="1024"/>
      <c r="CN126" s="1024"/>
      <c r="CO126" s="1025"/>
      <c r="CP126" s="936" t="s">
        <v>461</v>
      </c>
      <c r="CQ126" s="937"/>
      <c r="CR126" s="937"/>
      <c r="CS126" s="937"/>
      <c r="CT126" s="937"/>
      <c r="CU126" s="937"/>
      <c r="CV126" s="937"/>
      <c r="CW126" s="937"/>
      <c r="CX126" s="937"/>
      <c r="CY126" s="937"/>
      <c r="CZ126" s="937"/>
      <c r="DA126" s="937"/>
      <c r="DB126" s="937"/>
      <c r="DC126" s="937"/>
      <c r="DD126" s="937"/>
      <c r="DE126" s="937"/>
      <c r="DF126" s="938"/>
      <c r="DG126" s="939" t="s">
        <v>121</v>
      </c>
      <c r="DH126" s="940"/>
      <c r="DI126" s="940"/>
      <c r="DJ126" s="940"/>
      <c r="DK126" s="940"/>
      <c r="DL126" s="940" t="s">
        <v>121</v>
      </c>
      <c r="DM126" s="940"/>
      <c r="DN126" s="940"/>
      <c r="DO126" s="940"/>
      <c r="DP126" s="940"/>
      <c r="DQ126" s="940" t="s">
        <v>121</v>
      </c>
      <c r="DR126" s="940"/>
      <c r="DS126" s="940"/>
      <c r="DT126" s="940"/>
      <c r="DU126" s="940"/>
      <c r="DV126" s="941" t="s">
        <v>121</v>
      </c>
      <c r="DW126" s="941"/>
      <c r="DX126" s="941"/>
      <c r="DY126" s="941"/>
      <c r="DZ126" s="942"/>
    </row>
    <row r="127" spans="1:130" s="212" customFormat="1" ht="26.25" customHeight="1" x14ac:dyDescent="0.15">
      <c r="A127" s="1072"/>
      <c r="B127" s="965"/>
      <c r="C127" s="987" t="s">
        <v>462</v>
      </c>
      <c r="D127" s="979"/>
      <c r="E127" s="979"/>
      <c r="F127" s="979"/>
      <c r="G127" s="979"/>
      <c r="H127" s="979"/>
      <c r="I127" s="979"/>
      <c r="J127" s="979"/>
      <c r="K127" s="979"/>
      <c r="L127" s="979"/>
      <c r="M127" s="979"/>
      <c r="N127" s="979"/>
      <c r="O127" s="979"/>
      <c r="P127" s="979"/>
      <c r="Q127" s="979"/>
      <c r="R127" s="979"/>
      <c r="S127" s="979"/>
      <c r="T127" s="979"/>
      <c r="U127" s="979"/>
      <c r="V127" s="979"/>
      <c r="W127" s="979"/>
      <c r="X127" s="979"/>
      <c r="Y127" s="979"/>
      <c r="Z127" s="980"/>
      <c r="AA127" s="972" t="s">
        <v>121</v>
      </c>
      <c r="AB127" s="973"/>
      <c r="AC127" s="973"/>
      <c r="AD127" s="973"/>
      <c r="AE127" s="974"/>
      <c r="AF127" s="975" t="s">
        <v>121</v>
      </c>
      <c r="AG127" s="973"/>
      <c r="AH127" s="973"/>
      <c r="AI127" s="973"/>
      <c r="AJ127" s="974"/>
      <c r="AK127" s="975" t="s">
        <v>121</v>
      </c>
      <c r="AL127" s="973"/>
      <c r="AM127" s="973"/>
      <c r="AN127" s="973"/>
      <c r="AO127" s="974"/>
      <c r="AP127" s="976" t="s">
        <v>121</v>
      </c>
      <c r="AQ127" s="977"/>
      <c r="AR127" s="977"/>
      <c r="AS127" s="977"/>
      <c r="AT127" s="978"/>
      <c r="AU127" s="214"/>
      <c r="AV127" s="214"/>
      <c r="AW127" s="214"/>
      <c r="AX127" s="1045" t="s">
        <v>463</v>
      </c>
      <c r="AY127" s="1046"/>
      <c r="AZ127" s="1046"/>
      <c r="BA127" s="1046"/>
      <c r="BB127" s="1046"/>
      <c r="BC127" s="1046"/>
      <c r="BD127" s="1046"/>
      <c r="BE127" s="1047"/>
      <c r="BF127" s="1048" t="s">
        <v>464</v>
      </c>
      <c r="BG127" s="1046"/>
      <c r="BH127" s="1046"/>
      <c r="BI127" s="1046"/>
      <c r="BJ127" s="1046"/>
      <c r="BK127" s="1046"/>
      <c r="BL127" s="1047"/>
      <c r="BM127" s="1048" t="s">
        <v>465</v>
      </c>
      <c r="BN127" s="1046"/>
      <c r="BO127" s="1046"/>
      <c r="BP127" s="1046"/>
      <c r="BQ127" s="1046"/>
      <c r="BR127" s="1046"/>
      <c r="BS127" s="1047"/>
      <c r="BT127" s="1048" t="s">
        <v>466</v>
      </c>
      <c r="BU127" s="1046"/>
      <c r="BV127" s="1046"/>
      <c r="BW127" s="1046"/>
      <c r="BX127" s="1046"/>
      <c r="BY127" s="1046"/>
      <c r="BZ127" s="1069"/>
      <c r="CA127" s="214"/>
      <c r="CB127" s="214"/>
      <c r="CC127" s="214"/>
      <c r="CD127" s="237"/>
      <c r="CE127" s="237"/>
      <c r="CF127" s="237"/>
      <c r="CG127" s="214"/>
      <c r="CH127" s="214"/>
      <c r="CI127" s="214"/>
      <c r="CJ127" s="236"/>
      <c r="CK127" s="1037"/>
      <c r="CL127" s="1024"/>
      <c r="CM127" s="1024"/>
      <c r="CN127" s="1024"/>
      <c r="CO127" s="1025"/>
      <c r="CP127" s="936" t="s">
        <v>467</v>
      </c>
      <c r="CQ127" s="937"/>
      <c r="CR127" s="937"/>
      <c r="CS127" s="937"/>
      <c r="CT127" s="937"/>
      <c r="CU127" s="937"/>
      <c r="CV127" s="937"/>
      <c r="CW127" s="937"/>
      <c r="CX127" s="937"/>
      <c r="CY127" s="937"/>
      <c r="CZ127" s="937"/>
      <c r="DA127" s="937"/>
      <c r="DB127" s="937"/>
      <c r="DC127" s="937"/>
      <c r="DD127" s="937"/>
      <c r="DE127" s="937"/>
      <c r="DF127" s="938"/>
      <c r="DG127" s="939" t="s">
        <v>121</v>
      </c>
      <c r="DH127" s="940"/>
      <c r="DI127" s="940"/>
      <c r="DJ127" s="940"/>
      <c r="DK127" s="940"/>
      <c r="DL127" s="940" t="s">
        <v>121</v>
      </c>
      <c r="DM127" s="940"/>
      <c r="DN127" s="940"/>
      <c r="DO127" s="940"/>
      <c r="DP127" s="940"/>
      <c r="DQ127" s="940" t="s">
        <v>121</v>
      </c>
      <c r="DR127" s="940"/>
      <c r="DS127" s="940"/>
      <c r="DT127" s="940"/>
      <c r="DU127" s="940"/>
      <c r="DV127" s="941" t="s">
        <v>121</v>
      </c>
      <c r="DW127" s="941"/>
      <c r="DX127" s="941"/>
      <c r="DY127" s="941"/>
      <c r="DZ127" s="942"/>
    </row>
    <row r="128" spans="1:130" s="212" customFormat="1" ht="26.25" customHeight="1" thickBot="1" x14ac:dyDescent="0.2">
      <c r="A128" s="1055" t="s">
        <v>468</v>
      </c>
      <c r="B128" s="1056"/>
      <c r="C128" s="1056"/>
      <c r="D128" s="1056"/>
      <c r="E128" s="1056"/>
      <c r="F128" s="1056"/>
      <c r="G128" s="1056"/>
      <c r="H128" s="1056"/>
      <c r="I128" s="1056"/>
      <c r="J128" s="1056"/>
      <c r="K128" s="1056"/>
      <c r="L128" s="1056"/>
      <c r="M128" s="1056"/>
      <c r="N128" s="1056"/>
      <c r="O128" s="1056"/>
      <c r="P128" s="1056"/>
      <c r="Q128" s="1056"/>
      <c r="R128" s="1056"/>
      <c r="S128" s="1056"/>
      <c r="T128" s="1056"/>
      <c r="U128" s="1056"/>
      <c r="V128" s="1056"/>
      <c r="W128" s="1057" t="s">
        <v>469</v>
      </c>
      <c r="X128" s="1057"/>
      <c r="Y128" s="1057"/>
      <c r="Z128" s="1058"/>
      <c r="AA128" s="1059">
        <v>2683170</v>
      </c>
      <c r="AB128" s="1060"/>
      <c r="AC128" s="1060"/>
      <c r="AD128" s="1060"/>
      <c r="AE128" s="1061"/>
      <c r="AF128" s="1062">
        <v>2649394</v>
      </c>
      <c r="AG128" s="1060"/>
      <c r="AH128" s="1060"/>
      <c r="AI128" s="1060"/>
      <c r="AJ128" s="1061"/>
      <c r="AK128" s="1062">
        <v>2637865</v>
      </c>
      <c r="AL128" s="1060"/>
      <c r="AM128" s="1060"/>
      <c r="AN128" s="1060"/>
      <c r="AO128" s="1061"/>
      <c r="AP128" s="1063"/>
      <c r="AQ128" s="1064"/>
      <c r="AR128" s="1064"/>
      <c r="AS128" s="1064"/>
      <c r="AT128" s="1065"/>
      <c r="AU128" s="214"/>
      <c r="AV128" s="214"/>
      <c r="AW128" s="214"/>
      <c r="AX128" s="910" t="s">
        <v>470</v>
      </c>
      <c r="AY128" s="911"/>
      <c r="AZ128" s="911"/>
      <c r="BA128" s="911"/>
      <c r="BB128" s="911"/>
      <c r="BC128" s="911"/>
      <c r="BD128" s="911"/>
      <c r="BE128" s="912"/>
      <c r="BF128" s="1066" t="s">
        <v>121</v>
      </c>
      <c r="BG128" s="1067"/>
      <c r="BH128" s="1067"/>
      <c r="BI128" s="1067"/>
      <c r="BJ128" s="1067"/>
      <c r="BK128" s="1067"/>
      <c r="BL128" s="1068"/>
      <c r="BM128" s="1066">
        <v>11.25</v>
      </c>
      <c r="BN128" s="1067"/>
      <c r="BO128" s="1067"/>
      <c r="BP128" s="1067"/>
      <c r="BQ128" s="1067"/>
      <c r="BR128" s="1067"/>
      <c r="BS128" s="1068"/>
      <c r="BT128" s="1066">
        <v>20</v>
      </c>
      <c r="BU128" s="1067"/>
      <c r="BV128" s="1067"/>
      <c r="BW128" s="1067"/>
      <c r="BX128" s="1067"/>
      <c r="BY128" s="1067"/>
      <c r="BZ128" s="1090"/>
      <c r="CA128" s="237"/>
      <c r="CB128" s="237"/>
      <c r="CC128" s="237"/>
      <c r="CD128" s="237"/>
      <c r="CE128" s="237"/>
      <c r="CF128" s="237"/>
      <c r="CG128" s="214"/>
      <c r="CH128" s="214"/>
      <c r="CI128" s="214"/>
      <c r="CJ128" s="236"/>
      <c r="CK128" s="1038"/>
      <c r="CL128" s="1039"/>
      <c r="CM128" s="1039"/>
      <c r="CN128" s="1039"/>
      <c r="CO128" s="1040"/>
      <c r="CP128" s="1049" t="s">
        <v>471</v>
      </c>
      <c r="CQ128" s="739"/>
      <c r="CR128" s="739"/>
      <c r="CS128" s="739"/>
      <c r="CT128" s="739"/>
      <c r="CU128" s="739"/>
      <c r="CV128" s="739"/>
      <c r="CW128" s="739"/>
      <c r="CX128" s="739"/>
      <c r="CY128" s="739"/>
      <c r="CZ128" s="739"/>
      <c r="DA128" s="739"/>
      <c r="DB128" s="739"/>
      <c r="DC128" s="739"/>
      <c r="DD128" s="739"/>
      <c r="DE128" s="739"/>
      <c r="DF128" s="1050"/>
      <c r="DG128" s="1051">
        <v>148122</v>
      </c>
      <c r="DH128" s="1052"/>
      <c r="DI128" s="1052"/>
      <c r="DJ128" s="1052"/>
      <c r="DK128" s="1052"/>
      <c r="DL128" s="1052">
        <v>152367</v>
      </c>
      <c r="DM128" s="1052"/>
      <c r="DN128" s="1052"/>
      <c r="DO128" s="1052"/>
      <c r="DP128" s="1052"/>
      <c r="DQ128" s="1052">
        <v>129436</v>
      </c>
      <c r="DR128" s="1052"/>
      <c r="DS128" s="1052"/>
      <c r="DT128" s="1052"/>
      <c r="DU128" s="1052"/>
      <c r="DV128" s="1053">
        <v>0.2</v>
      </c>
      <c r="DW128" s="1053"/>
      <c r="DX128" s="1053"/>
      <c r="DY128" s="1053"/>
      <c r="DZ128" s="1054"/>
    </row>
    <row r="129" spans="1:131" s="212" customFormat="1" ht="26.25" customHeight="1" x14ac:dyDescent="0.15">
      <c r="A129" s="948" t="s">
        <v>102</v>
      </c>
      <c r="B129" s="949"/>
      <c r="C129" s="949"/>
      <c r="D129" s="949"/>
      <c r="E129" s="949"/>
      <c r="F129" s="949"/>
      <c r="G129" s="949"/>
      <c r="H129" s="949"/>
      <c r="I129" s="949"/>
      <c r="J129" s="949"/>
      <c r="K129" s="949"/>
      <c r="L129" s="949"/>
      <c r="M129" s="949"/>
      <c r="N129" s="949"/>
      <c r="O129" s="949"/>
      <c r="P129" s="949"/>
      <c r="Q129" s="949"/>
      <c r="R129" s="949"/>
      <c r="S129" s="949"/>
      <c r="T129" s="949"/>
      <c r="U129" s="949"/>
      <c r="V129" s="949"/>
      <c r="W129" s="1084" t="s">
        <v>472</v>
      </c>
      <c r="X129" s="1085"/>
      <c r="Y129" s="1085"/>
      <c r="Z129" s="1086"/>
      <c r="AA129" s="972">
        <v>72378584</v>
      </c>
      <c r="AB129" s="973"/>
      <c r="AC129" s="973"/>
      <c r="AD129" s="973"/>
      <c r="AE129" s="974"/>
      <c r="AF129" s="975">
        <v>73275606</v>
      </c>
      <c r="AG129" s="973"/>
      <c r="AH129" s="973"/>
      <c r="AI129" s="973"/>
      <c r="AJ129" s="974"/>
      <c r="AK129" s="975">
        <v>75079508</v>
      </c>
      <c r="AL129" s="973"/>
      <c r="AM129" s="973"/>
      <c r="AN129" s="973"/>
      <c r="AO129" s="974"/>
      <c r="AP129" s="1087"/>
      <c r="AQ129" s="1088"/>
      <c r="AR129" s="1088"/>
      <c r="AS129" s="1088"/>
      <c r="AT129" s="1089"/>
      <c r="AU129" s="215"/>
      <c r="AV129" s="215"/>
      <c r="AW129" s="215"/>
      <c r="AX129" s="1079" t="s">
        <v>473</v>
      </c>
      <c r="AY129" s="937"/>
      <c r="AZ129" s="937"/>
      <c r="BA129" s="937"/>
      <c r="BB129" s="937"/>
      <c r="BC129" s="937"/>
      <c r="BD129" s="937"/>
      <c r="BE129" s="938"/>
      <c r="BF129" s="1080" t="s">
        <v>121</v>
      </c>
      <c r="BG129" s="1081"/>
      <c r="BH129" s="1081"/>
      <c r="BI129" s="1081"/>
      <c r="BJ129" s="1081"/>
      <c r="BK129" s="1081"/>
      <c r="BL129" s="1082"/>
      <c r="BM129" s="1080">
        <v>16.25</v>
      </c>
      <c r="BN129" s="1081"/>
      <c r="BO129" s="1081"/>
      <c r="BP129" s="1081"/>
      <c r="BQ129" s="1081"/>
      <c r="BR129" s="1081"/>
      <c r="BS129" s="1082"/>
      <c r="BT129" s="1080">
        <v>30</v>
      </c>
      <c r="BU129" s="1081"/>
      <c r="BV129" s="1081"/>
      <c r="BW129" s="1081"/>
      <c r="BX129" s="1081"/>
      <c r="BY129" s="1081"/>
      <c r="BZ129" s="1083"/>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8" t="s">
        <v>474</v>
      </c>
      <c r="B130" s="949"/>
      <c r="C130" s="949"/>
      <c r="D130" s="949"/>
      <c r="E130" s="949"/>
      <c r="F130" s="949"/>
      <c r="G130" s="949"/>
      <c r="H130" s="949"/>
      <c r="I130" s="949"/>
      <c r="J130" s="949"/>
      <c r="K130" s="949"/>
      <c r="L130" s="949"/>
      <c r="M130" s="949"/>
      <c r="N130" s="949"/>
      <c r="O130" s="949"/>
      <c r="P130" s="949"/>
      <c r="Q130" s="949"/>
      <c r="R130" s="949"/>
      <c r="S130" s="949"/>
      <c r="T130" s="949"/>
      <c r="U130" s="949"/>
      <c r="V130" s="949"/>
      <c r="W130" s="1084" t="s">
        <v>475</v>
      </c>
      <c r="X130" s="1085"/>
      <c r="Y130" s="1085"/>
      <c r="Z130" s="1086"/>
      <c r="AA130" s="972">
        <v>10709675</v>
      </c>
      <c r="AB130" s="973"/>
      <c r="AC130" s="973"/>
      <c r="AD130" s="973"/>
      <c r="AE130" s="974"/>
      <c r="AF130" s="975">
        <v>10321432</v>
      </c>
      <c r="AG130" s="973"/>
      <c r="AH130" s="973"/>
      <c r="AI130" s="973"/>
      <c r="AJ130" s="974"/>
      <c r="AK130" s="975">
        <v>10121068</v>
      </c>
      <c r="AL130" s="973"/>
      <c r="AM130" s="973"/>
      <c r="AN130" s="973"/>
      <c r="AO130" s="974"/>
      <c r="AP130" s="1087"/>
      <c r="AQ130" s="1088"/>
      <c r="AR130" s="1088"/>
      <c r="AS130" s="1088"/>
      <c r="AT130" s="1089"/>
      <c r="AU130" s="215"/>
      <c r="AV130" s="215"/>
      <c r="AW130" s="215"/>
      <c r="AX130" s="1079" t="s">
        <v>476</v>
      </c>
      <c r="AY130" s="937"/>
      <c r="AZ130" s="937"/>
      <c r="BA130" s="937"/>
      <c r="BB130" s="937"/>
      <c r="BC130" s="937"/>
      <c r="BD130" s="937"/>
      <c r="BE130" s="938"/>
      <c r="BF130" s="1115">
        <v>3.5</v>
      </c>
      <c r="BG130" s="1116"/>
      <c r="BH130" s="1116"/>
      <c r="BI130" s="1116"/>
      <c r="BJ130" s="1116"/>
      <c r="BK130" s="1116"/>
      <c r="BL130" s="1117"/>
      <c r="BM130" s="1115">
        <v>25</v>
      </c>
      <c r="BN130" s="1116"/>
      <c r="BO130" s="1116"/>
      <c r="BP130" s="1116"/>
      <c r="BQ130" s="1116"/>
      <c r="BR130" s="1116"/>
      <c r="BS130" s="1117"/>
      <c r="BT130" s="1115">
        <v>35</v>
      </c>
      <c r="BU130" s="1116"/>
      <c r="BV130" s="1116"/>
      <c r="BW130" s="1116"/>
      <c r="BX130" s="1116"/>
      <c r="BY130" s="1116"/>
      <c r="BZ130" s="111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9"/>
      <c r="B131" s="1120"/>
      <c r="C131" s="1120"/>
      <c r="D131" s="1120"/>
      <c r="E131" s="1120"/>
      <c r="F131" s="1120"/>
      <c r="G131" s="1120"/>
      <c r="H131" s="1120"/>
      <c r="I131" s="1120"/>
      <c r="J131" s="1120"/>
      <c r="K131" s="1120"/>
      <c r="L131" s="1120"/>
      <c r="M131" s="1120"/>
      <c r="N131" s="1120"/>
      <c r="O131" s="1120"/>
      <c r="P131" s="1120"/>
      <c r="Q131" s="1120"/>
      <c r="R131" s="1120"/>
      <c r="S131" s="1120"/>
      <c r="T131" s="1120"/>
      <c r="U131" s="1120"/>
      <c r="V131" s="1120"/>
      <c r="W131" s="1121" t="s">
        <v>477</v>
      </c>
      <c r="X131" s="1122"/>
      <c r="Y131" s="1122"/>
      <c r="Z131" s="1123"/>
      <c r="AA131" s="1018">
        <v>61668909</v>
      </c>
      <c r="AB131" s="1000"/>
      <c r="AC131" s="1000"/>
      <c r="AD131" s="1000"/>
      <c r="AE131" s="1001"/>
      <c r="AF131" s="999">
        <v>62954174</v>
      </c>
      <c r="AG131" s="1000"/>
      <c r="AH131" s="1000"/>
      <c r="AI131" s="1000"/>
      <c r="AJ131" s="1001"/>
      <c r="AK131" s="999">
        <v>64958440</v>
      </c>
      <c r="AL131" s="1000"/>
      <c r="AM131" s="1000"/>
      <c r="AN131" s="1000"/>
      <c r="AO131" s="1001"/>
      <c r="AP131" s="1124"/>
      <c r="AQ131" s="1125"/>
      <c r="AR131" s="1125"/>
      <c r="AS131" s="1125"/>
      <c r="AT131" s="1126"/>
      <c r="AU131" s="215"/>
      <c r="AV131" s="215"/>
      <c r="AW131" s="215"/>
      <c r="AX131" s="1097" t="s">
        <v>478</v>
      </c>
      <c r="AY131" s="739"/>
      <c r="AZ131" s="739"/>
      <c r="BA131" s="739"/>
      <c r="BB131" s="739"/>
      <c r="BC131" s="739"/>
      <c r="BD131" s="739"/>
      <c r="BE131" s="1050"/>
      <c r="BF131" s="1098" t="s">
        <v>121</v>
      </c>
      <c r="BG131" s="1099"/>
      <c r="BH131" s="1099"/>
      <c r="BI131" s="1099"/>
      <c r="BJ131" s="1099"/>
      <c r="BK131" s="1099"/>
      <c r="BL131" s="1100"/>
      <c r="BM131" s="1098">
        <v>350</v>
      </c>
      <c r="BN131" s="1099"/>
      <c r="BO131" s="1099"/>
      <c r="BP131" s="1099"/>
      <c r="BQ131" s="1099"/>
      <c r="BR131" s="1099"/>
      <c r="BS131" s="1100"/>
      <c r="BT131" s="1101"/>
      <c r="BU131" s="1102"/>
      <c r="BV131" s="1102"/>
      <c r="BW131" s="1102"/>
      <c r="BX131" s="1102"/>
      <c r="BY131" s="1102"/>
      <c r="BZ131" s="110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4" t="s">
        <v>479</v>
      </c>
      <c r="B132" s="1105"/>
      <c r="C132" s="1105"/>
      <c r="D132" s="1105"/>
      <c r="E132" s="1105"/>
      <c r="F132" s="1105"/>
      <c r="G132" s="1105"/>
      <c r="H132" s="1105"/>
      <c r="I132" s="1105"/>
      <c r="J132" s="1105"/>
      <c r="K132" s="1105"/>
      <c r="L132" s="1105"/>
      <c r="M132" s="1105"/>
      <c r="N132" s="1105"/>
      <c r="O132" s="1105"/>
      <c r="P132" s="1105"/>
      <c r="Q132" s="1105"/>
      <c r="R132" s="1105"/>
      <c r="S132" s="1105"/>
      <c r="T132" s="1105"/>
      <c r="U132" s="1105"/>
      <c r="V132" s="1108" t="s">
        <v>480</v>
      </c>
      <c r="W132" s="1108"/>
      <c r="X132" s="1108"/>
      <c r="Y132" s="1108"/>
      <c r="Z132" s="1109"/>
      <c r="AA132" s="1110">
        <v>3.7604881250000002</v>
      </c>
      <c r="AB132" s="1111"/>
      <c r="AC132" s="1111"/>
      <c r="AD132" s="1111"/>
      <c r="AE132" s="1112"/>
      <c r="AF132" s="1113">
        <v>3.6981582830000002</v>
      </c>
      <c r="AG132" s="1111"/>
      <c r="AH132" s="1111"/>
      <c r="AI132" s="1111"/>
      <c r="AJ132" s="1112"/>
      <c r="AK132" s="1113">
        <v>3.322319625</v>
      </c>
      <c r="AL132" s="1111"/>
      <c r="AM132" s="1111"/>
      <c r="AN132" s="1111"/>
      <c r="AO132" s="1112"/>
      <c r="AP132" s="1015"/>
      <c r="AQ132" s="1016"/>
      <c r="AR132" s="1016"/>
      <c r="AS132" s="1016"/>
      <c r="AT132" s="1114"/>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6"/>
      <c r="B133" s="1107"/>
      <c r="C133" s="1107"/>
      <c r="D133" s="1107"/>
      <c r="E133" s="1107"/>
      <c r="F133" s="1107"/>
      <c r="G133" s="1107"/>
      <c r="H133" s="1107"/>
      <c r="I133" s="1107"/>
      <c r="J133" s="1107"/>
      <c r="K133" s="1107"/>
      <c r="L133" s="1107"/>
      <c r="M133" s="1107"/>
      <c r="N133" s="1107"/>
      <c r="O133" s="1107"/>
      <c r="P133" s="1107"/>
      <c r="Q133" s="1107"/>
      <c r="R133" s="1107"/>
      <c r="S133" s="1107"/>
      <c r="T133" s="1107"/>
      <c r="U133" s="1107"/>
      <c r="V133" s="1091" t="s">
        <v>481</v>
      </c>
      <c r="W133" s="1091"/>
      <c r="X133" s="1091"/>
      <c r="Y133" s="1091"/>
      <c r="Z133" s="1092"/>
      <c r="AA133" s="1093">
        <v>3.5</v>
      </c>
      <c r="AB133" s="1094"/>
      <c r="AC133" s="1094"/>
      <c r="AD133" s="1094"/>
      <c r="AE133" s="1095"/>
      <c r="AF133" s="1093">
        <v>3.5</v>
      </c>
      <c r="AG133" s="1094"/>
      <c r="AH133" s="1094"/>
      <c r="AI133" s="1094"/>
      <c r="AJ133" s="1095"/>
      <c r="AK133" s="1093">
        <v>3.5</v>
      </c>
      <c r="AL133" s="1094"/>
      <c r="AM133" s="1094"/>
      <c r="AN133" s="1094"/>
      <c r="AO133" s="1095"/>
      <c r="AP133" s="1042"/>
      <c r="AQ133" s="1043"/>
      <c r="AR133" s="1043"/>
      <c r="AS133" s="1043"/>
      <c r="AT133" s="1096"/>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i815Z+UWcUMnbSZADas3yK8Z4gBibdAF/PsnL5L0+Yz/dLqLGfO0sbfj7d0QpQccmwer+tD6oP1j3RWZS2AIOw==" saltValue="WccRRTNQqDf0GOdh8fXVh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60" zoomScaleNormal="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482</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kZZkhinVAjdVa83ksNysVXywN3MMjfIlBnpk9jf3HylcI4nUL1VcTQd982xILe0o4bGANHO60YOF79Gtwj0Ieg==" saltValue="6Doc75v28FfwsJg3o6Z9r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o7LRBxX3puKXnwpXBwhEqTXYzemR4wqtDatJ3ZId9xqT9cyRvRwqjk1lLJJ20o5spZyzcuLlUvlZHXLc9zYPoA==" saltValue="mkWOmRxEhBaPa8Ak16Zm3Q=="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483</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484</v>
      </c>
      <c r="AL6" s="248"/>
      <c r="AM6" s="248"/>
      <c r="AN6" s="248"/>
    </row>
    <row r="7" spans="1:46" ht="13.5" customHeight="1" x14ac:dyDescent="0.15">
      <c r="A7" s="247"/>
      <c r="AK7" s="250"/>
      <c r="AL7" s="251"/>
      <c r="AM7" s="251"/>
      <c r="AN7" s="252"/>
      <c r="AO7" s="1128" t="s">
        <v>485</v>
      </c>
      <c r="AP7" s="253"/>
      <c r="AQ7" s="254" t="s">
        <v>486</v>
      </c>
      <c r="AR7" s="255"/>
    </row>
    <row r="8" spans="1:46" x14ac:dyDescent="0.15">
      <c r="A8" s="247"/>
      <c r="AK8" s="256"/>
      <c r="AL8" s="257"/>
      <c r="AM8" s="257"/>
      <c r="AN8" s="258"/>
      <c r="AO8" s="1129"/>
      <c r="AP8" s="259" t="s">
        <v>487</v>
      </c>
      <c r="AQ8" s="260" t="s">
        <v>488</v>
      </c>
      <c r="AR8" s="261" t="s">
        <v>489</v>
      </c>
    </row>
    <row r="9" spans="1:46" x14ac:dyDescent="0.15">
      <c r="A9" s="247"/>
      <c r="AK9" s="1130" t="s">
        <v>490</v>
      </c>
      <c r="AL9" s="1131"/>
      <c r="AM9" s="1131"/>
      <c r="AN9" s="1132"/>
      <c r="AO9" s="262">
        <v>18457239</v>
      </c>
      <c r="AP9" s="262">
        <v>61483</v>
      </c>
      <c r="AQ9" s="263">
        <v>69190</v>
      </c>
      <c r="AR9" s="264">
        <v>-11.1</v>
      </c>
    </row>
    <row r="10" spans="1:46" ht="13.5" customHeight="1" x14ac:dyDescent="0.15">
      <c r="A10" s="247"/>
      <c r="AK10" s="1130" t="s">
        <v>491</v>
      </c>
      <c r="AL10" s="1131"/>
      <c r="AM10" s="1131"/>
      <c r="AN10" s="1132"/>
      <c r="AO10" s="265">
        <v>2328307</v>
      </c>
      <c r="AP10" s="265">
        <v>7756</v>
      </c>
      <c r="AQ10" s="266">
        <v>1817</v>
      </c>
      <c r="AR10" s="267">
        <v>326.89999999999998</v>
      </c>
    </row>
    <row r="11" spans="1:46" ht="13.5" customHeight="1" x14ac:dyDescent="0.15">
      <c r="A11" s="247"/>
      <c r="AK11" s="1130" t="s">
        <v>492</v>
      </c>
      <c r="AL11" s="1131"/>
      <c r="AM11" s="1131"/>
      <c r="AN11" s="1132"/>
      <c r="AO11" s="265" t="s">
        <v>493</v>
      </c>
      <c r="AP11" s="265" t="s">
        <v>493</v>
      </c>
      <c r="AQ11" s="266">
        <v>711</v>
      </c>
      <c r="AR11" s="267" t="s">
        <v>493</v>
      </c>
    </row>
    <row r="12" spans="1:46" ht="13.5" customHeight="1" x14ac:dyDescent="0.15">
      <c r="A12" s="247"/>
      <c r="AK12" s="1130" t="s">
        <v>494</v>
      </c>
      <c r="AL12" s="1131"/>
      <c r="AM12" s="1131"/>
      <c r="AN12" s="1132"/>
      <c r="AO12" s="265">
        <v>1355</v>
      </c>
      <c r="AP12" s="265">
        <v>5</v>
      </c>
      <c r="AQ12" s="266">
        <v>19</v>
      </c>
      <c r="AR12" s="267">
        <v>-73.7</v>
      </c>
    </row>
    <row r="13" spans="1:46" ht="13.5" customHeight="1" x14ac:dyDescent="0.15">
      <c r="A13" s="247"/>
      <c r="AK13" s="1130" t="s">
        <v>495</v>
      </c>
      <c r="AL13" s="1131"/>
      <c r="AM13" s="1131"/>
      <c r="AN13" s="1132"/>
      <c r="AO13" s="265">
        <v>867788</v>
      </c>
      <c r="AP13" s="265">
        <v>2891</v>
      </c>
      <c r="AQ13" s="266">
        <v>2094</v>
      </c>
      <c r="AR13" s="267">
        <v>38.1</v>
      </c>
    </row>
    <row r="14" spans="1:46" ht="13.5" customHeight="1" x14ac:dyDescent="0.15">
      <c r="A14" s="247"/>
      <c r="AK14" s="1130" t="s">
        <v>496</v>
      </c>
      <c r="AL14" s="1131"/>
      <c r="AM14" s="1131"/>
      <c r="AN14" s="1132"/>
      <c r="AO14" s="265">
        <v>236021</v>
      </c>
      <c r="AP14" s="265">
        <v>786</v>
      </c>
      <c r="AQ14" s="266">
        <v>1351</v>
      </c>
      <c r="AR14" s="267">
        <v>-41.8</v>
      </c>
    </row>
    <row r="15" spans="1:46" ht="13.5" customHeight="1" x14ac:dyDescent="0.15">
      <c r="A15" s="247"/>
      <c r="AK15" s="1133" t="s">
        <v>497</v>
      </c>
      <c r="AL15" s="1134"/>
      <c r="AM15" s="1134"/>
      <c r="AN15" s="1135"/>
      <c r="AO15" s="265">
        <v>-1329070</v>
      </c>
      <c r="AP15" s="265">
        <v>-4427</v>
      </c>
      <c r="AQ15" s="266">
        <v>-3935</v>
      </c>
      <c r="AR15" s="267">
        <v>12.5</v>
      </c>
    </row>
    <row r="16" spans="1:46" x14ac:dyDescent="0.15">
      <c r="A16" s="247"/>
      <c r="AK16" s="1133" t="s">
        <v>177</v>
      </c>
      <c r="AL16" s="1134"/>
      <c r="AM16" s="1134"/>
      <c r="AN16" s="1135"/>
      <c r="AO16" s="265">
        <v>20561640</v>
      </c>
      <c r="AP16" s="265">
        <v>68493</v>
      </c>
      <c r="AQ16" s="266">
        <v>71247</v>
      </c>
      <c r="AR16" s="267">
        <v>-3.9</v>
      </c>
    </row>
    <row r="17" spans="1:46" x14ac:dyDescent="0.15">
      <c r="A17" s="247"/>
    </row>
    <row r="18" spans="1:46" x14ac:dyDescent="0.15">
      <c r="A18" s="247"/>
      <c r="AQ18" s="268"/>
      <c r="AR18" s="268"/>
    </row>
    <row r="19" spans="1:46" x14ac:dyDescent="0.15">
      <c r="A19" s="247"/>
      <c r="AK19" s="243" t="s">
        <v>498</v>
      </c>
    </row>
    <row r="20" spans="1:46" x14ac:dyDescent="0.15">
      <c r="A20" s="247"/>
      <c r="AK20" s="269"/>
      <c r="AL20" s="270"/>
      <c r="AM20" s="270"/>
      <c r="AN20" s="271"/>
      <c r="AO20" s="272" t="s">
        <v>499</v>
      </c>
      <c r="AP20" s="273" t="s">
        <v>500</v>
      </c>
      <c r="AQ20" s="274" t="s">
        <v>501</v>
      </c>
      <c r="AR20" s="275"/>
    </row>
    <row r="21" spans="1:46" s="248" customFormat="1" x14ac:dyDescent="0.15">
      <c r="A21" s="276"/>
      <c r="AK21" s="1136" t="s">
        <v>502</v>
      </c>
      <c r="AL21" s="1137"/>
      <c r="AM21" s="1137"/>
      <c r="AN21" s="1138"/>
      <c r="AO21" s="277">
        <v>5.52</v>
      </c>
      <c r="AP21" s="278">
        <v>6.59</v>
      </c>
      <c r="AQ21" s="279">
        <v>-1.07</v>
      </c>
      <c r="AS21" s="280"/>
      <c r="AT21" s="276"/>
    </row>
    <row r="22" spans="1:46" s="248" customFormat="1" x14ac:dyDescent="0.15">
      <c r="A22" s="276"/>
      <c r="AK22" s="1136" t="s">
        <v>503</v>
      </c>
      <c r="AL22" s="1137"/>
      <c r="AM22" s="1137"/>
      <c r="AN22" s="1138"/>
      <c r="AO22" s="281">
        <v>99.7</v>
      </c>
      <c r="AP22" s="282">
        <v>99.2</v>
      </c>
      <c r="AQ22" s="283">
        <v>0.5</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7" t="s">
        <v>504</v>
      </c>
      <c r="B26" s="1127"/>
      <c r="C26" s="1127"/>
      <c r="D26" s="1127"/>
      <c r="E26" s="1127"/>
      <c r="F26" s="1127"/>
      <c r="G26" s="1127"/>
      <c r="H26" s="1127"/>
      <c r="I26" s="1127"/>
      <c r="J26" s="1127"/>
      <c r="K26" s="1127"/>
      <c r="L26" s="1127"/>
      <c r="M26" s="1127"/>
      <c r="N26" s="1127"/>
      <c r="O26" s="1127"/>
      <c r="P26" s="1127"/>
      <c r="Q26" s="1127"/>
      <c r="R26" s="1127"/>
      <c r="S26" s="1127"/>
      <c r="T26" s="1127"/>
      <c r="U26" s="1127"/>
      <c r="V26" s="1127"/>
      <c r="W26" s="1127"/>
      <c r="X26" s="1127"/>
      <c r="Y26" s="1127"/>
      <c r="Z26" s="1127"/>
      <c r="AA26" s="1127"/>
      <c r="AB26" s="1127"/>
      <c r="AC26" s="1127"/>
      <c r="AD26" s="1127"/>
      <c r="AE26" s="1127"/>
      <c r="AF26" s="1127"/>
      <c r="AG26" s="1127"/>
      <c r="AH26" s="1127"/>
      <c r="AI26" s="1127"/>
      <c r="AJ26" s="1127"/>
      <c r="AK26" s="1127"/>
      <c r="AL26" s="1127"/>
      <c r="AM26" s="1127"/>
      <c r="AN26" s="1127"/>
      <c r="AO26" s="1127"/>
      <c r="AP26" s="1127"/>
      <c r="AQ26" s="1127"/>
      <c r="AR26" s="1127"/>
      <c r="AS26" s="1127"/>
    </row>
    <row r="27" spans="1:46" x14ac:dyDescent="0.15">
      <c r="A27" s="288"/>
      <c r="AS27" s="243"/>
      <c r="AT27" s="243"/>
    </row>
    <row r="28" spans="1:46" ht="17.25" x14ac:dyDescent="0.15">
      <c r="A28" s="244" t="s">
        <v>505</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506</v>
      </c>
      <c r="AL29" s="248"/>
      <c r="AM29" s="248"/>
      <c r="AN29" s="248"/>
      <c r="AS29" s="290"/>
    </row>
    <row r="30" spans="1:46" ht="13.5" customHeight="1" x14ac:dyDescent="0.15">
      <c r="A30" s="247"/>
      <c r="AK30" s="250"/>
      <c r="AL30" s="251"/>
      <c r="AM30" s="251"/>
      <c r="AN30" s="252"/>
      <c r="AO30" s="1128" t="s">
        <v>485</v>
      </c>
      <c r="AP30" s="253"/>
      <c r="AQ30" s="254" t="s">
        <v>486</v>
      </c>
      <c r="AR30" s="255"/>
    </row>
    <row r="31" spans="1:46" x14ac:dyDescent="0.15">
      <c r="A31" s="247"/>
      <c r="AK31" s="256"/>
      <c r="AL31" s="257"/>
      <c r="AM31" s="257"/>
      <c r="AN31" s="258"/>
      <c r="AO31" s="1129"/>
      <c r="AP31" s="259" t="s">
        <v>487</v>
      </c>
      <c r="AQ31" s="260" t="s">
        <v>488</v>
      </c>
      <c r="AR31" s="261" t="s">
        <v>489</v>
      </c>
    </row>
    <row r="32" spans="1:46" ht="27" customHeight="1" x14ac:dyDescent="0.15">
      <c r="A32" s="247"/>
      <c r="AK32" s="1144" t="s">
        <v>507</v>
      </c>
      <c r="AL32" s="1145"/>
      <c r="AM32" s="1145"/>
      <c r="AN32" s="1146"/>
      <c r="AO32" s="291">
        <v>12722379</v>
      </c>
      <c r="AP32" s="291">
        <v>42380</v>
      </c>
      <c r="AQ32" s="292">
        <v>37151</v>
      </c>
      <c r="AR32" s="293">
        <v>14.1</v>
      </c>
    </row>
    <row r="33" spans="1:46" ht="13.5" customHeight="1" x14ac:dyDescent="0.15">
      <c r="A33" s="247"/>
      <c r="AK33" s="1144" t="s">
        <v>508</v>
      </c>
      <c r="AL33" s="1145"/>
      <c r="AM33" s="1145"/>
      <c r="AN33" s="1146"/>
      <c r="AO33" s="291" t="s">
        <v>493</v>
      </c>
      <c r="AP33" s="291" t="s">
        <v>493</v>
      </c>
      <c r="AQ33" s="292">
        <v>1</v>
      </c>
      <c r="AR33" s="293" t="s">
        <v>493</v>
      </c>
    </row>
    <row r="34" spans="1:46" ht="27" customHeight="1" x14ac:dyDescent="0.15">
      <c r="A34" s="247"/>
      <c r="AK34" s="1144" t="s">
        <v>509</v>
      </c>
      <c r="AL34" s="1145"/>
      <c r="AM34" s="1145"/>
      <c r="AN34" s="1146"/>
      <c r="AO34" s="291">
        <v>66667</v>
      </c>
      <c r="AP34" s="291">
        <v>222</v>
      </c>
      <c r="AQ34" s="292">
        <v>48</v>
      </c>
      <c r="AR34" s="293">
        <v>362.5</v>
      </c>
    </row>
    <row r="35" spans="1:46" ht="27" customHeight="1" x14ac:dyDescent="0.15">
      <c r="A35" s="247"/>
      <c r="AK35" s="1144" t="s">
        <v>510</v>
      </c>
      <c r="AL35" s="1145"/>
      <c r="AM35" s="1145"/>
      <c r="AN35" s="1146"/>
      <c r="AO35" s="291">
        <v>1724872</v>
      </c>
      <c r="AP35" s="291">
        <v>5746</v>
      </c>
      <c r="AQ35" s="292">
        <v>8181</v>
      </c>
      <c r="AR35" s="293">
        <v>-29.8</v>
      </c>
    </row>
    <row r="36" spans="1:46" ht="27" customHeight="1" x14ac:dyDescent="0.15">
      <c r="A36" s="247"/>
      <c r="AK36" s="1144" t="s">
        <v>511</v>
      </c>
      <c r="AL36" s="1145"/>
      <c r="AM36" s="1145"/>
      <c r="AN36" s="1146"/>
      <c r="AO36" s="291">
        <v>395689</v>
      </c>
      <c r="AP36" s="291">
        <v>1318</v>
      </c>
      <c r="AQ36" s="292">
        <v>473</v>
      </c>
      <c r="AR36" s="293">
        <v>178.6</v>
      </c>
    </row>
    <row r="37" spans="1:46" ht="13.5" customHeight="1" x14ac:dyDescent="0.15">
      <c r="A37" s="247"/>
      <c r="AK37" s="1144" t="s">
        <v>512</v>
      </c>
      <c r="AL37" s="1145"/>
      <c r="AM37" s="1145"/>
      <c r="AN37" s="1146"/>
      <c r="AO37" s="291">
        <v>7453</v>
      </c>
      <c r="AP37" s="291">
        <v>25</v>
      </c>
      <c r="AQ37" s="292">
        <v>499</v>
      </c>
      <c r="AR37" s="293">
        <v>-95</v>
      </c>
    </row>
    <row r="38" spans="1:46" ht="27" customHeight="1" x14ac:dyDescent="0.15">
      <c r="A38" s="247"/>
      <c r="AK38" s="1147" t="s">
        <v>513</v>
      </c>
      <c r="AL38" s="1148"/>
      <c r="AM38" s="1148"/>
      <c r="AN38" s="1149"/>
      <c r="AO38" s="294" t="s">
        <v>493</v>
      </c>
      <c r="AP38" s="294" t="s">
        <v>493</v>
      </c>
      <c r="AQ38" s="295">
        <v>1</v>
      </c>
      <c r="AR38" s="283" t="s">
        <v>493</v>
      </c>
      <c r="AS38" s="290"/>
    </row>
    <row r="39" spans="1:46" x14ac:dyDescent="0.15">
      <c r="A39" s="247"/>
      <c r="AK39" s="1147" t="s">
        <v>514</v>
      </c>
      <c r="AL39" s="1148"/>
      <c r="AM39" s="1148"/>
      <c r="AN39" s="1149"/>
      <c r="AO39" s="291">
        <v>-2637865</v>
      </c>
      <c r="AP39" s="291">
        <v>-8787</v>
      </c>
      <c r="AQ39" s="292">
        <v>-8269</v>
      </c>
      <c r="AR39" s="293">
        <v>6.3</v>
      </c>
      <c r="AS39" s="290"/>
    </row>
    <row r="40" spans="1:46" ht="27" customHeight="1" x14ac:dyDescent="0.15">
      <c r="A40" s="247"/>
      <c r="AK40" s="1144" t="s">
        <v>515</v>
      </c>
      <c r="AL40" s="1145"/>
      <c r="AM40" s="1145"/>
      <c r="AN40" s="1146"/>
      <c r="AO40" s="291">
        <v>-10121068</v>
      </c>
      <c r="AP40" s="291">
        <v>-33715</v>
      </c>
      <c r="AQ40" s="292">
        <v>-27482</v>
      </c>
      <c r="AR40" s="293">
        <v>22.7</v>
      </c>
      <c r="AS40" s="290"/>
    </row>
    <row r="41" spans="1:46" x14ac:dyDescent="0.15">
      <c r="A41" s="247"/>
      <c r="AK41" s="1150" t="s">
        <v>287</v>
      </c>
      <c r="AL41" s="1151"/>
      <c r="AM41" s="1151"/>
      <c r="AN41" s="1152"/>
      <c r="AO41" s="291">
        <v>2158127</v>
      </c>
      <c r="AP41" s="291">
        <v>7189</v>
      </c>
      <c r="AQ41" s="292">
        <v>10602</v>
      </c>
      <c r="AR41" s="293">
        <v>-32.200000000000003</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516</v>
      </c>
    </row>
    <row r="48" spans="1:46" x14ac:dyDescent="0.15">
      <c r="A48" s="247"/>
      <c r="AK48" s="301" t="s">
        <v>517</v>
      </c>
      <c r="AL48" s="301"/>
      <c r="AM48" s="301"/>
      <c r="AN48" s="301"/>
      <c r="AO48" s="301"/>
      <c r="AP48" s="301"/>
      <c r="AQ48" s="302"/>
      <c r="AR48" s="301"/>
    </row>
    <row r="49" spans="1:44" ht="13.5" customHeight="1" x14ac:dyDescent="0.15">
      <c r="A49" s="247"/>
      <c r="AK49" s="303"/>
      <c r="AL49" s="304"/>
      <c r="AM49" s="1139" t="s">
        <v>485</v>
      </c>
      <c r="AN49" s="1141" t="s">
        <v>518</v>
      </c>
      <c r="AO49" s="1142"/>
      <c r="AP49" s="1142"/>
      <c r="AQ49" s="1142"/>
      <c r="AR49" s="1143"/>
    </row>
    <row r="50" spans="1:44" x14ac:dyDescent="0.15">
      <c r="A50" s="247"/>
      <c r="AK50" s="305"/>
      <c r="AL50" s="306"/>
      <c r="AM50" s="1140"/>
      <c r="AN50" s="307" t="s">
        <v>519</v>
      </c>
      <c r="AO50" s="308" t="s">
        <v>520</v>
      </c>
      <c r="AP50" s="309" t="s">
        <v>521</v>
      </c>
      <c r="AQ50" s="310" t="s">
        <v>522</v>
      </c>
      <c r="AR50" s="311" t="s">
        <v>523</v>
      </c>
    </row>
    <row r="51" spans="1:44" x14ac:dyDescent="0.15">
      <c r="A51" s="247"/>
      <c r="AK51" s="303" t="s">
        <v>524</v>
      </c>
      <c r="AL51" s="304"/>
      <c r="AM51" s="312">
        <v>12775265</v>
      </c>
      <c r="AN51" s="313">
        <v>41932</v>
      </c>
      <c r="AO51" s="314">
        <v>17.600000000000001</v>
      </c>
      <c r="AP51" s="315">
        <v>52191</v>
      </c>
      <c r="AQ51" s="316">
        <v>0.7</v>
      </c>
      <c r="AR51" s="317">
        <v>16.899999999999999</v>
      </c>
    </row>
    <row r="52" spans="1:44" x14ac:dyDescent="0.15">
      <c r="A52" s="247"/>
      <c r="AK52" s="318"/>
      <c r="AL52" s="319" t="s">
        <v>525</v>
      </c>
      <c r="AM52" s="320">
        <v>4993766</v>
      </c>
      <c r="AN52" s="321">
        <v>16391</v>
      </c>
      <c r="AO52" s="322">
        <v>-0.6</v>
      </c>
      <c r="AP52" s="323">
        <v>26807</v>
      </c>
      <c r="AQ52" s="324">
        <v>1.8</v>
      </c>
      <c r="AR52" s="325">
        <v>-2.4</v>
      </c>
    </row>
    <row r="53" spans="1:44" x14ac:dyDescent="0.15">
      <c r="A53" s="247"/>
      <c r="AK53" s="303" t="s">
        <v>526</v>
      </c>
      <c r="AL53" s="304"/>
      <c r="AM53" s="312">
        <v>9956712</v>
      </c>
      <c r="AN53" s="313">
        <v>32855</v>
      </c>
      <c r="AO53" s="314">
        <v>-21.6</v>
      </c>
      <c r="AP53" s="315">
        <v>48105</v>
      </c>
      <c r="AQ53" s="316">
        <v>-7.8</v>
      </c>
      <c r="AR53" s="317">
        <v>-13.8</v>
      </c>
    </row>
    <row r="54" spans="1:44" x14ac:dyDescent="0.15">
      <c r="A54" s="247"/>
      <c r="AK54" s="318"/>
      <c r="AL54" s="319" t="s">
        <v>525</v>
      </c>
      <c r="AM54" s="320">
        <v>4536008</v>
      </c>
      <c r="AN54" s="321">
        <v>14968</v>
      </c>
      <c r="AO54" s="322">
        <v>-8.6999999999999993</v>
      </c>
      <c r="AP54" s="323">
        <v>24072</v>
      </c>
      <c r="AQ54" s="324">
        <v>-10.199999999999999</v>
      </c>
      <c r="AR54" s="325">
        <v>1.5</v>
      </c>
    </row>
    <row r="55" spans="1:44" x14ac:dyDescent="0.15">
      <c r="A55" s="247"/>
      <c r="AK55" s="303" t="s">
        <v>527</v>
      </c>
      <c r="AL55" s="304"/>
      <c r="AM55" s="312">
        <v>8287946</v>
      </c>
      <c r="AN55" s="313">
        <v>27409</v>
      </c>
      <c r="AO55" s="314">
        <v>-16.600000000000001</v>
      </c>
      <c r="AP55" s="315">
        <v>47446</v>
      </c>
      <c r="AQ55" s="316">
        <v>-1.4</v>
      </c>
      <c r="AR55" s="317">
        <v>-15.2</v>
      </c>
    </row>
    <row r="56" spans="1:44" x14ac:dyDescent="0.15">
      <c r="A56" s="247"/>
      <c r="AK56" s="318"/>
      <c r="AL56" s="319" t="s">
        <v>525</v>
      </c>
      <c r="AM56" s="320">
        <v>4496799</v>
      </c>
      <c r="AN56" s="321">
        <v>14871</v>
      </c>
      <c r="AO56" s="322">
        <v>-0.6</v>
      </c>
      <c r="AP56" s="323">
        <v>24371</v>
      </c>
      <c r="AQ56" s="324">
        <v>1.2</v>
      </c>
      <c r="AR56" s="325">
        <v>-1.8</v>
      </c>
    </row>
    <row r="57" spans="1:44" x14ac:dyDescent="0.15">
      <c r="A57" s="247"/>
      <c r="AK57" s="303" t="s">
        <v>528</v>
      </c>
      <c r="AL57" s="304"/>
      <c r="AM57" s="312">
        <v>9074364</v>
      </c>
      <c r="AN57" s="313">
        <v>30096</v>
      </c>
      <c r="AO57" s="314">
        <v>9.8000000000000007</v>
      </c>
      <c r="AP57" s="315">
        <v>48387</v>
      </c>
      <c r="AQ57" s="316">
        <v>2</v>
      </c>
      <c r="AR57" s="317">
        <v>7.8</v>
      </c>
    </row>
    <row r="58" spans="1:44" x14ac:dyDescent="0.15">
      <c r="A58" s="247"/>
      <c r="AK58" s="318"/>
      <c r="AL58" s="319" t="s">
        <v>525</v>
      </c>
      <c r="AM58" s="320">
        <v>3983852</v>
      </c>
      <c r="AN58" s="321">
        <v>13213</v>
      </c>
      <c r="AO58" s="322">
        <v>-11.1</v>
      </c>
      <c r="AP58" s="323">
        <v>25592</v>
      </c>
      <c r="AQ58" s="324">
        <v>5</v>
      </c>
      <c r="AR58" s="325">
        <v>-16.100000000000001</v>
      </c>
    </row>
    <row r="59" spans="1:44" x14ac:dyDescent="0.15">
      <c r="A59" s="247"/>
      <c r="AK59" s="303" t="s">
        <v>529</v>
      </c>
      <c r="AL59" s="304"/>
      <c r="AM59" s="312">
        <v>10594238</v>
      </c>
      <c r="AN59" s="313">
        <v>35291</v>
      </c>
      <c r="AO59" s="314">
        <v>17.3</v>
      </c>
      <c r="AP59" s="315">
        <v>49684</v>
      </c>
      <c r="AQ59" s="316">
        <v>2.7</v>
      </c>
      <c r="AR59" s="317">
        <v>14.6</v>
      </c>
    </row>
    <row r="60" spans="1:44" x14ac:dyDescent="0.15">
      <c r="A60" s="247"/>
      <c r="AK60" s="318"/>
      <c r="AL60" s="319" t="s">
        <v>525</v>
      </c>
      <c r="AM60" s="320">
        <v>4747022</v>
      </c>
      <c r="AN60" s="321">
        <v>15813</v>
      </c>
      <c r="AO60" s="322">
        <v>19.7</v>
      </c>
      <c r="AP60" s="323">
        <v>28303</v>
      </c>
      <c r="AQ60" s="324">
        <v>10.6</v>
      </c>
      <c r="AR60" s="325">
        <v>9.1</v>
      </c>
    </row>
    <row r="61" spans="1:44" x14ac:dyDescent="0.15">
      <c r="A61" s="247"/>
      <c r="AK61" s="303" t="s">
        <v>530</v>
      </c>
      <c r="AL61" s="326"/>
      <c r="AM61" s="312">
        <v>10137705</v>
      </c>
      <c r="AN61" s="313">
        <v>33517</v>
      </c>
      <c r="AO61" s="314">
        <v>1.3</v>
      </c>
      <c r="AP61" s="315">
        <v>49163</v>
      </c>
      <c r="AQ61" s="327">
        <v>-0.8</v>
      </c>
      <c r="AR61" s="317">
        <v>2.1</v>
      </c>
    </row>
    <row r="62" spans="1:44" x14ac:dyDescent="0.15">
      <c r="A62" s="247"/>
      <c r="AK62" s="318"/>
      <c r="AL62" s="319" t="s">
        <v>525</v>
      </c>
      <c r="AM62" s="320">
        <v>4551489</v>
      </c>
      <c r="AN62" s="321">
        <v>15051</v>
      </c>
      <c r="AO62" s="322">
        <v>-0.3</v>
      </c>
      <c r="AP62" s="323">
        <v>25829</v>
      </c>
      <c r="AQ62" s="324">
        <v>1.7</v>
      </c>
      <c r="AR62" s="325">
        <v>-2</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0nsxqOGf/uBrV5WuXavXI6gAhlMICkZ06jk+aYP0zqH+QPSStHYgH+hJewC50bfOdCZAH9J0m3lce80O80JPEA==" saltValue="L+UOVUT/f5P2mZFptYhR7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60" zoomScaleNormal="6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482</v>
      </c>
    </row>
    <row r="121" spans="125:125" ht="13.5" hidden="1" customHeight="1" x14ac:dyDescent="0.15">
      <c r="DU121" s="241"/>
    </row>
  </sheetData>
  <sheetProtection algorithmName="SHA-512" hashValue="R/NlUo/tORJIxOQBgptgHQKa17kL3adFwFGA6ubXgnU2ViSP3CqWw3kSoEK7IK+tB9JwJU/tsCYzNYHO+d2xZg==" saltValue="CkfBLV110mGcK5+3y/3R1Q=="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60" zoomScaleNormal="6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482</v>
      </c>
    </row>
  </sheetData>
  <sheetProtection algorithmName="SHA-512" hashValue="W8nSwsYCwabm+/4bFkH0r9puBNea6bdymh2LV5xeXIztzr2ZMl6Ikpfgs30IASadSZiW4gufhHyhv8CJATKrSQ==" saltValue="zayh0KCL9VpZ8GnpQw4cVQ=="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0" zoomScaleNormal="5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532</v>
      </c>
      <c r="G46" s="8" t="s">
        <v>533</v>
      </c>
      <c r="H46" s="8" t="s">
        <v>534</v>
      </c>
      <c r="I46" s="8" t="s">
        <v>535</v>
      </c>
      <c r="J46" s="9" t="s">
        <v>536</v>
      </c>
    </row>
    <row r="47" spans="2:10" ht="57.75" customHeight="1" x14ac:dyDescent="0.15">
      <c r="B47" s="10"/>
      <c r="C47" s="1153" t="s">
        <v>3</v>
      </c>
      <c r="D47" s="1153"/>
      <c r="E47" s="1154"/>
      <c r="F47" s="11">
        <v>9.33</v>
      </c>
      <c r="G47" s="12">
        <v>10.1</v>
      </c>
      <c r="H47" s="12">
        <v>10.31</v>
      </c>
      <c r="I47" s="12">
        <v>8.83</v>
      </c>
      <c r="J47" s="13">
        <v>8.6199999999999992</v>
      </c>
    </row>
    <row r="48" spans="2:10" ht="57.75" customHeight="1" x14ac:dyDescent="0.15">
      <c r="B48" s="14"/>
      <c r="C48" s="1155" t="s">
        <v>4</v>
      </c>
      <c r="D48" s="1155"/>
      <c r="E48" s="1156"/>
      <c r="F48" s="15">
        <v>1.41</v>
      </c>
      <c r="G48" s="16">
        <v>1.35</v>
      </c>
      <c r="H48" s="16">
        <v>1.43</v>
      </c>
      <c r="I48" s="16">
        <v>1.22</v>
      </c>
      <c r="J48" s="17">
        <v>1.44</v>
      </c>
    </row>
    <row r="49" spans="2:10" ht="57.75" customHeight="1" thickBot="1" x14ac:dyDescent="0.2">
      <c r="B49" s="18"/>
      <c r="C49" s="1157" t="s">
        <v>5</v>
      </c>
      <c r="D49" s="1157"/>
      <c r="E49" s="1158"/>
      <c r="F49" s="19">
        <v>0.28999999999999998</v>
      </c>
      <c r="G49" s="20">
        <v>1.22</v>
      </c>
      <c r="H49" s="20">
        <v>0.06</v>
      </c>
      <c r="I49" s="20" t="s">
        <v>537</v>
      </c>
      <c r="J49" s="21">
        <v>0.24</v>
      </c>
    </row>
    <row r="50" spans="2:10" x14ac:dyDescent="0.15"/>
  </sheetData>
  <sheetProtection algorithmName="SHA-512" hashValue="eKDU53Ff38TINrLaHuqwLv4q9oSP8Nnm23k1gro5Q3hTaLgVPAJ1wWRqN/LFwzIVi/qPZ/bLKqmlebDktKLMjA==" saltValue="wB9uPo0jROop/EoBqmBrJ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40" zoomScaleNormal="4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532</v>
      </c>
      <c r="G33" s="29" t="s">
        <v>533</v>
      </c>
      <c r="H33" s="29" t="s">
        <v>534</v>
      </c>
      <c r="I33" s="29" t="s">
        <v>535</v>
      </c>
      <c r="J33" s="30" t="s">
        <v>536</v>
      </c>
      <c r="K33" s="22"/>
      <c r="L33" s="22"/>
      <c r="M33" s="22"/>
      <c r="N33" s="22"/>
      <c r="O33" s="22"/>
      <c r="P33" s="22"/>
    </row>
    <row r="34" spans="1:16" ht="39" customHeight="1" x14ac:dyDescent="0.15">
      <c r="A34" s="22"/>
      <c r="B34" s="31"/>
      <c r="C34" s="1163" t="s">
        <v>538</v>
      </c>
      <c r="D34" s="1163"/>
      <c r="E34" s="1164"/>
      <c r="F34" s="32">
        <v>8.58</v>
      </c>
      <c r="G34" s="33">
        <v>6.83</v>
      </c>
      <c r="H34" s="33">
        <v>7.38</v>
      </c>
      <c r="I34" s="33">
        <v>7.18</v>
      </c>
      <c r="J34" s="34">
        <v>7.96</v>
      </c>
      <c r="K34" s="22"/>
      <c r="L34" s="22"/>
      <c r="M34" s="22"/>
      <c r="N34" s="22"/>
      <c r="O34" s="22"/>
      <c r="P34" s="22"/>
    </row>
    <row r="35" spans="1:16" ht="39" customHeight="1" x14ac:dyDescent="0.15">
      <c r="A35" s="22"/>
      <c r="B35" s="35"/>
      <c r="C35" s="1159" t="s">
        <v>539</v>
      </c>
      <c r="D35" s="1159"/>
      <c r="E35" s="1160"/>
      <c r="F35" s="36">
        <v>7.27</v>
      </c>
      <c r="G35" s="37">
        <v>3.88</v>
      </c>
      <c r="H35" s="37">
        <v>6.61</v>
      </c>
      <c r="I35" s="37">
        <v>4.5</v>
      </c>
      <c r="J35" s="38">
        <v>3.58</v>
      </c>
      <c r="K35" s="22"/>
      <c r="L35" s="22"/>
      <c r="M35" s="22"/>
      <c r="N35" s="22"/>
      <c r="O35" s="22"/>
      <c r="P35" s="22"/>
    </row>
    <row r="36" spans="1:16" ht="39" customHeight="1" x14ac:dyDescent="0.15">
      <c r="A36" s="22"/>
      <c r="B36" s="35"/>
      <c r="C36" s="1159" t="s">
        <v>540</v>
      </c>
      <c r="D36" s="1159"/>
      <c r="E36" s="1160"/>
      <c r="F36" s="36">
        <v>1.1200000000000001</v>
      </c>
      <c r="G36" s="37">
        <v>1.05</v>
      </c>
      <c r="H36" s="37">
        <v>1.2</v>
      </c>
      <c r="I36" s="37">
        <v>1.05</v>
      </c>
      <c r="J36" s="38">
        <v>1.34</v>
      </c>
      <c r="K36" s="22"/>
      <c r="L36" s="22"/>
      <c r="M36" s="22"/>
      <c r="N36" s="22"/>
      <c r="O36" s="22"/>
      <c r="P36" s="22"/>
    </row>
    <row r="37" spans="1:16" ht="39" customHeight="1" x14ac:dyDescent="0.15">
      <c r="A37" s="22"/>
      <c r="B37" s="35"/>
      <c r="C37" s="1159" t="s">
        <v>541</v>
      </c>
      <c r="D37" s="1159"/>
      <c r="E37" s="1160"/>
      <c r="F37" s="36">
        <v>0.85</v>
      </c>
      <c r="G37" s="37">
        <v>0.88</v>
      </c>
      <c r="H37" s="37">
        <v>0.97</v>
      </c>
      <c r="I37" s="37">
        <v>0.73</v>
      </c>
      <c r="J37" s="38">
        <v>0.83</v>
      </c>
      <c r="K37" s="22"/>
      <c r="L37" s="22"/>
      <c r="M37" s="22"/>
      <c r="N37" s="22"/>
      <c r="O37" s="22"/>
      <c r="P37" s="22"/>
    </row>
    <row r="38" spans="1:16" ht="39" customHeight="1" x14ac:dyDescent="0.15">
      <c r="A38" s="22"/>
      <c r="B38" s="35"/>
      <c r="C38" s="1159" t="s">
        <v>542</v>
      </c>
      <c r="D38" s="1159"/>
      <c r="E38" s="1160"/>
      <c r="F38" s="36">
        <v>1.98</v>
      </c>
      <c r="G38" s="37">
        <v>1.88</v>
      </c>
      <c r="H38" s="37">
        <v>1.76</v>
      </c>
      <c r="I38" s="37">
        <v>1.42</v>
      </c>
      <c r="J38" s="38">
        <v>0.52</v>
      </c>
      <c r="K38" s="22"/>
      <c r="L38" s="22"/>
      <c r="M38" s="22"/>
      <c r="N38" s="22"/>
      <c r="O38" s="22"/>
      <c r="P38" s="22"/>
    </row>
    <row r="39" spans="1:16" ht="39" customHeight="1" x14ac:dyDescent="0.15">
      <c r="A39" s="22"/>
      <c r="B39" s="35"/>
      <c r="C39" s="1159" t="s">
        <v>543</v>
      </c>
      <c r="D39" s="1159"/>
      <c r="E39" s="1160"/>
      <c r="F39" s="36">
        <v>0.13</v>
      </c>
      <c r="G39" s="37">
        <v>0.13</v>
      </c>
      <c r="H39" s="37">
        <v>0.15</v>
      </c>
      <c r="I39" s="37">
        <v>0.2</v>
      </c>
      <c r="J39" s="38">
        <v>0.23</v>
      </c>
      <c r="K39" s="22"/>
      <c r="L39" s="22"/>
      <c r="M39" s="22"/>
      <c r="N39" s="22"/>
      <c r="O39" s="22"/>
      <c r="P39" s="22"/>
    </row>
    <row r="40" spans="1:16" ht="39" customHeight="1" x14ac:dyDescent="0.15">
      <c r="A40" s="22"/>
      <c r="B40" s="35"/>
      <c r="C40" s="1159" t="s">
        <v>544</v>
      </c>
      <c r="D40" s="1159"/>
      <c r="E40" s="1160"/>
      <c r="F40" s="36">
        <v>0.72</v>
      </c>
      <c r="G40" s="37">
        <v>0.41</v>
      </c>
      <c r="H40" s="37">
        <v>0.51</v>
      </c>
      <c r="I40" s="37">
        <v>0.18</v>
      </c>
      <c r="J40" s="38">
        <v>0.19</v>
      </c>
      <c r="K40" s="22"/>
      <c r="L40" s="22"/>
      <c r="M40" s="22"/>
      <c r="N40" s="22"/>
      <c r="O40" s="22"/>
      <c r="P40" s="22"/>
    </row>
    <row r="41" spans="1:16" ht="39" customHeight="1" x14ac:dyDescent="0.15">
      <c r="A41" s="22"/>
      <c r="B41" s="35"/>
      <c r="C41" s="1159" t="s">
        <v>545</v>
      </c>
      <c r="D41" s="1159"/>
      <c r="E41" s="1160"/>
      <c r="F41" s="36">
        <v>0.23</v>
      </c>
      <c r="G41" s="37">
        <v>0.24</v>
      </c>
      <c r="H41" s="37">
        <v>0.22</v>
      </c>
      <c r="I41" s="37">
        <v>0.17</v>
      </c>
      <c r="J41" s="38">
        <v>0.08</v>
      </c>
      <c r="K41" s="22"/>
      <c r="L41" s="22"/>
      <c r="M41" s="22"/>
      <c r="N41" s="22"/>
      <c r="O41" s="22"/>
      <c r="P41" s="22"/>
    </row>
    <row r="42" spans="1:16" ht="39" customHeight="1" x14ac:dyDescent="0.15">
      <c r="A42" s="22"/>
      <c r="B42" s="39"/>
      <c r="C42" s="1159" t="s">
        <v>546</v>
      </c>
      <c r="D42" s="1159"/>
      <c r="E42" s="1160"/>
      <c r="F42" s="36" t="s">
        <v>493</v>
      </c>
      <c r="G42" s="37" t="s">
        <v>493</v>
      </c>
      <c r="H42" s="37" t="s">
        <v>493</v>
      </c>
      <c r="I42" s="37" t="s">
        <v>493</v>
      </c>
      <c r="J42" s="38" t="s">
        <v>493</v>
      </c>
      <c r="K42" s="22"/>
      <c r="L42" s="22"/>
      <c r="M42" s="22"/>
      <c r="N42" s="22"/>
      <c r="O42" s="22"/>
      <c r="P42" s="22"/>
    </row>
    <row r="43" spans="1:16" ht="39" customHeight="1" thickBot="1" x14ac:dyDescent="0.2">
      <c r="A43" s="22"/>
      <c r="B43" s="40"/>
      <c r="C43" s="1161" t="s">
        <v>547</v>
      </c>
      <c r="D43" s="1161"/>
      <c r="E43" s="1162"/>
      <c r="F43" s="41">
        <v>0.12</v>
      </c>
      <c r="G43" s="42">
        <v>0.1</v>
      </c>
      <c r="H43" s="42">
        <v>0.06</v>
      </c>
      <c r="I43" s="42">
        <v>0.06</v>
      </c>
      <c r="J43" s="43">
        <v>0.05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Ch6AdQ6zZZ+bHzu0ejAQNQ9Rgcb20VhMnxvW3cQa2SjmLXoe0JgqzuRsPIzW+WXvjDote5+Mo2MfvUYTmId4VQ==" saltValue="7M3DqFje79iHfn08ca+Fw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60" zoomScaleNormal="6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532</v>
      </c>
      <c r="L44" s="54" t="s">
        <v>533</v>
      </c>
      <c r="M44" s="54" t="s">
        <v>534</v>
      </c>
      <c r="N44" s="54" t="s">
        <v>535</v>
      </c>
      <c r="O44" s="55" t="s">
        <v>536</v>
      </c>
      <c r="P44" s="46"/>
      <c r="Q44" s="46"/>
      <c r="R44" s="46"/>
      <c r="S44" s="46"/>
      <c r="T44" s="46"/>
      <c r="U44" s="46"/>
    </row>
    <row r="45" spans="1:21" ht="30.75" customHeight="1" x14ac:dyDescent="0.15">
      <c r="A45" s="46"/>
      <c r="B45" s="1165" t="s">
        <v>9</v>
      </c>
      <c r="C45" s="1166"/>
      <c r="D45" s="56"/>
      <c r="E45" s="1171" t="s">
        <v>10</v>
      </c>
      <c r="F45" s="1171"/>
      <c r="G45" s="1171"/>
      <c r="H45" s="1171"/>
      <c r="I45" s="1171"/>
      <c r="J45" s="1172"/>
      <c r="K45" s="57">
        <v>13244</v>
      </c>
      <c r="L45" s="58">
        <v>13386</v>
      </c>
      <c r="M45" s="58">
        <v>13484</v>
      </c>
      <c r="N45" s="58">
        <v>13058</v>
      </c>
      <c r="O45" s="59">
        <v>12722</v>
      </c>
      <c r="P45" s="46"/>
      <c r="Q45" s="46"/>
      <c r="R45" s="46"/>
      <c r="S45" s="46"/>
      <c r="T45" s="46"/>
      <c r="U45" s="46"/>
    </row>
    <row r="46" spans="1:21" ht="30.75" customHeight="1" x14ac:dyDescent="0.15">
      <c r="A46" s="46"/>
      <c r="B46" s="1167"/>
      <c r="C46" s="1168"/>
      <c r="D46" s="60"/>
      <c r="E46" s="1173" t="s">
        <v>11</v>
      </c>
      <c r="F46" s="1173"/>
      <c r="G46" s="1173"/>
      <c r="H46" s="1173"/>
      <c r="I46" s="1173"/>
      <c r="J46" s="1174"/>
      <c r="K46" s="61" t="s">
        <v>493</v>
      </c>
      <c r="L46" s="62" t="s">
        <v>493</v>
      </c>
      <c r="M46" s="62" t="s">
        <v>493</v>
      </c>
      <c r="N46" s="62" t="s">
        <v>493</v>
      </c>
      <c r="O46" s="63" t="s">
        <v>493</v>
      </c>
      <c r="P46" s="46"/>
      <c r="Q46" s="46"/>
      <c r="R46" s="46"/>
      <c r="S46" s="46"/>
      <c r="T46" s="46"/>
      <c r="U46" s="46"/>
    </row>
    <row r="47" spans="1:21" ht="30.75" customHeight="1" x14ac:dyDescent="0.15">
      <c r="A47" s="46"/>
      <c r="B47" s="1167"/>
      <c r="C47" s="1168"/>
      <c r="D47" s="60"/>
      <c r="E47" s="1173" t="s">
        <v>12</v>
      </c>
      <c r="F47" s="1173"/>
      <c r="G47" s="1173"/>
      <c r="H47" s="1173"/>
      <c r="I47" s="1173"/>
      <c r="J47" s="1174"/>
      <c r="K47" s="61">
        <v>67</v>
      </c>
      <c r="L47" s="62">
        <v>67</v>
      </c>
      <c r="M47" s="62">
        <v>67</v>
      </c>
      <c r="N47" s="62">
        <v>67</v>
      </c>
      <c r="O47" s="63">
        <v>67</v>
      </c>
      <c r="P47" s="46"/>
      <c r="Q47" s="46"/>
      <c r="R47" s="46"/>
      <c r="S47" s="46"/>
      <c r="T47" s="46"/>
      <c r="U47" s="46"/>
    </row>
    <row r="48" spans="1:21" ht="30.75" customHeight="1" x14ac:dyDescent="0.15">
      <c r="A48" s="46"/>
      <c r="B48" s="1167"/>
      <c r="C48" s="1168"/>
      <c r="D48" s="60"/>
      <c r="E48" s="1173" t="s">
        <v>13</v>
      </c>
      <c r="F48" s="1173"/>
      <c r="G48" s="1173"/>
      <c r="H48" s="1173"/>
      <c r="I48" s="1173"/>
      <c r="J48" s="1174"/>
      <c r="K48" s="61">
        <v>1651</v>
      </c>
      <c r="L48" s="62">
        <v>1618</v>
      </c>
      <c r="M48" s="62">
        <v>1677</v>
      </c>
      <c r="N48" s="62">
        <v>1733</v>
      </c>
      <c r="O48" s="63">
        <v>1725</v>
      </c>
      <c r="P48" s="46"/>
      <c r="Q48" s="46"/>
      <c r="R48" s="46"/>
      <c r="S48" s="46"/>
      <c r="T48" s="46"/>
      <c r="U48" s="46"/>
    </row>
    <row r="49" spans="1:21" ht="30.75" customHeight="1" x14ac:dyDescent="0.15">
      <c r="A49" s="46"/>
      <c r="B49" s="1167"/>
      <c r="C49" s="1168"/>
      <c r="D49" s="60"/>
      <c r="E49" s="1173" t="s">
        <v>14</v>
      </c>
      <c r="F49" s="1173"/>
      <c r="G49" s="1173"/>
      <c r="H49" s="1173"/>
      <c r="I49" s="1173"/>
      <c r="J49" s="1174"/>
      <c r="K49" s="61">
        <v>377</v>
      </c>
      <c r="L49" s="62">
        <v>388</v>
      </c>
      <c r="M49" s="62">
        <v>447</v>
      </c>
      <c r="N49" s="62">
        <v>403</v>
      </c>
      <c r="O49" s="63">
        <v>396</v>
      </c>
      <c r="P49" s="46"/>
      <c r="Q49" s="46"/>
      <c r="R49" s="46"/>
      <c r="S49" s="46"/>
      <c r="T49" s="46"/>
      <c r="U49" s="46"/>
    </row>
    <row r="50" spans="1:21" ht="30.75" customHeight="1" x14ac:dyDescent="0.15">
      <c r="A50" s="46"/>
      <c r="B50" s="1167"/>
      <c r="C50" s="1168"/>
      <c r="D50" s="60"/>
      <c r="E50" s="1173" t="s">
        <v>15</v>
      </c>
      <c r="F50" s="1173"/>
      <c r="G50" s="1173"/>
      <c r="H50" s="1173"/>
      <c r="I50" s="1173"/>
      <c r="J50" s="1174"/>
      <c r="K50" s="61">
        <v>46</v>
      </c>
      <c r="L50" s="62">
        <v>44</v>
      </c>
      <c r="M50" s="62">
        <v>37</v>
      </c>
      <c r="N50" s="62">
        <v>37</v>
      </c>
      <c r="O50" s="63">
        <v>7</v>
      </c>
      <c r="P50" s="46"/>
      <c r="Q50" s="46"/>
      <c r="R50" s="46"/>
      <c r="S50" s="46"/>
      <c r="T50" s="46"/>
      <c r="U50" s="46"/>
    </row>
    <row r="51" spans="1:21" ht="30.75" customHeight="1" x14ac:dyDescent="0.15">
      <c r="A51" s="46"/>
      <c r="B51" s="1169"/>
      <c r="C51" s="1170"/>
      <c r="D51" s="64"/>
      <c r="E51" s="1173" t="s">
        <v>16</v>
      </c>
      <c r="F51" s="1173"/>
      <c r="G51" s="1173"/>
      <c r="H51" s="1173"/>
      <c r="I51" s="1173"/>
      <c r="J51" s="1174"/>
      <c r="K51" s="61" t="s">
        <v>493</v>
      </c>
      <c r="L51" s="62" t="s">
        <v>493</v>
      </c>
      <c r="M51" s="62" t="s">
        <v>493</v>
      </c>
      <c r="N51" s="62" t="s">
        <v>493</v>
      </c>
      <c r="O51" s="63" t="s">
        <v>493</v>
      </c>
      <c r="P51" s="46"/>
      <c r="Q51" s="46"/>
      <c r="R51" s="46"/>
      <c r="S51" s="46"/>
      <c r="T51" s="46"/>
      <c r="U51" s="46"/>
    </row>
    <row r="52" spans="1:21" ht="30.75" customHeight="1" x14ac:dyDescent="0.15">
      <c r="A52" s="46"/>
      <c r="B52" s="1175" t="s">
        <v>17</v>
      </c>
      <c r="C52" s="1176"/>
      <c r="D52" s="64"/>
      <c r="E52" s="1173" t="s">
        <v>18</v>
      </c>
      <c r="F52" s="1173"/>
      <c r="G52" s="1173"/>
      <c r="H52" s="1173"/>
      <c r="I52" s="1173"/>
      <c r="J52" s="1174"/>
      <c r="K52" s="61">
        <v>13157</v>
      </c>
      <c r="L52" s="62">
        <v>13542</v>
      </c>
      <c r="M52" s="62">
        <v>13393</v>
      </c>
      <c r="N52" s="62">
        <v>12971</v>
      </c>
      <c r="O52" s="63">
        <v>12759</v>
      </c>
      <c r="P52" s="46"/>
      <c r="Q52" s="46"/>
      <c r="R52" s="46"/>
      <c r="S52" s="46"/>
      <c r="T52" s="46"/>
      <c r="U52" s="46"/>
    </row>
    <row r="53" spans="1:21" ht="30.75" customHeight="1" thickBot="1" x14ac:dyDescent="0.2">
      <c r="A53" s="46"/>
      <c r="B53" s="1177" t="s">
        <v>19</v>
      </c>
      <c r="C53" s="1178"/>
      <c r="D53" s="65"/>
      <c r="E53" s="1179" t="s">
        <v>20</v>
      </c>
      <c r="F53" s="1179"/>
      <c r="G53" s="1179"/>
      <c r="H53" s="1179"/>
      <c r="I53" s="1179"/>
      <c r="J53" s="1180"/>
      <c r="K53" s="66">
        <v>2228</v>
      </c>
      <c r="L53" s="67">
        <v>1961</v>
      </c>
      <c r="M53" s="67">
        <v>2319</v>
      </c>
      <c r="N53" s="67">
        <v>2327</v>
      </c>
      <c r="O53" s="68">
        <v>2158</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548</v>
      </c>
      <c r="L57" s="79" t="s">
        <v>549</v>
      </c>
      <c r="M57" s="79" t="s">
        <v>550</v>
      </c>
      <c r="N57" s="79" t="s">
        <v>551</v>
      </c>
      <c r="O57" s="80" t="s">
        <v>552</v>
      </c>
      <c r="P57" s="46"/>
      <c r="Q57" s="46"/>
      <c r="R57" s="46"/>
      <c r="S57" s="46"/>
      <c r="T57" s="46"/>
      <c r="U57" s="46"/>
    </row>
    <row r="58" spans="1:21" ht="31.5" customHeight="1" x14ac:dyDescent="0.15">
      <c r="B58" s="1181" t="s">
        <v>24</v>
      </c>
      <c r="C58" s="1182"/>
      <c r="D58" s="1187" t="s">
        <v>25</v>
      </c>
      <c r="E58" s="1188"/>
      <c r="F58" s="1188"/>
      <c r="G58" s="1188"/>
      <c r="H58" s="1188"/>
      <c r="I58" s="1188"/>
      <c r="J58" s="1189"/>
      <c r="K58" s="81" t="s">
        <v>567</v>
      </c>
      <c r="L58" s="82" t="s">
        <v>567</v>
      </c>
      <c r="M58" s="82" t="s">
        <v>567</v>
      </c>
      <c r="N58" s="82" t="s">
        <v>567</v>
      </c>
      <c r="O58" s="83" t="s">
        <v>567</v>
      </c>
    </row>
    <row r="59" spans="1:21" ht="31.5" customHeight="1" x14ac:dyDescent="0.15">
      <c r="B59" s="1183"/>
      <c r="C59" s="1184"/>
      <c r="D59" s="1190" t="s">
        <v>26</v>
      </c>
      <c r="E59" s="1191"/>
      <c r="F59" s="1191"/>
      <c r="G59" s="1191"/>
      <c r="H59" s="1191"/>
      <c r="I59" s="1191"/>
      <c r="J59" s="1192"/>
      <c r="K59" s="84">
        <v>1661</v>
      </c>
      <c r="L59" s="85">
        <v>3291</v>
      </c>
      <c r="M59" s="85">
        <v>3296</v>
      </c>
      <c r="N59" s="85">
        <v>3300</v>
      </c>
      <c r="O59" s="86">
        <v>3765</v>
      </c>
    </row>
    <row r="60" spans="1:21" ht="31.5" customHeight="1" thickBot="1" x14ac:dyDescent="0.2">
      <c r="B60" s="1185"/>
      <c r="C60" s="1186"/>
      <c r="D60" s="1193" t="s">
        <v>27</v>
      </c>
      <c r="E60" s="1194"/>
      <c r="F60" s="1194"/>
      <c r="G60" s="1194"/>
      <c r="H60" s="1194"/>
      <c r="I60" s="1194"/>
      <c r="J60" s="1195"/>
      <c r="K60" s="87">
        <v>767</v>
      </c>
      <c r="L60" s="88">
        <v>833</v>
      </c>
      <c r="M60" s="88">
        <v>900</v>
      </c>
      <c r="N60" s="88">
        <v>967</v>
      </c>
      <c r="O60" s="89">
        <v>1033</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Bdqnnz2OFR5rBMkhiWnHc5l4m+olOxcTamhfXGgVtDPjr6O5T9URjnpHhOBp/YuQXXod6p2vDlw0XP5dWidoZQ==" saltValue="Nyc74aftjiKT8Lk6akG9o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0" zoomScaleNormal="5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532</v>
      </c>
      <c r="J40" s="101" t="s">
        <v>533</v>
      </c>
      <c r="K40" s="101" t="s">
        <v>534</v>
      </c>
      <c r="L40" s="101" t="s">
        <v>535</v>
      </c>
      <c r="M40" s="102" t="s">
        <v>536</v>
      </c>
    </row>
    <row r="41" spans="2:13" ht="27.75" customHeight="1" x14ac:dyDescent="0.15">
      <c r="B41" s="1196" t="s">
        <v>30</v>
      </c>
      <c r="C41" s="1197"/>
      <c r="D41" s="103"/>
      <c r="E41" s="1202" t="s">
        <v>31</v>
      </c>
      <c r="F41" s="1202"/>
      <c r="G41" s="1202"/>
      <c r="H41" s="1203"/>
      <c r="I41" s="330">
        <v>141907</v>
      </c>
      <c r="J41" s="331">
        <v>137909</v>
      </c>
      <c r="K41" s="331">
        <v>131824</v>
      </c>
      <c r="L41" s="331">
        <v>127765</v>
      </c>
      <c r="M41" s="332">
        <v>121987</v>
      </c>
    </row>
    <row r="42" spans="2:13" ht="27.75" customHeight="1" x14ac:dyDescent="0.15">
      <c r="B42" s="1198"/>
      <c r="C42" s="1199"/>
      <c r="D42" s="104"/>
      <c r="E42" s="1204" t="s">
        <v>32</v>
      </c>
      <c r="F42" s="1204"/>
      <c r="G42" s="1204"/>
      <c r="H42" s="1205"/>
      <c r="I42" s="333">
        <v>1744</v>
      </c>
      <c r="J42" s="334">
        <v>1512</v>
      </c>
      <c r="K42" s="334">
        <v>1512</v>
      </c>
      <c r="L42" s="334">
        <v>1454</v>
      </c>
      <c r="M42" s="335">
        <v>399</v>
      </c>
    </row>
    <row r="43" spans="2:13" ht="27.75" customHeight="1" x14ac:dyDescent="0.15">
      <c r="B43" s="1198"/>
      <c r="C43" s="1199"/>
      <c r="D43" s="104"/>
      <c r="E43" s="1204" t="s">
        <v>33</v>
      </c>
      <c r="F43" s="1204"/>
      <c r="G43" s="1204"/>
      <c r="H43" s="1205"/>
      <c r="I43" s="333">
        <v>25261</v>
      </c>
      <c r="J43" s="334">
        <v>25240</v>
      </c>
      <c r="K43" s="334">
        <v>25078</v>
      </c>
      <c r="L43" s="334">
        <v>25976</v>
      </c>
      <c r="M43" s="335">
        <v>27031</v>
      </c>
    </row>
    <row r="44" spans="2:13" ht="27.75" customHeight="1" x14ac:dyDescent="0.15">
      <c r="B44" s="1198"/>
      <c r="C44" s="1199"/>
      <c r="D44" s="104"/>
      <c r="E44" s="1204" t="s">
        <v>34</v>
      </c>
      <c r="F44" s="1204"/>
      <c r="G44" s="1204"/>
      <c r="H44" s="1205"/>
      <c r="I44" s="333">
        <v>2207</v>
      </c>
      <c r="J44" s="334">
        <v>1950</v>
      </c>
      <c r="K44" s="334">
        <v>1732</v>
      </c>
      <c r="L44" s="334">
        <v>1317</v>
      </c>
      <c r="M44" s="335">
        <v>1129</v>
      </c>
    </row>
    <row r="45" spans="2:13" ht="27.75" customHeight="1" x14ac:dyDescent="0.15">
      <c r="B45" s="1198"/>
      <c r="C45" s="1199"/>
      <c r="D45" s="104"/>
      <c r="E45" s="1204" t="s">
        <v>35</v>
      </c>
      <c r="F45" s="1204"/>
      <c r="G45" s="1204"/>
      <c r="H45" s="1205"/>
      <c r="I45" s="333">
        <v>14523</v>
      </c>
      <c r="J45" s="334">
        <v>14379</v>
      </c>
      <c r="K45" s="334">
        <v>14092</v>
      </c>
      <c r="L45" s="334">
        <v>14331</v>
      </c>
      <c r="M45" s="335">
        <v>14429</v>
      </c>
    </row>
    <row r="46" spans="2:13" ht="27.75" customHeight="1" x14ac:dyDescent="0.15">
      <c r="B46" s="1198"/>
      <c r="C46" s="1199"/>
      <c r="D46" s="105"/>
      <c r="E46" s="1204" t="s">
        <v>36</v>
      </c>
      <c r="F46" s="1204"/>
      <c r="G46" s="1204"/>
      <c r="H46" s="1205"/>
      <c r="I46" s="333">
        <v>170</v>
      </c>
      <c r="J46" s="334">
        <v>152</v>
      </c>
      <c r="K46" s="334">
        <v>148</v>
      </c>
      <c r="L46" s="334">
        <v>152</v>
      </c>
      <c r="M46" s="335">
        <v>129</v>
      </c>
    </row>
    <row r="47" spans="2:13" ht="27.75" customHeight="1" x14ac:dyDescent="0.15">
      <c r="B47" s="1198"/>
      <c r="C47" s="1199"/>
      <c r="D47" s="106"/>
      <c r="E47" s="1206" t="s">
        <v>37</v>
      </c>
      <c r="F47" s="1207"/>
      <c r="G47" s="1207"/>
      <c r="H47" s="1208"/>
      <c r="I47" s="333" t="s">
        <v>493</v>
      </c>
      <c r="J47" s="334" t="s">
        <v>493</v>
      </c>
      <c r="K47" s="334" t="s">
        <v>493</v>
      </c>
      <c r="L47" s="334" t="s">
        <v>493</v>
      </c>
      <c r="M47" s="335" t="s">
        <v>493</v>
      </c>
    </row>
    <row r="48" spans="2:13" ht="27.75" customHeight="1" x14ac:dyDescent="0.15">
      <c r="B48" s="1198"/>
      <c r="C48" s="1199"/>
      <c r="D48" s="104"/>
      <c r="E48" s="1204" t="s">
        <v>38</v>
      </c>
      <c r="F48" s="1204"/>
      <c r="G48" s="1204"/>
      <c r="H48" s="1205"/>
      <c r="I48" s="333" t="s">
        <v>493</v>
      </c>
      <c r="J48" s="334" t="s">
        <v>493</v>
      </c>
      <c r="K48" s="334" t="s">
        <v>493</v>
      </c>
      <c r="L48" s="334" t="s">
        <v>493</v>
      </c>
      <c r="M48" s="335" t="s">
        <v>493</v>
      </c>
    </row>
    <row r="49" spans="2:13" ht="27.75" customHeight="1" x14ac:dyDescent="0.15">
      <c r="B49" s="1200"/>
      <c r="C49" s="1201"/>
      <c r="D49" s="104"/>
      <c r="E49" s="1204" t="s">
        <v>39</v>
      </c>
      <c r="F49" s="1204"/>
      <c r="G49" s="1204"/>
      <c r="H49" s="1205"/>
      <c r="I49" s="333" t="s">
        <v>493</v>
      </c>
      <c r="J49" s="334" t="s">
        <v>493</v>
      </c>
      <c r="K49" s="334" t="s">
        <v>493</v>
      </c>
      <c r="L49" s="334" t="s">
        <v>493</v>
      </c>
      <c r="M49" s="335" t="s">
        <v>493</v>
      </c>
    </row>
    <row r="50" spans="2:13" ht="27.75" customHeight="1" x14ac:dyDescent="0.15">
      <c r="B50" s="1209" t="s">
        <v>40</v>
      </c>
      <c r="C50" s="1210"/>
      <c r="D50" s="107"/>
      <c r="E50" s="1204" t="s">
        <v>41</v>
      </c>
      <c r="F50" s="1204"/>
      <c r="G50" s="1204"/>
      <c r="H50" s="1205"/>
      <c r="I50" s="333">
        <v>18820</v>
      </c>
      <c r="J50" s="334">
        <v>21856</v>
      </c>
      <c r="K50" s="334">
        <v>23051</v>
      </c>
      <c r="L50" s="334">
        <v>21863</v>
      </c>
      <c r="M50" s="335">
        <v>22026</v>
      </c>
    </row>
    <row r="51" spans="2:13" ht="27.75" customHeight="1" x14ac:dyDescent="0.15">
      <c r="B51" s="1198"/>
      <c r="C51" s="1199"/>
      <c r="D51" s="104"/>
      <c r="E51" s="1204" t="s">
        <v>42</v>
      </c>
      <c r="F51" s="1204"/>
      <c r="G51" s="1204"/>
      <c r="H51" s="1205"/>
      <c r="I51" s="333">
        <v>27753</v>
      </c>
      <c r="J51" s="334">
        <v>27541</v>
      </c>
      <c r="K51" s="334">
        <v>28974</v>
      </c>
      <c r="L51" s="334">
        <v>30869</v>
      </c>
      <c r="M51" s="335">
        <v>32469</v>
      </c>
    </row>
    <row r="52" spans="2:13" ht="27.75" customHeight="1" x14ac:dyDescent="0.15">
      <c r="B52" s="1200"/>
      <c r="C52" s="1201"/>
      <c r="D52" s="104"/>
      <c r="E52" s="1204" t="s">
        <v>43</v>
      </c>
      <c r="F52" s="1204"/>
      <c r="G52" s="1204"/>
      <c r="H52" s="1205"/>
      <c r="I52" s="333">
        <v>124981</v>
      </c>
      <c r="J52" s="334">
        <v>122721</v>
      </c>
      <c r="K52" s="334">
        <v>119138</v>
      </c>
      <c r="L52" s="334">
        <v>115852</v>
      </c>
      <c r="M52" s="335">
        <v>110643</v>
      </c>
    </row>
    <row r="53" spans="2:13" ht="27.75" customHeight="1" thickBot="1" x14ac:dyDescent="0.2">
      <c r="B53" s="1211" t="s">
        <v>19</v>
      </c>
      <c r="C53" s="1212"/>
      <c r="D53" s="108"/>
      <c r="E53" s="1213" t="s">
        <v>44</v>
      </c>
      <c r="F53" s="1213"/>
      <c r="G53" s="1213"/>
      <c r="H53" s="1214"/>
      <c r="I53" s="336">
        <v>14259</v>
      </c>
      <c r="J53" s="337">
        <v>9026</v>
      </c>
      <c r="K53" s="337">
        <v>3223</v>
      </c>
      <c r="L53" s="337">
        <v>2411</v>
      </c>
      <c r="M53" s="338">
        <v>-33</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AuWBv46cObmEHjFWGGWde1aQpDwYrIBjXFQMQ7N176qs87JPHGj8h2eZD0sKyrz7mnGEAVPVn7KBBPLxX5rCeA==" saltValue="HAHaeUQ7QFEeqIoNGH8Eu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534</v>
      </c>
      <c r="G54" s="117" t="s">
        <v>535</v>
      </c>
      <c r="H54" s="118" t="s">
        <v>536</v>
      </c>
    </row>
    <row r="55" spans="2:8" ht="52.5" customHeight="1" x14ac:dyDescent="0.15">
      <c r="B55" s="119"/>
      <c r="C55" s="1223" t="s">
        <v>46</v>
      </c>
      <c r="D55" s="1223"/>
      <c r="E55" s="1224"/>
      <c r="F55" s="339">
        <v>7460</v>
      </c>
      <c r="G55" s="339">
        <v>6468</v>
      </c>
      <c r="H55" s="340">
        <v>6469</v>
      </c>
    </row>
    <row r="56" spans="2:8" ht="52.5" customHeight="1" x14ac:dyDescent="0.15">
      <c r="B56" s="120"/>
      <c r="C56" s="1225" t="s">
        <v>47</v>
      </c>
      <c r="D56" s="1225"/>
      <c r="E56" s="1226"/>
      <c r="F56" s="341">
        <v>3296</v>
      </c>
      <c r="G56" s="341">
        <v>3300</v>
      </c>
      <c r="H56" s="342">
        <v>3765</v>
      </c>
    </row>
    <row r="57" spans="2:8" ht="53.25" customHeight="1" x14ac:dyDescent="0.15">
      <c r="B57" s="120"/>
      <c r="C57" s="1227" t="s">
        <v>48</v>
      </c>
      <c r="D57" s="1227"/>
      <c r="E57" s="1228"/>
      <c r="F57" s="343">
        <v>9993</v>
      </c>
      <c r="G57" s="343">
        <v>9697</v>
      </c>
      <c r="H57" s="344">
        <v>9296</v>
      </c>
    </row>
    <row r="58" spans="2:8" ht="45.75" customHeight="1" x14ac:dyDescent="0.15">
      <c r="B58" s="121"/>
      <c r="C58" s="1215" t="s">
        <v>568</v>
      </c>
      <c r="D58" s="1216"/>
      <c r="E58" s="1217"/>
      <c r="F58" s="345">
        <v>4196</v>
      </c>
      <c r="G58" s="345">
        <v>3950</v>
      </c>
      <c r="H58" s="346">
        <v>3642</v>
      </c>
    </row>
    <row r="59" spans="2:8" ht="45.75" customHeight="1" x14ac:dyDescent="0.15">
      <c r="B59" s="121"/>
      <c r="C59" s="1215" t="s">
        <v>569</v>
      </c>
      <c r="D59" s="1216"/>
      <c r="E59" s="1217"/>
      <c r="F59" s="345">
        <v>2359</v>
      </c>
      <c r="G59" s="345">
        <v>2359</v>
      </c>
      <c r="H59" s="346">
        <v>2360</v>
      </c>
    </row>
    <row r="60" spans="2:8" ht="45.75" customHeight="1" x14ac:dyDescent="0.15">
      <c r="B60" s="121"/>
      <c r="C60" s="1215" t="s">
        <v>570</v>
      </c>
      <c r="D60" s="1216"/>
      <c r="E60" s="1217"/>
      <c r="F60" s="345">
        <v>887</v>
      </c>
      <c r="G60" s="345">
        <v>937</v>
      </c>
      <c r="H60" s="346">
        <v>987</v>
      </c>
    </row>
    <row r="61" spans="2:8" ht="45.75" customHeight="1" x14ac:dyDescent="0.15">
      <c r="B61" s="121"/>
      <c r="C61" s="1215" t="s">
        <v>571</v>
      </c>
      <c r="D61" s="1216"/>
      <c r="E61" s="1217"/>
      <c r="F61" s="345">
        <v>667</v>
      </c>
      <c r="G61" s="345">
        <v>667</v>
      </c>
      <c r="H61" s="346">
        <v>667</v>
      </c>
    </row>
    <row r="62" spans="2:8" ht="45.75" customHeight="1" thickBot="1" x14ac:dyDescent="0.2">
      <c r="B62" s="122"/>
      <c r="C62" s="1218" t="s">
        <v>572</v>
      </c>
      <c r="D62" s="1219"/>
      <c r="E62" s="1220"/>
      <c r="F62" s="347">
        <v>362</v>
      </c>
      <c r="G62" s="347">
        <v>354</v>
      </c>
      <c r="H62" s="348">
        <v>336</v>
      </c>
    </row>
    <row r="63" spans="2:8" ht="52.5" customHeight="1" thickBot="1" x14ac:dyDescent="0.2">
      <c r="B63" s="123"/>
      <c r="C63" s="1221" t="s">
        <v>49</v>
      </c>
      <c r="D63" s="1221"/>
      <c r="E63" s="1222"/>
      <c r="F63" s="349">
        <v>20749</v>
      </c>
      <c r="G63" s="349">
        <v>19465</v>
      </c>
      <c r="H63" s="350">
        <v>19531</v>
      </c>
    </row>
    <row r="64" spans="2:8" x14ac:dyDescent="0.15"/>
  </sheetData>
  <sheetProtection algorithmName="SHA-512" hashValue="65mqPiyN0h3NiJieke3OSNH8hVbUwVG25K0qYPfs6sVcnw4mcB/dzyf0oY1Y4PTA50sYd7DQRA224KNsLZP5dw==" saltValue="2v3zSfd5HG3uQQcQLPies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81" zoomScaleNormal="81" zoomScaleSheetLayoutView="55" workbookViewId="0"/>
  </sheetViews>
  <sheetFormatPr defaultColWidth="0" defaultRowHeight="0"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76"/>
      <c r="B1" s="375"/>
      <c r="DD1" s="243"/>
      <c r="DE1" s="243"/>
    </row>
    <row r="2" spans="1:109" ht="25.5" customHeight="1" x14ac:dyDescent="0.15">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15">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5" x14ac:dyDescent="0.15">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5" x14ac:dyDescent="0.15">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5" x14ac:dyDescent="0.15">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5" x14ac:dyDescent="0.15">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5" x14ac:dyDescent="0.15">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5" x14ac:dyDescent="0.15">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5" x14ac:dyDescent="0.15">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5" x14ac:dyDescent="0.15">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5" x14ac:dyDescent="0.15">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5" x14ac:dyDescent="0.15">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5" x14ac:dyDescent="0.15">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5" x14ac:dyDescent="0.15">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5" x14ac:dyDescent="0.15">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5" x14ac:dyDescent="0.15">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5" x14ac:dyDescent="0.15">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5" x14ac:dyDescent="0.15">
      <c r="DD19" s="243"/>
      <c r="DE19" s="243"/>
    </row>
    <row r="20" spans="1:109" ht="13.5" x14ac:dyDescent="0.15">
      <c r="DD20" s="243"/>
      <c r="DE20" s="243"/>
    </row>
    <row r="21" spans="1:109" ht="17.25" customHeight="1" x14ac:dyDescent="0.15">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15">
      <c r="B22" s="247"/>
    </row>
    <row r="23" spans="1:109" ht="13.5" x14ac:dyDescent="0.15">
      <c r="B23" s="247"/>
    </row>
    <row r="24" spans="1:109" ht="13.5" x14ac:dyDescent="0.15">
      <c r="B24" s="247"/>
    </row>
    <row r="25" spans="1:109" ht="13.5" x14ac:dyDescent="0.15">
      <c r="B25" s="247"/>
    </row>
    <row r="26" spans="1:109" ht="13.5" x14ac:dyDescent="0.15">
      <c r="B26" s="247"/>
    </row>
    <row r="27" spans="1:109" ht="13.5" x14ac:dyDescent="0.15">
      <c r="B27" s="247"/>
    </row>
    <row r="28" spans="1:109" ht="13.5" x14ac:dyDescent="0.15">
      <c r="B28" s="247"/>
    </row>
    <row r="29" spans="1:109" ht="13.5" x14ac:dyDescent="0.15">
      <c r="B29" s="247"/>
    </row>
    <row r="30" spans="1:109" ht="13.5" x14ac:dyDescent="0.15">
      <c r="B30" s="247"/>
    </row>
    <row r="31" spans="1:109" ht="13.5" x14ac:dyDescent="0.15">
      <c r="B31" s="247"/>
    </row>
    <row r="32" spans="1:109" ht="13.5" x14ac:dyDescent="0.15">
      <c r="B32" s="247"/>
    </row>
    <row r="33" spans="2:109" ht="13.5" x14ac:dyDescent="0.15">
      <c r="B33" s="247"/>
    </row>
    <row r="34" spans="2:109" ht="13.5" x14ac:dyDescent="0.15">
      <c r="B34" s="247"/>
    </row>
    <row r="35" spans="2:109" ht="13.5" x14ac:dyDescent="0.15">
      <c r="B35" s="247"/>
    </row>
    <row r="36" spans="2:109" ht="13.5" x14ac:dyDescent="0.15">
      <c r="B36" s="247"/>
    </row>
    <row r="37" spans="2:109" ht="13.5" x14ac:dyDescent="0.15">
      <c r="B37" s="247"/>
    </row>
    <row r="38" spans="2:109" ht="13.5" x14ac:dyDescent="0.15">
      <c r="B38" s="247"/>
    </row>
    <row r="39" spans="2:109" ht="13.5"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5" x14ac:dyDescent="0.15">
      <c r="B40" s="364"/>
      <c r="DD40" s="364"/>
      <c r="DE40" s="243"/>
    </row>
    <row r="41" spans="2:109" ht="17.25" x14ac:dyDescent="0.15">
      <c r="B41" s="244" t="s">
        <v>597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5" x14ac:dyDescent="0.15">
      <c r="B42" s="247"/>
      <c r="G42" s="361"/>
      <c r="I42" s="360"/>
      <c r="J42" s="360"/>
      <c r="K42" s="360"/>
      <c r="AM42" s="361"/>
      <c r="AN42" s="361" t="s">
        <v>593</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15">
      <c r="B43" s="247"/>
      <c r="AN43" s="1241" t="s">
        <v>596</v>
      </c>
      <c r="AO43" s="1242"/>
      <c r="AP43" s="1242"/>
      <c r="AQ43" s="1242"/>
      <c r="AR43" s="1242"/>
      <c r="AS43" s="1242"/>
      <c r="AT43" s="1242"/>
      <c r="AU43" s="1242"/>
      <c r="AV43" s="1242"/>
      <c r="AW43" s="1242"/>
      <c r="AX43" s="1242"/>
      <c r="AY43" s="1242"/>
      <c r="AZ43" s="1242"/>
      <c r="BA43" s="1242"/>
      <c r="BB43" s="1242"/>
      <c r="BC43" s="1242"/>
      <c r="BD43" s="1242"/>
      <c r="BE43" s="1242"/>
      <c r="BF43" s="1242"/>
      <c r="BG43" s="1242"/>
      <c r="BH43" s="1242"/>
      <c r="BI43" s="1242"/>
      <c r="BJ43" s="1242"/>
      <c r="BK43" s="1242"/>
      <c r="BL43" s="1242"/>
      <c r="BM43" s="1242"/>
      <c r="BN43" s="1242"/>
      <c r="BO43" s="1242"/>
      <c r="BP43" s="1242"/>
      <c r="BQ43" s="1242"/>
      <c r="BR43" s="1242"/>
      <c r="BS43" s="1242"/>
      <c r="BT43" s="1242"/>
      <c r="BU43" s="1242"/>
      <c r="BV43" s="1242"/>
      <c r="BW43" s="1242"/>
      <c r="BX43" s="1242"/>
      <c r="BY43" s="1242"/>
      <c r="BZ43" s="1242"/>
      <c r="CA43" s="1242"/>
      <c r="CB43" s="1242"/>
      <c r="CC43" s="1242"/>
      <c r="CD43" s="1242"/>
      <c r="CE43" s="1242"/>
      <c r="CF43" s="1242"/>
      <c r="CG43" s="1242"/>
      <c r="CH43" s="1242"/>
      <c r="CI43" s="1242"/>
      <c r="CJ43" s="1242"/>
      <c r="CK43" s="1242"/>
      <c r="CL43" s="1242"/>
      <c r="CM43" s="1242"/>
      <c r="CN43" s="1242"/>
      <c r="CO43" s="1242"/>
      <c r="CP43" s="1242"/>
      <c r="CQ43" s="1242"/>
      <c r="CR43" s="1242"/>
      <c r="CS43" s="1242"/>
      <c r="CT43" s="1242"/>
      <c r="CU43" s="1242"/>
      <c r="CV43" s="1242"/>
      <c r="CW43" s="1242"/>
      <c r="CX43" s="1242"/>
      <c r="CY43" s="1242"/>
      <c r="CZ43" s="1242"/>
      <c r="DA43" s="1242"/>
      <c r="DB43" s="1242"/>
      <c r="DC43" s="1243"/>
    </row>
    <row r="44" spans="2:109" ht="13.5" x14ac:dyDescent="0.15">
      <c r="B44" s="247"/>
      <c r="AN44" s="1244"/>
      <c r="AO44" s="1245"/>
      <c r="AP44" s="1245"/>
      <c r="AQ44" s="1245"/>
      <c r="AR44" s="1245"/>
      <c r="AS44" s="1245"/>
      <c r="AT44" s="1245"/>
      <c r="AU44" s="1245"/>
      <c r="AV44" s="1245"/>
      <c r="AW44" s="1245"/>
      <c r="AX44" s="1245"/>
      <c r="AY44" s="1245"/>
      <c r="AZ44" s="1245"/>
      <c r="BA44" s="1245"/>
      <c r="BB44" s="1245"/>
      <c r="BC44" s="1245"/>
      <c r="BD44" s="1245"/>
      <c r="BE44" s="1245"/>
      <c r="BF44" s="1245"/>
      <c r="BG44" s="1245"/>
      <c r="BH44" s="1245"/>
      <c r="BI44" s="1245"/>
      <c r="BJ44" s="1245"/>
      <c r="BK44" s="1245"/>
      <c r="BL44" s="1245"/>
      <c r="BM44" s="1245"/>
      <c r="BN44" s="1245"/>
      <c r="BO44" s="1245"/>
      <c r="BP44" s="1245"/>
      <c r="BQ44" s="1245"/>
      <c r="BR44" s="1245"/>
      <c r="BS44" s="1245"/>
      <c r="BT44" s="1245"/>
      <c r="BU44" s="1245"/>
      <c r="BV44" s="1245"/>
      <c r="BW44" s="1245"/>
      <c r="BX44" s="1245"/>
      <c r="BY44" s="1245"/>
      <c r="BZ44" s="1245"/>
      <c r="CA44" s="1245"/>
      <c r="CB44" s="1245"/>
      <c r="CC44" s="1245"/>
      <c r="CD44" s="1245"/>
      <c r="CE44" s="1245"/>
      <c r="CF44" s="1245"/>
      <c r="CG44" s="1245"/>
      <c r="CH44" s="1245"/>
      <c r="CI44" s="1245"/>
      <c r="CJ44" s="1245"/>
      <c r="CK44" s="1245"/>
      <c r="CL44" s="1245"/>
      <c r="CM44" s="1245"/>
      <c r="CN44" s="1245"/>
      <c r="CO44" s="1245"/>
      <c r="CP44" s="1245"/>
      <c r="CQ44" s="1245"/>
      <c r="CR44" s="1245"/>
      <c r="CS44" s="1245"/>
      <c r="CT44" s="1245"/>
      <c r="CU44" s="1245"/>
      <c r="CV44" s="1245"/>
      <c r="CW44" s="1245"/>
      <c r="CX44" s="1245"/>
      <c r="CY44" s="1245"/>
      <c r="CZ44" s="1245"/>
      <c r="DA44" s="1245"/>
      <c r="DB44" s="1245"/>
      <c r="DC44" s="1246"/>
    </row>
    <row r="45" spans="2:109" ht="13.5" x14ac:dyDescent="0.15">
      <c r="B45" s="247"/>
      <c r="AN45" s="1244"/>
      <c r="AO45" s="1245"/>
      <c r="AP45" s="1245"/>
      <c r="AQ45" s="1245"/>
      <c r="AR45" s="1245"/>
      <c r="AS45" s="1245"/>
      <c r="AT45" s="1245"/>
      <c r="AU45" s="1245"/>
      <c r="AV45" s="1245"/>
      <c r="AW45" s="1245"/>
      <c r="AX45" s="1245"/>
      <c r="AY45" s="1245"/>
      <c r="AZ45" s="1245"/>
      <c r="BA45" s="1245"/>
      <c r="BB45" s="1245"/>
      <c r="BC45" s="1245"/>
      <c r="BD45" s="1245"/>
      <c r="BE45" s="1245"/>
      <c r="BF45" s="1245"/>
      <c r="BG45" s="1245"/>
      <c r="BH45" s="1245"/>
      <c r="BI45" s="1245"/>
      <c r="BJ45" s="1245"/>
      <c r="BK45" s="1245"/>
      <c r="BL45" s="1245"/>
      <c r="BM45" s="1245"/>
      <c r="BN45" s="1245"/>
      <c r="BO45" s="1245"/>
      <c r="BP45" s="1245"/>
      <c r="BQ45" s="1245"/>
      <c r="BR45" s="1245"/>
      <c r="BS45" s="1245"/>
      <c r="BT45" s="1245"/>
      <c r="BU45" s="1245"/>
      <c r="BV45" s="1245"/>
      <c r="BW45" s="1245"/>
      <c r="BX45" s="1245"/>
      <c r="BY45" s="1245"/>
      <c r="BZ45" s="1245"/>
      <c r="CA45" s="1245"/>
      <c r="CB45" s="1245"/>
      <c r="CC45" s="1245"/>
      <c r="CD45" s="1245"/>
      <c r="CE45" s="1245"/>
      <c r="CF45" s="1245"/>
      <c r="CG45" s="1245"/>
      <c r="CH45" s="1245"/>
      <c r="CI45" s="1245"/>
      <c r="CJ45" s="1245"/>
      <c r="CK45" s="1245"/>
      <c r="CL45" s="1245"/>
      <c r="CM45" s="1245"/>
      <c r="CN45" s="1245"/>
      <c r="CO45" s="1245"/>
      <c r="CP45" s="1245"/>
      <c r="CQ45" s="1245"/>
      <c r="CR45" s="1245"/>
      <c r="CS45" s="1245"/>
      <c r="CT45" s="1245"/>
      <c r="CU45" s="1245"/>
      <c r="CV45" s="1245"/>
      <c r="CW45" s="1245"/>
      <c r="CX45" s="1245"/>
      <c r="CY45" s="1245"/>
      <c r="CZ45" s="1245"/>
      <c r="DA45" s="1245"/>
      <c r="DB45" s="1245"/>
      <c r="DC45" s="1246"/>
    </row>
    <row r="46" spans="2:109" ht="13.5" x14ac:dyDescent="0.15">
      <c r="B46" s="247"/>
      <c r="AN46" s="1244"/>
      <c r="AO46" s="1245"/>
      <c r="AP46" s="1245"/>
      <c r="AQ46" s="1245"/>
      <c r="AR46" s="1245"/>
      <c r="AS46" s="1245"/>
      <c r="AT46" s="1245"/>
      <c r="AU46" s="1245"/>
      <c r="AV46" s="1245"/>
      <c r="AW46" s="1245"/>
      <c r="AX46" s="1245"/>
      <c r="AY46" s="1245"/>
      <c r="AZ46" s="1245"/>
      <c r="BA46" s="1245"/>
      <c r="BB46" s="1245"/>
      <c r="BC46" s="1245"/>
      <c r="BD46" s="1245"/>
      <c r="BE46" s="1245"/>
      <c r="BF46" s="1245"/>
      <c r="BG46" s="1245"/>
      <c r="BH46" s="1245"/>
      <c r="BI46" s="1245"/>
      <c r="BJ46" s="1245"/>
      <c r="BK46" s="1245"/>
      <c r="BL46" s="1245"/>
      <c r="BM46" s="1245"/>
      <c r="BN46" s="1245"/>
      <c r="BO46" s="1245"/>
      <c r="BP46" s="1245"/>
      <c r="BQ46" s="1245"/>
      <c r="BR46" s="1245"/>
      <c r="BS46" s="1245"/>
      <c r="BT46" s="1245"/>
      <c r="BU46" s="1245"/>
      <c r="BV46" s="1245"/>
      <c r="BW46" s="1245"/>
      <c r="BX46" s="1245"/>
      <c r="BY46" s="1245"/>
      <c r="BZ46" s="1245"/>
      <c r="CA46" s="1245"/>
      <c r="CB46" s="1245"/>
      <c r="CC46" s="1245"/>
      <c r="CD46" s="1245"/>
      <c r="CE46" s="1245"/>
      <c r="CF46" s="1245"/>
      <c r="CG46" s="1245"/>
      <c r="CH46" s="1245"/>
      <c r="CI46" s="1245"/>
      <c r="CJ46" s="1245"/>
      <c r="CK46" s="1245"/>
      <c r="CL46" s="1245"/>
      <c r="CM46" s="1245"/>
      <c r="CN46" s="1245"/>
      <c r="CO46" s="1245"/>
      <c r="CP46" s="1245"/>
      <c r="CQ46" s="1245"/>
      <c r="CR46" s="1245"/>
      <c r="CS46" s="1245"/>
      <c r="CT46" s="1245"/>
      <c r="CU46" s="1245"/>
      <c r="CV46" s="1245"/>
      <c r="CW46" s="1245"/>
      <c r="CX46" s="1245"/>
      <c r="CY46" s="1245"/>
      <c r="CZ46" s="1245"/>
      <c r="DA46" s="1245"/>
      <c r="DB46" s="1245"/>
      <c r="DC46" s="1246"/>
    </row>
    <row r="47" spans="2:109" ht="13.5" x14ac:dyDescent="0.15">
      <c r="B47" s="247"/>
      <c r="AN47" s="1247"/>
      <c r="AO47" s="1248"/>
      <c r="AP47" s="1248"/>
      <c r="AQ47" s="1248"/>
      <c r="AR47" s="1248"/>
      <c r="AS47" s="1248"/>
      <c r="AT47" s="1248"/>
      <c r="AU47" s="1248"/>
      <c r="AV47" s="1248"/>
      <c r="AW47" s="1248"/>
      <c r="AX47" s="1248"/>
      <c r="AY47" s="1248"/>
      <c r="AZ47" s="1248"/>
      <c r="BA47" s="1248"/>
      <c r="BB47" s="1248"/>
      <c r="BC47" s="1248"/>
      <c r="BD47" s="1248"/>
      <c r="BE47" s="1248"/>
      <c r="BF47" s="1248"/>
      <c r="BG47" s="1248"/>
      <c r="BH47" s="1248"/>
      <c r="BI47" s="1248"/>
      <c r="BJ47" s="1248"/>
      <c r="BK47" s="1248"/>
      <c r="BL47" s="1248"/>
      <c r="BM47" s="1248"/>
      <c r="BN47" s="1248"/>
      <c r="BO47" s="1248"/>
      <c r="BP47" s="1248"/>
      <c r="BQ47" s="1248"/>
      <c r="BR47" s="1248"/>
      <c r="BS47" s="1248"/>
      <c r="BT47" s="1248"/>
      <c r="BU47" s="1248"/>
      <c r="BV47" s="1248"/>
      <c r="BW47" s="1248"/>
      <c r="BX47" s="1248"/>
      <c r="BY47" s="1248"/>
      <c r="BZ47" s="1248"/>
      <c r="CA47" s="1248"/>
      <c r="CB47" s="1248"/>
      <c r="CC47" s="1248"/>
      <c r="CD47" s="1248"/>
      <c r="CE47" s="1248"/>
      <c r="CF47" s="1248"/>
      <c r="CG47" s="1248"/>
      <c r="CH47" s="1248"/>
      <c r="CI47" s="1248"/>
      <c r="CJ47" s="1248"/>
      <c r="CK47" s="1248"/>
      <c r="CL47" s="1248"/>
      <c r="CM47" s="1248"/>
      <c r="CN47" s="1248"/>
      <c r="CO47" s="1248"/>
      <c r="CP47" s="1248"/>
      <c r="CQ47" s="1248"/>
      <c r="CR47" s="1248"/>
      <c r="CS47" s="1248"/>
      <c r="CT47" s="1248"/>
      <c r="CU47" s="1248"/>
      <c r="CV47" s="1248"/>
      <c r="CW47" s="1248"/>
      <c r="CX47" s="1248"/>
      <c r="CY47" s="1248"/>
      <c r="CZ47" s="1248"/>
      <c r="DA47" s="1248"/>
      <c r="DB47" s="1248"/>
      <c r="DC47" s="1249"/>
    </row>
    <row r="48" spans="2:109" ht="13.5" x14ac:dyDescent="0.15">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5" x14ac:dyDescent="0.15">
      <c r="B49" s="247"/>
      <c r="AN49" s="243" t="s">
        <v>591</v>
      </c>
    </row>
    <row r="50" spans="1:109" ht="13.5" x14ac:dyDescent="0.15">
      <c r="B50" s="247"/>
      <c r="G50" s="1234"/>
      <c r="H50" s="1234"/>
      <c r="I50" s="1234"/>
      <c r="J50" s="1234"/>
      <c r="K50" s="354"/>
      <c r="L50" s="354"/>
      <c r="M50" s="353"/>
      <c r="N50" s="353"/>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532</v>
      </c>
      <c r="BQ50" s="1233"/>
      <c r="BR50" s="1233"/>
      <c r="BS50" s="1233"/>
      <c r="BT50" s="1233"/>
      <c r="BU50" s="1233"/>
      <c r="BV50" s="1233"/>
      <c r="BW50" s="1233"/>
      <c r="BX50" s="1233" t="s">
        <v>533</v>
      </c>
      <c r="BY50" s="1233"/>
      <c r="BZ50" s="1233"/>
      <c r="CA50" s="1233"/>
      <c r="CB50" s="1233"/>
      <c r="CC50" s="1233"/>
      <c r="CD50" s="1233"/>
      <c r="CE50" s="1233"/>
      <c r="CF50" s="1233" t="s">
        <v>534</v>
      </c>
      <c r="CG50" s="1233"/>
      <c r="CH50" s="1233"/>
      <c r="CI50" s="1233"/>
      <c r="CJ50" s="1233"/>
      <c r="CK50" s="1233"/>
      <c r="CL50" s="1233"/>
      <c r="CM50" s="1233"/>
      <c r="CN50" s="1233" t="s">
        <v>535</v>
      </c>
      <c r="CO50" s="1233"/>
      <c r="CP50" s="1233"/>
      <c r="CQ50" s="1233"/>
      <c r="CR50" s="1233"/>
      <c r="CS50" s="1233"/>
      <c r="CT50" s="1233"/>
      <c r="CU50" s="1233"/>
      <c r="CV50" s="1233" t="s">
        <v>536</v>
      </c>
      <c r="CW50" s="1233"/>
      <c r="CX50" s="1233"/>
      <c r="CY50" s="1233"/>
      <c r="CZ50" s="1233"/>
      <c r="DA50" s="1233"/>
      <c r="DB50" s="1233"/>
      <c r="DC50" s="1233"/>
    </row>
    <row r="51" spans="1:109" ht="13.5" customHeight="1" x14ac:dyDescent="0.15">
      <c r="B51" s="247"/>
      <c r="G51" s="1240"/>
      <c r="H51" s="1240"/>
      <c r="I51" s="1250"/>
      <c r="J51" s="1250"/>
      <c r="K51" s="1235"/>
      <c r="L51" s="1235"/>
      <c r="M51" s="1235"/>
      <c r="N51" s="1235"/>
      <c r="AM51" s="352"/>
      <c r="AN51" s="1231" t="s">
        <v>590</v>
      </c>
      <c r="AO51" s="1231"/>
      <c r="AP51" s="1231"/>
      <c r="AQ51" s="1231"/>
      <c r="AR51" s="1231"/>
      <c r="AS51" s="1231"/>
      <c r="AT51" s="1231"/>
      <c r="AU51" s="1231"/>
      <c r="AV51" s="1231"/>
      <c r="AW51" s="1231"/>
      <c r="AX51" s="1231"/>
      <c r="AY51" s="1231"/>
      <c r="AZ51" s="1231"/>
      <c r="BA51" s="1231"/>
      <c r="BB51" s="1231" t="s">
        <v>588</v>
      </c>
      <c r="BC51" s="1231"/>
      <c r="BD51" s="1231"/>
      <c r="BE51" s="1231"/>
      <c r="BF51" s="1231"/>
      <c r="BG51" s="1231"/>
      <c r="BH51" s="1231"/>
      <c r="BI51" s="1231"/>
      <c r="BJ51" s="1231"/>
      <c r="BK51" s="1231"/>
      <c r="BL51" s="1231"/>
      <c r="BM51" s="1231"/>
      <c r="BN51" s="1231"/>
      <c r="BO51" s="1231"/>
      <c r="BP51" s="1229">
        <v>23.7</v>
      </c>
      <c r="BQ51" s="1229"/>
      <c r="BR51" s="1229"/>
      <c r="BS51" s="1229"/>
      <c r="BT51" s="1229"/>
      <c r="BU51" s="1229"/>
      <c r="BV51" s="1229"/>
      <c r="BW51" s="1229"/>
      <c r="BX51" s="1229">
        <v>14.3</v>
      </c>
      <c r="BY51" s="1229"/>
      <c r="BZ51" s="1229"/>
      <c r="CA51" s="1229"/>
      <c r="CB51" s="1229"/>
      <c r="CC51" s="1229"/>
      <c r="CD51" s="1229"/>
      <c r="CE51" s="1229"/>
      <c r="CF51" s="1229">
        <v>5.2</v>
      </c>
      <c r="CG51" s="1229"/>
      <c r="CH51" s="1229"/>
      <c r="CI51" s="1229"/>
      <c r="CJ51" s="1229"/>
      <c r="CK51" s="1229"/>
      <c r="CL51" s="1229"/>
      <c r="CM51" s="1229"/>
      <c r="CN51" s="1229">
        <v>3.8</v>
      </c>
      <c r="CO51" s="1229"/>
      <c r="CP51" s="1229"/>
      <c r="CQ51" s="1229"/>
      <c r="CR51" s="1229"/>
      <c r="CS51" s="1229"/>
      <c r="CT51" s="1229"/>
      <c r="CU51" s="1229"/>
      <c r="CV51" s="1229"/>
      <c r="CW51" s="1229"/>
      <c r="CX51" s="1229"/>
      <c r="CY51" s="1229"/>
      <c r="CZ51" s="1229"/>
      <c r="DA51" s="1229"/>
      <c r="DB51" s="1229"/>
      <c r="DC51" s="1229"/>
    </row>
    <row r="52" spans="1:109" ht="13.5" x14ac:dyDescent="0.15">
      <c r="B52" s="247"/>
      <c r="G52" s="1240"/>
      <c r="H52" s="1240"/>
      <c r="I52" s="1250"/>
      <c r="J52" s="1250"/>
      <c r="K52" s="1235"/>
      <c r="L52" s="1235"/>
      <c r="M52" s="1235"/>
      <c r="N52" s="1235"/>
      <c r="AM52" s="352"/>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9"/>
      <c r="BQ52" s="1229"/>
      <c r="BR52" s="1229"/>
      <c r="BS52" s="1229"/>
      <c r="BT52" s="1229"/>
      <c r="BU52" s="1229"/>
      <c r="BV52" s="1229"/>
      <c r="BW52" s="1229"/>
      <c r="BX52" s="1229"/>
      <c r="BY52" s="1229"/>
      <c r="BZ52" s="1229"/>
      <c r="CA52" s="1229"/>
      <c r="CB52" s="1229"/>
      <c r="CC52" s="1229"/>
      <c r="CD52" s="1229"/>
      <c r="CE52" s="1229"/>
      <c r="CF52" s="1229"/>
      <c r="CG52" s="1229"/>
      <c r="CH52" s="1229"/>
      <c r="CI52" s="1229"/>
      <c r="CJ52" s="1229"/>
      <c r="CK52" s="1229"/>
      <c r="CL52" s="1229"/>
      <c r="CM52" s="1229"/>
      <c r="CN52" s="1229"/>
      <c r="CO52" s="1229"/>
      <c r="CP52" s="1229"/>
      <c r="CQ52" s="1229"/>
      <c r="CR52" s="1229"/>
      <c r="CS52" s="1229"/>
      <c r="CT52" s="1229"/>
      <c r="CU52" s="1229"/>
      <c r="CV52" s="1229"/>
      <c r="CW52" s="1229"/>
      <c r="CX52" s="1229"/>
      <c r="CY52" s="1229"/>
      <c r="CZ52" s="1229"/>
      <c r="DA52" s="1229"/>
      <c r="DB52" s="1229"/>
      <c r="DC52" s="1229"/>
    </row>
    <row r="53" spans="1:109" ht="13.5" x14ac:dyDescent="0.15">
      <c r="A53" s="360"/>
      <c r="B53" s="247"/>
      <c r="G53" s="1240"/>
      <c r="H53" s="1240"/>
      <c r="I53" s="1234"/>
      <c r="J53" s="1234"/>
      <c r="K53" s="1235"/>
      <c r="L53" s="1235"/>
      <c r="M53" s="1235"/>
      <c r="N53" s="1235"/>
      <c r="AM53" s="352"/>
      <c r="AN53" s="1231"/>
      <c r="AO53" s="1231"/>
      <c r="AP53" s="1231"/>
      <c r="AQ53" s="1231"/>
      <c r="AR53" s="1231"/>
      <c r="AS53" s="1231"/>
      <c r="AT53" s="1231"/>
      <c r="AU53" s="1231"/>
      <c r="AV53" s="1231"/>
      <c r="AW53" s="1231"/>
      <c r="AX53" s="1231"/>
      <c r="AY53" s="1231"/>
      <c r="AZ53" s="1231"/>
      <c r="BA53" s="1231"/>
      <c r="BB53" s="1231" t="s">
        <v>595</v>
      </c>
      <c r="BC53" s="1231"/>
      <c r="BD53" s="1231"/>
      <c r="BE53" s="1231"/>
      <c r="BF53" s="1231"/>
      <c r="BG53" s="1231"/>
      <c r="BH53" s="1231"/>
      <c r="BI53" s="1231"/>
      <c r="BJ53" s="1231"/>
      <c r="BK53" s="1231"/>
      <c r="BL53" s="1231"/>
      <c r="BM53" s="1231"/>
      <c r="BN53" s="1231"/>
      <c r="BO53" s="1231"/>
      <c r="BP53" s="1229">
        <v>53.9</v>
      </c>
      <c r="BQ53" s="1229"/>
      <c r="BR53" s="1229"/>
      <c r="BS53" s="1229"/>
      <c r="BT53" s="1229"/>
      <c r="BU53" s="1229"/>
      <c r="BV53" s="1229"/>
      <c r="BW53" s="1229"/>
      <c r="BX53" s="1229">
        <v>55.5</v>
      </c>
      <c r="BY53" s="1229"/>
      <c r="BZ53" s="1229"/>
      <c r="CA53" s="1229"/>
      <c r="CB53" s="1229"/>
      <c r="CC53" s="1229"/>
      <c r="CD53" s="1229"/>
      <c r="CE53" s="1229"/>
      <c r="CF53" s="1229">
        <v>58.3</v>
      </c>
      <c r="CG53" s="1229"/>
      <c r="CH53" s="1229"/>
      <c r="CI53" s="1229"/>
      <c r="CJ53" s="1229"/>
      <c r="CK53" s="1229"/>
      <c r="CL53" s="1229"/>
      <c r="CM53" s="1229"/>
      <c r="CN53" s="1229">
        <v>60.2</v>
      </c>
      <c r="CO53" s="1229"/>
      <c r="CP53" s="1229"/>
      <c r="CQ53" s="1229"/>
      <c r="CR53" s="1229"/>
      <c r="CS53" s="1229"/>
      <c r="CT53" s="1229"/>
      <c r="CU53" s="1229"/>
      <c r="CV53" s="1229">
        <v>60.2</v>
      </c>
      <c r="CW53" s="1229"/>
      <c r="CX53" s="1229"/>
      <c r="CY53" s="1229"/>
      <c r="CZ53" s="1229"/>
      <c r="DA53" s="1229"/>
      <c r="DB53" s="1229"/>
      <c r="DC53" s="1229"/>
    </row>
    <row r="54" spans="1:109" ht="13.5" x14ac:dyDescent="0.15">
      <c r="A54" s="360"/>
      <c r="B54" s="247"/>
      <c r="G54" s="1240"/>
      <c r="H54" s="1240"/>
      <c r="I54" s="1234"/>
      <c r="J54" s="1234"/>
      <c r="K54" s="1235"/>
      <c r="L54" s="1235"/>
      <c r="M54" s="1235"/>
      <c r="N54" s="1235"/>
      <c r="AM54" s="352"/>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9"/>
      <c r="BQ54" s="1229"/>
      <c r="BR54" s="1229"/>
      <c r="BS54" s="1229"/>
      <c r="BT54" s="1229"/>
      <c r="BU54" s="1229"/>
      <c r="BV54" s="1229"/>
      <c r="BW54" s="1229"/>
      <c r="BX54" s="1229"/>
      <c r="BY54" s="1229"/>
      <c r="BZ54" s="1229"/>
      <c r="CA54" s="1229"/>
      <c r="CB54" s="1229"/>
      <c r="CC54" s="1229"/>
      <c r="CD54" s="1229"/>
      <c r="CE54" s="1229"/>
      <c r="CF54" s="1229"/>
      <c r="CG54" s="1229"/>
      <c r="CH54" s="1229"/>
      <c r="CI54" s="1229"/>
      <c r="CJ54" s="1229"/>
      <c r="CK54" s="1229"/>
      <c r="CL54" s="1229"/>
      <c r="CM54" s="1229"/>
      <c r="CN54" s="1229"/>
      <c r="CO54" s="1229"/>
      <c r="CP54" s="1229"/>
      <c r="CQ54" s="1229"/>
      <c r="CR54" s="1229"/>
      <c r="CS54" s="1229"/>
      <c r="CT54" s="1229"/>
      <c r="CU54" s="1229"/>
      <c r="CV54" s="1229"/>
      <c r="CW54" s="1229"/>
      <c r="CX54" s="1229"/>
      <c r="CY54" s="1229"/>
      <c r="CZ54" s="1229"/>
      <c r="DA54" s="1229"/>
      <c r="DB54" s="1229"/>
      <c r="DC54" s="1229"/>
    </row>
    <row r="55" spans="1:109" ht="13.5" x14ac:dyDescent="0.15">
      <c r="A55" s="360"/>
      <c r="B55" s="247"/>
      <c r="G55" s="1234"/>
      <c r="H55" s="1234"/>
      <c r="I55" s="1234"/>
      <c r="J55" s="1234"/>
      <c r="K55" s="1235"/>
      <c r="L55" s="1235"/>
      <c r="M55" s="1235"/>
      <c r="N55" s="1235"/>
      <c r="AN55" s="1233" t="s">
        <v>589</v>
      </c>
      <c r="AO55" s="1233"/>
      <c r="AP55" s="1233"/>
      <c r="AQ55" s="1233"/>
      <c r="AR55" s="1233"/>
      <c r="AS55" s="1233"/>
      <c r="AT55" s="1233"/>
      <c r="AU55" s="1233"/>
      <c r="AV55" s="1233"/>
      <c r="AW55" s="1233"/>
      <c r="AX55" s="1233"/>
      <c r="AY55" s="1233"/>
      <c r="AZ55" s="1233"/>
      <c r="BA55" s="1233"/>
      <c r="BB55" s="1231" t="s">
        <v>588</v>
      </c>
      <c r="BC55" s="1231"/>
      <c r="BD55" s="1231"/>
      <c r="BE55" s="1231"/>
      <c r="BF55" s="1231"/>
      <c r="BG55" s="1231"/>
      <c r="BH55" s="1231"/>
      <c r="BI55" s="1231"/>
      <c r="BJ55" s="1231"/>
      <c r="BK55" s="1231"/>
      <c r="BL55" s="1231"/>
      <c r="BM55" s="1231"/>
      <c r="BN55" s="1231"/>
      <c r="BO55" s="1231"/>
      <c r="BP55" s="1229">
        <v>31.5</v>
      </c>
      <c r="BQ55" s="1229"/>
      <c r="BR55" s="1229"/>
      <c r="BS55" s="1229"/>
      <c r="BT55" s="1229"/>
      <c r="BU55" s="1229"/>
      <c r="BV55" s="1229"/>
      <c r="BW55" s="1229"/>
      <c r="BX55" s="1229">
        <v>23.4</v>
      </c>
      <c r="BY55" s="1229"/>
      <c r="BZ55" s="1229"/>
      <c r="CA55" s="1229"/>
      <c r="CB55" s="1229"/>
      <c r="CC55" s="1229"/>
      <c r="CD55" s="1229"/>
      <c r="CE55" s="1229"/>
      <c r="CF55" s="1229">
        <v>18.2</v>
      </c>
      <c r="CG55" s="1229"/>
      <c r="CH55" s="1229"/>
      <c r="CI55" s="1229"/>
      <c r="CJ55" s="1229"/>
      <c r="CK55" s="1229"/>
      <c r="CL55" s="1229"/>
      <c r="CM55" s="1229"/>
      <c r="CN55" s="1229">
        <v>17.100000000000001</v>
      </c>
      <c r="CO55" s="1229"/>
      <c r="CP55" s="1229"/>
      <c r="CQ55" s="1229"/>
      <c r="CR55" s="1229"/>
      <c r="CS55" s="1229"/>
      <c r="CT55" s="1229"/>
      <c r="CU55" s="1229"/>
      <c r="CV55" s="1229">
        <v>16.600000000000001</v>
      </c>
      <c r="CW55" s="1229"/>
      <c r="CX55" s="1229"/>
      <c r="CY55" s="1229"/>
      <c r="CZ55" s="1229"/>
      <c r="DA55" s="1229"/>
      <c r="DB55" s="1229"/>
      <c r="DC55" s="1229"/>
    </row>
    <row r="56" spans="1:109" ht="13.5" x14ac:dyDescent="0.15">
      <c r="A56" s="360"/>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9"/>
      <c r="BQ56" s="1229"/>
      <c r="BR56" s="1229"/>
      <c r="BS56" s="1229"/>
      <c r="BT56" s="1229"/>
      <c r="BU56" s="1229"/>
      <c r="BV56" s="1229"/>
      <c r="BW56" s="1229"/>
      <c r="BX56" s="1229"/>
      <c r="BY56" s="1229"/>
      <c r="BZ56" s="1229"/>
      <c r="CA56" s="1229"/>
      <c r="CB56" s="1229"/>
      <c r="CC56" s="1229"/>
      <c r="CD56" s="1229"/>
      <c r="CE56" s="1229"/>
      <c r="CF56" s="1229"/>
      <c r="CG56" s="1229"/>
      <c r="CH56" s="1229"/>
      <c r="CI56" s="1229"/>
      <c r="CJ56" s="1229"/>
      <c r="CK56" s="1229"/>
      <c r="CL56" s="1229"/>
      <c r="CM56" s="1229"/>
      <c r="CN56" s="1229"/>
      <c r="CO56" s="1229"/>
      <c r="CP56" s="1229"/>
      <c r="CQ56" s="1229"/>
      <c r="CR56" s="1229"/>
      <c r="CS56" s="1229"/>
      <c r="CT56" s="1229"/>
      <c r="CU56" s="1229"/>
      <c r="CV56" s="1229"/>
      <c r="CW56" s="1229"/>
      <c r="CX56" s="1229"/>
      <c r="CY56" s="1229"/>
      <c r="CZ56" s="1229"/>
      <c r="DA56" s="1229"/>
      <c r="DB56" s="1229"/>
      <c r="DC56" s="1229"/>
    </row>
    <row r="57" spans="1:109" s="360" customFormat="1" ht="13.5" x14ac:dyDescent="0.15">
      <c r="B57" s="365"/>
      <c r="G57" s="1234"/>
      <c r="H57" s="1234"/>
      <c r="I57" s="1236"/>
      <c r="J57" s="1236"/>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595</v>
      </c>
      <c r="BC57" s="1231"/>
      <c r="BD57" s="1231"/>
      <c r="BE57" s="1231"/>
      <c r="BF57" s="1231"/>
      <c r="BG57" s="1231"/>
      <c r="BH57" s="1231"/>
      <c r="BI57" s="1231"/>
      <c r="BJ57" s="1231"/>
      <c r="BK57" s="1231"/>
      <c r="BL57" s="1231"/>
      <c r="BM57" s="1231"/>
      <c r="BN57" s="1231"/>
      <c r="BO57" s="1231"/>
      <c r="BP57" s="1229">
        <v>62.9</v>
      </c>
      <c r="BQ57" s="1229"/>
      <c r="BR57" s="1229"/>
      <c r="BS57" s="1229"/>
      <c r="BT57" s="1229"/>
      <c r="BU57" s="1229"/>
      <c r="BV57" s="1229"/>
      <c r="BW57" s="1229"/>
      <c r="BX57" s="1229">
        <v>63.9</v>
      </c>
      <c r="BY57" s="1229"/>
      <c r="BZ57" s="1229"/>
      <c r="CA57" s="1229"/>
      <c r="CB57" s="1229"/>
      <c r="CC57" s="1229"/>
      <c r="CD57" s="1229"/>
      <c r="CE57" s="1229"/>
      <c r="CF57" s="1229">
        <v>64.900000000000006</v>
      </c>
      <c r="CG57" s="1229"/>
      <c r="CH57" s="1229"/>
      <c r="CI57" s="1229"/>
      <c r="CJ57" s="1229"/>
      <c r="CK57" s="1229"/>
      <c r="CL57" s="1229"/>
      <c r="CM57" s="1229"/>
      <c r="CN57" s="1229">
        <v>65.8</v>
      </c>
      <c r="CO57" s="1229"/>
      <c r="CP57" s="1229"/>
      <c r="CQ57" s="1229"/>
      <c r="CR57" s="1229"/>
      <c r="CS57" s="1229"/>
      <c r="CT57" s="1229"/>
      <c r="CU57" s="1229"/>
      <c r="CV57" s="1229">
        <v>66.7</v>
      </c>
      <c r="CW57" s="1229"/>
      <c r="CX57" s="1229"/>
      <c r="CY57" s="1229"/>
      <c r="CZ57" s="1229"/>
      <c r="DA57" s="1229"/>
      <c r="DB57" s="1229"/>
      <c r="DC57" s="1229"/>
      <c r="DD57" s="370"/>
      <c r="DE57" s="365"/>
    </row>
    <row r="58" spans="1:109" s="360" customFormat="1" ht="13.5" x14ac:dyDescent="0.15">
      <c r="A58" s="243"/>
      <c r="B58" s="365"/>
      <c r="G58" s="1234"/>
      <c r="H58" s="1234"/>
      <c r="I58" s="1236"/>
      <c r="J58" s="1236"/>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9"/>
      <c r="BQ58" s="1229"/>
      <c r="BR58" s="1229"/>
      <c r="BS58" s="1229"/>
      <c r="BT58" s="1229"/>
      <c r="BU58" s="1229"/>
      <c r="BV58" s="1229"/>
      <c r="BW58" s="1229"/>
      <c r="BX58" s="1229"/>
      <c r="BY58" s="1229"/>
      <c r="BZ58" s="1229"/>
      <c r="CA58" s="1229"/>
      <c r="CB58" s="1229"/>
      <c r="CC58" s="1229"/>
      <c r="CD58" s="1229"/>
      <c r="CE58" s="1229"/>
      <c r="CF58" s="1229"/>
      <c r="CG58" s="1229"/>
      <c r="CH58" s="1229"/>
      <c r="CI58" s="1229"/>
      <c r="CJ58" s="1229"/>
      <c r="CK58" s="1229"/>
      <c r="CL58" s="1229"/>
      <c r="CM58" s="1229"/>
      <c r="CN58" s="1229"/>
      <c r="CO58" s="1229"/>
      <c r="CP58" s="1229"/>
      <c r="CQ58" s="1229"/>
      <c r="CR58" s="1229"/>
      <c r="CS58" s="1229"/>
      <c r="CT58" s="1229"/>
      <c r="CU58" s="1229"/>
      <c r="CV58" s="1229"/>
      <c r="CW58" s="1229"/>
      <c r="CX58" s="1229"/>
      <c r="CY58" s="1229"/>
      <c r="CZ58" s="1229"/>
      <c r="DA58" s="1229"/>
      <c r="DB58" s="1229"/>
      <c r="DC58" s="1229"/>
      <c r="DD58" s="370"/>
      <c r="DE58" s="365"/>
    </row>
    <row r="59" spans="1:109" s="360" customFormat="1" ht="13.5" x14ac:dyDescent="0.15">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5" x14ac:dyDescent="0.15">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5" x14ac:dyDescent="0.15">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5" x14ac:dyDescent="0.15">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7.25" x14ac:dyDescent="0.15">
      <c r="B63" s="300" t="s">
        <v>594</v>
      </c>
    </row>
    <row r="64" spans="1:109" ht="13.5" x14ac:dyDescent="0.15">
      <c r="B64" s="247"/>
      <c r="G64" s="361"/>
      <c r="I64" s="363"/>
      <c r="J64" s="363"/>
      <c r="K64" s="363"/>
      <c r="L64" s="363"/>
      <c r="M64" s="363"/>
      <c r="N64" s="362"/>
      <c r="AM64" s="361"/>
      <c r="AN64" s="361" t="s">
        <v>593</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5" x14ac:dyDescent="0.15">
      <c r="B65" s="247"/>
      <c r="AN65" s="1241" t="s">
        <v>592</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ht="13.5" x14ac:dyDescent="0.15">
      <c r="B66" s="247"/>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ht="13.5" x14ac:dyDescent="0.15">
      <c r="B67" s="247"/>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ht="13.5" x14ac:dyDescent="0.15">
      <c r="B68" s="247"/>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ht="13.5" x14ac:dyDescent="0.15">
      <c r="B69" s="247"/>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ht="13.5" x14ac:dyDescent="0.15">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5" x14ac:dyDescent="0.15">
      <c r="B71" s="247"/>
      <c r="G71" s="355"/>
      <c r="I71" s="358"/>
      <c r="J71" s="357"/>
      <c r="K71" s="357"/>
      <c r="L71" s="356"/>
      <c r="M71" s="357"/>
      <c r="N71" s="356"/>
      <c r="AM71" s="355"/>
      <c r="AN71" s="243" t="s">
        <v>591</v>
      </c>
    </row>
    <row r="72" spans="2:107" ht="13.5" x14ac:dyDescent="0.15">
      <c r="B72" s="247"/>
      <c r="G72" s="1234"/>
      <c r="H72" s="1234"/>
      <c r="I72" s="1234"/>
      <c r="J72" s="1234"/>
      <c r="K72" s="354"/>
      <c r="L72" s="354"/>
      <c r="M72" s="353"/>
      <c r="N72" s="353"/>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532</v>
      </c>
      <c r="BQ72" s="1233"/>
      <c r="BR72" s="1233"/>
      <c r="BS72" s="1233"/>
      <c r="BT72" s="1233"/>
      <c r="BU72" s="1233"/>
      <c r="BV72" s="1233"/>
      <c r="BW72" s="1233"/>
      <c r="BX72" s="1233" t="s">
        <v>533</v>
      </c>
      <c r="BY72" s="1233"/>
      <c r="BZ72" s="1233"/>
      <c r="CA72" s="1233"/>
      <c r="CB72" s="1233"/>
      <c r="CC72" s="1233"/>
      <c r="CD72" s="1233"/>
      <c r="CE72" s="1233"/>
      <c r="CF72" s="1233" t="s">
        <v>534</v>
      </c>
      <c r="CG72" s="1233"/>
      <c r="CH72" s="1233"/>
      <c r="CI72" s="1233"/>
      <c r="CJ72" s="1233"/>
      <c r="CK72" s="1233"/>
      <c r="CL72" s="1233"/>
      <c r="CM72" s="1233"/>
      <c r="CN72" s="1233" t="s">
        <v>535</v>
      </c>
      <c r="CO72" s="1233"/>
      <c r="CP72" s="1233"/>
      <c r="CQ72" s="1233"/>
      <c r="CR72" s="1233"/>
      <c r="CS72" s="1233"/>
      <c r="CT72" s="1233"/>
      <c r="CU72" s="1233"/>
      <c r="CV72" s="1233" t="s">
        <v>536</v>
      </c>
      <c r="CW72" s="1233"/>
      <c r="CX72" s="1233"/>
      <c r="CY72" s="1233"/>
      <c r="CZ72" s="1233"/>
      <c r="DA72" s="1233"/>
      <c r="DB72" s="1233"/>
      <c r="DC72" s="1233"/>
    </row>
    <row r="73" spans="2:107" ht="13.5" x14ac:dyDescent="0.15">
      <c r="B73" s="247"/>
      <c r="G73" s="1240"/>
      <c r="H73" s="1240"/>
      <c r="I73" s="1240"/>
      <c r="J73" s="1240"/>
      <c r="K73" s="1232"/>
      <c r="L73" s="1232"/>
      <c r="M73" s="1232"/>
      <c r="N73" s="1232"/>
      <c r="AM73" s="352"/>
      <c r="AN73" s="1231" t="s">
        <v>590</v>
      </c>
      <c r="AO73" s="1231"/>
      <c r="AP73" s="1231"/>
      <c r="AQ73" s="1231"/>
      <c r="AR73" s="1231"/>
      <c r="AS73" s="1231"/>
      <c r="AT73" s="1231"/>
      <c r="AU73" s="1231"/>
      <c r="AV73" s="1231"/>
      <c r="AW73" s="1231"/>
      <c r="AX73" s="1231"/>
      <c r="AY73" s="1231"/>
      <c r="AZ73" s="1231"/>
      <c r="BA73" s="1231"/>
      <c r="BB73" s="1231" t="s">
        <v>588</v>
      </c>
      <c r="BC73" s="1231"/>
      <c r="BD73" s="1231"/>
      <c r="BE73" s="1231"/>
      <c r="BF73" s="1231"/>
      <c r="BG73" s="1231"/>
      <c r="BH73" s="1231"/>
      <c r="BI73" s="1231"/>
      <c r="BJ73" s="1231"/>
      <c r="BK73" s="1231"/>
      <c r="BL73" s="1231"/>
      <c r="BM73" s="1231"/>
      <c r="BN73" s="1231"/>
      <c r="BO73" s="1231"/>
      <c r="BP73" s="1229">
        <v>23.7</v>
      </c>
      <c r="BQ73" s="1229"/>
      <c r="BR73" s="1229"/>
      <c r="BS73" s="1229"/>
      <c r="BT73" s="1229"/>
      <c r="BU73" s="1229"/>
      <c r="BV73" s="1229"/>
      <c r="BW73" s="1229"/>
      <c r="BX73" s="1229">
        <v>14.3</v>
      </c>
      <c r="BY73" s="1229"/>
      <c r="BZ73" s="1229"/>
      <c r="CA73" s="1229"/>
      <c r="CB73" s="1229"/>
      <c r="CC73" s="1229"/>
      <c r="CD73" s="1229"/>
      <c r="CE73" s="1229"/>
      <c r="CF73" s="1229">
        <v>5.2</v>
      </c>
      <c r="CG73" s="1229"/>
      <c r="CH73" s="1229"/>
      <c r="CI73" s="1229"/>
      <c r="CJ73" s="1229"/>
      <c r="CK73" s="1229"/>
      <c r="CL73" s="1229"/>
      <c r="CM73" s="1229"/>
      <c r="CN73" s="1229">
        <v>3.8</v>
      </c>
      <c r="CO73" s="1229"/>
      <c r="CP73" s="1229"/>
      <c r="CQ73" s="1229"/>
      <c r="CR73" s="1229"/>
      <c r="CS73" s="1229"/>
      <c r="CT73" s="1229"/>
      <c r="CU73" s="1229"/>
      <c r="CV73" s="1229"/>
      <c r="CW73" s="1229"/>
      <c r="CX73" s="1229"/>
      <c r="CY73" s="1229"/>
      <c r="CZ73" s="1229"/>
      <c r="DA73" s="1229"/>
      <c r="DB73" s="1229"/>
      <c r="DC73" s="1229"/>
    </row>
    <row r="74" spans="2:107" ht="13.5" x14ac:dyDescent="0.15">
      <c r="B74" s="247"/>
      <c r="G74" s="1240"/>
      <c r="H74" s="1240"/>
      <c r="I74" s="1240"/>
      <c r="J74" s="1240"/>
      <c r="K74" s="1232"/>
      <c r="L74" s="1232"/>
      <c r="M74" s="1232"/>
      <c r="N74" s="1232"/>
      <c r="AM74" s="352"/>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9"/>
      <c r="BQ74" s="1229"/>
      <c r="BR74" s="1229"/>
      <c r="BS74" s="1229"/>
      <c r="BT74" s="1229"/>
      <c r="BU74" s="1229"/>
      <c r="BV74" s="1229"/>
      <c r="BW74" s="1229"/>
      <c r="BX74" s="1229"/>
      <c r="BY74" s="1229"/>
      <c r="BZ74" s="1229"/>
      <c r="CA74" s="1229"/>
      <c r="CB74" s="1229"/>
      <c r="CC74" s="1229"/>
      <c r="CD74" s="1229"/>
      <c r="CE74" s="1229"/>
      <c r="CF74" s="1229"/>
      <c r="CG74" s="1229"/>
      <c r="CH74" s="1229"/>
      <c r="CI74" s="1229"/>
      <c r="CJ74" s="1229"/>
      <c r="CK74" s="1229"/>
      <c r="CL74" s="1229"/>
      <c r="CM74" s="1229"/>
      <c r="CN74" s="1229"/>
      <c r="CO74" s="1229"/>
      <c r="CP74" s="1229"/>
      <c r="CQ74" s="1229"/>
      <c r="CR74" s="1229"/>
      <c r="CS74" s="1229"/>
      <c r="CT74" s="1229"/>
      <c r="CU74" s="1229"/>
      <c r="CV74" s="1229"/>
      <c r="CW74" s="1229"/>
      <c r="CX74" s="1229"/>
      <c r="CY74" s="1229"/>
      <c r="CZ74" s="1229"/>
      <c r="DA74" s="1229"/>
      <c r="DB74" s="1229"/>
      <c r="DC74" s="1229"/>
    </row>
    <row r="75" spans="2:107" ht="13.5" x14ac:dyDescent="0.15">
      <c r="B75" s="247"/>
      <c r="G75" s="1240"/>
      <c r="H75" s="1240"/>
      <c r="I75" s="1234"/>
      <c r="J75" s="1234"/>
      <c r="K75" s="1235"/>
      <c r="L75" s="1235"/>
      <c r="M75" s="1235"/>
      <c r="N75" s="1235"/>
      <c r="AM75" s="352"/>
      <c r="AN75" s="1231"/>
      <c r="AO75" s="1231"/>
      <c r="AP75" s="1231"/>
      <c r="AQ75" s="1231"/>
      <c r="AR75" s="1231"/>
      <c r="AS75" s="1231"/>
      <c r="AT75" s="1231"/>
      <c r="AU75" s="1231"/>
      <c r="AV75" s="1231"/>
      <c r="AW75" s="1231"/>
      <c r="AX75" s="1231"/>
      <c r="AY75" s="1231"/>
      <c r="AZ75" s="1231"/>
      <c r="BA75" s="1231"/>
      <c r="BB75" s="1231" t="s">
        <v>587</v>
      </c>
      <c r="BC75" s="1231"/>
      <c r="BD75" s="1231"/>
      <c r="BE75" s="1231"/>
      <c r="BF75" s="1231"/>
      <c r="BG75" s="1231"/>
      <c r="BH75" s="1231"/>
      <c r="BI75" s="1231"/>
      <c r="BJ75" s="1231"/>
      <c r="BK75" s="1231"/>
      <c r="BL75" s="1231"/>
      <c r="BM75" s="1231"/>
      <c r="BN75" s="1231"/>
      <c r="BO75" s="1231"/>
      <c r="BP75" s="1229">
        <v>3.5</v>
      </c>
      <c r="BQ75" s="1229"/>
      <c r="BR75" s="1229"/>
      <c r="BS75" s="1229"/>
      <c r="BT75" s="1229"/>
      <c r="BU75" s="1229"/>
      <c r="BV75" s="1229"/>
      <c r="BW75" s="1229"/>
      <c r="BX75" s="1229">
        <v>3.4</v>
      </c>
      <c r="BY75" s="1229"/>
      <c r="BZ75" s="1229"/>
      <c r="CA75" s="1229"/>
      <c r="CB75" s="1229"/>
      <c r="CC75" s="1229"/>
      <c r="CD75" s="1229"/>
      <c r="CE75" s="1229"/>
      <c r="CF75" s="1229">
        <v>3.5</v>
      </c>
      <c r="CG75" s="1229"/>
      <c r="CH75" s="1229"/>
      <c r="CI75" s="1229"/>
      <c r="CJ75" s="1229"/>
      <c r="CK75" s="1229"/>
      <c r="CL75" s="1229"/>
      <c r="CM75" s="1229"/>
      <c r="CN75" s="1229">
        <v>3.5</v>
      </c>
      <c r="CO75" s="1229"/>
      <c r="CP75" s="1229"/>
      <c r="CQ75" s="1229"/>
      <c r="CR75" s="1229"/>
      <c r="CS75" s="1229"/>
      <c r="CT75" s="1229"/>
      <c r="CU75" s="1229"/>
      <c r="CV75" s="1229">
        <v>3.5</v>
      </c>
      <c r="CW75" s="1229"/>
      <c r="CX75" s="1229"/>
      <c r="CY75" s="1229"/>
      <c r="CZ75" s="1229"/>
      <c r="DA75" s="1229"/>
      <c r="DB75" s="1229"/>
      <c r="DC75" s="1229"/>
    </row>
    <row r="76" spans="2:107" ht="13.5" x14ac:dyDescent="0.15">
      <c r="B76" s="247"/>
      <c r="G76" s="1240"/>
      <c r="H76" s="1240"/>
      <c r="I76" s="1234"/>
      <c r="J76" s="1234"/>
      <c r="K76" s="1235"/>
      <c r="L76" s="1235"/>
      <c r="M76" s="1235"/>
      <c r="N76" s="1235"/>
      <c r="AM76" s="352"/>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9"/>
      <c r="BQ76" s="1229"/>
      <c r="BR76" s="1229"/>
      <c r="BS76" s="1229"/>
      <c r="BT76" s="1229"/>
      <c r="BU76" s="1229"/>
      <c r="BV76" s="1229"/>
      <c r="BW76" s="1229"/>
      <c r="BX76" s="1229"/>
      <c r="BY76" s="1229"/>
      <c r="BZ76" s="1229"/>
      <c r="CA76" s="1229"/>
      <c r="CB76" s="1229"/>
      <c r="CC76" s="1229"/>
      <c r="CD76" s="1229"/>
      <c r="CE76" s="1229"/>
      <c r="CF76" s="1229"/>
      <c r="CG76" s="1229"/>
      <c r="CH76" s="1229"/>
      <c r="CI76" s="1229"/>
      <c r="CJ76" s="1229"/>
      <c r="CK76" s="1229"/>
      <c r="CL76" s="1229"/>
      <c r="CM76" s="1229"/>
      <c r="CN76" s="1229"/>
      <c r="CO76" s="1229"/>
      <c r="CP76" s="1229"/>
      <c r="CQ76" s="1229"/>
      <c r="CR76" s="1229"/>
      <c r="CS76" s="1229"/>
      <c r="CT76" s="1229"/>
      <c r="CU76" s="1229"/>
      <c r="CV76" s="1229"/>
      <c r="CW76" s="1229"/>
      <c r="CX76" s="1229"/>
      <c r="CY76" s="1229"/>
      <c r="CZ76" s="1229"/>
      <c r="DA76" s="1229"/>
      <c r="DB76" s="1229"/>
      <c r="DC76" s="1229"/>
    </row>
    <row r="77" spans="2:107" ht="13.5" x14ac:dyDescent="0.15">
      <c r="B77" s="247"/>
      <c r="G77" s="1234"/>
      <c r="H77" s="1234"/>
      <c r="I77" s="1234"/>
      <c r="J77" s="1234"/>
      <c r="K77" s="1232"/>
      <c r="L77" s="1232"/>
      <c r="M77" s="1232"/>
      <c r="N77" s="1232"/>
      <c r="AN77" s="1233" t="s">
        <v>589</v>
      </c>
      <c r="AO77" s="1233"/>
      <c r="AP77" s="1233"/>
      <c r="AQ77" s="1233"/>
      <c r="AR77" s="1233"/>
      <c r="AS77" s="1233"/>
      <c r="AT77" s="1233"/>
      <c r="AU77" s="1233"/>
      <c r="AV77" s="1233"/>
      <c r="AW77" s="1233"/>
      <c r="AX77" s="1233"/>
      <c r="AY77" s="1233"/>
      <c r="AZ77" s="1233"/>
      <c r="BA77" s="1233"/>
      <c r="BB77" s="1231" t="s">
        <v>588</v>
      </c>
      <c r="BC77" s="1231"/>
      <c r="BD77" s="1231"/>
      <c r="BE77" s="1231"/>
      <c r="BF77" s="1231"/>
      <c r="BG77" s="1231"/>
      <c r="BH77" s="1231"/>
      <c r="BI77" s="1231"/>
      <c r="BJ77" s="1231"/>
      <c r="BK77" s="1231"/>
      <c r="BL77" s="1231"/>
      <c r="BM77" s="1231"/>
      <c r="BN77" s="1231"/>
      <c r="BO77" s="1231"/>
      <c r="BP77" s="1229">
        <v>31.5</v>
      </c>
      <c r="BQ77" s="1229"/>
      <c r="BR77" s="1229"/>
      <c r="BS77" s="1229"/>
      <c r="BT77" s="1229"/>
      <c r="BU77" s="1229"/>
      <c r="BV77" s="1229"/>
      <c r="BW77" s="1229"/>
      <c r="BX77" s="1229">
        <v>23.4</v>
      </c>
      <c r="BY77" s="1229"/>
      <c r="BZ77" s="1229"/>
      <c r="CA77" s="1229"/>
      <c r="CB77" s="1229"/>
      <c r="CC77" s="1229"/>
      <c r="CD77" s="1229"/>
      <c r="CE77" s="1229"/>
      <c r="CF77" s="1229">
        <v>18.2</v>
      </c>
      <c r="CG77" s="1229"/>
      <c r="CH77" s="1229"/>
      <c r="CI77" s="1229"/>
      <c r="CJ77" s="1229"/>
      <c r="CK77" s="1229"/>
      <c r="CL77" s="1229"/>
      <c r="CM77" s="1229"/>
      <c r="CN77" s="1229">
        <v>17.100000000000001</v>
      </c>
      <c r="CO77" s="1229"/>
      <c r="CP77" s="1229"/>
      <c r="CQ77" s="1229"/>
      <c r="CR77" s="1229"/>
      <c r="CS77" s="1229"/>
      <c r="CT77" s="1229"/>
      <c r="CU77" s="1229"/>
      <c r="CV77" s="1229">
        <v>16.600000000000001</v>
      </c>
      <c r="CW77" s="1229"/>
      <c r="CX77" s="1229"/>
      <c r="CY77" s="1229"/>
      <c r="CZ77" s="1229"/>
      <c r="DA77" s="1229"/>
      <c r="DB77" s="1229"/>
      <c r="DC77" s="1229"/>
    </row>
    <row r="78" spans="2:107" ht="13.5" x14ac:dyDescent="0.15">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9"/>
      <c r="BQ78" s="1229"/>
      <c r="BR78" s="1229"/>
      <c r="BS78" s="1229"/>
      <c r="BT78" s="1229"/>
      <c r="BU78" s="1229"/>
      <c r="BV78" s="1229"/>
      <c r="BW78" s="1229"/>
      <c r="BX78" s="1229"/>
      <c r="BY78" s="1229"/>
      <c r="BZ78" s="1229"/>
      <c r="CA78" s="1229"/>
      <c r="CB78" s="1229"/>
      <c r="CC78" s="1229"/>
      <c r="CD78" s="1229"/>
      <c r="CE78" s="1229"/>
      <c r="CF78" s="1229"/>
      <c r="CG78" s="1229"/>
      <c r="CH78" s="1229"/>
      <c r="CI78" s="1229"/>
      <c r="CJ78" s="1229"/>
      <c r="CK78" s="1229"/>
      <c r="CL78" s="1229"/>
      <c r="CM78" s="1229"/>
      <c r="CN78" s="1229"/>
      <c r="CO78" s="1229"/>
      <c r="CP78" s="1229"/>
      <c r="CQ78" s="1229"/>
      <c r="CR78" s="1229"/>
      <c r="CS78" s="1229"/>
      <c r="CT78" s="1229"/>
      <c r="CU78" s="1229"/>
      <c r="CV78" s="1229"/>
      <c r="CW78" s="1229"/>
      <c r="CX78" s="1229"/>
      <c r="CY78" s="1229"/>
      <c r="CZ78" s="1229"/>
      <c r="DA78" s="1229"/>
      <c r="DB78" s="1229"/>
      <c r="DC78" s="1229"/>
    </row>
    <row r="79" spans="2:107" ht="13.5" x14ac:dyDescent="0.15">
      <c r="B79" s="247"/>
      <c r="G79" s="1234"/>
      <c r="H79" s="1234"/>
      <c r="I79" s="1236"/>
      <c r="J79" s="1236"/>
      <c r="K79" s="1230"/>
      <c r="L79" s="1230"/>
      <c r="M79" s="1230"/>
      <c r="N79" s="1230"/>
      <c r="AN79" s="1233"/>
      <c r="AO79" s="1233"/>
      <c r="AP79" s="1233"/>
      <c r="AQ79" s="1233"/>
      <c r="AR79" s="1233"/>
      <c r="AS79" s="1233"/>
      <c r="AT79" s="1233"/>
      <c r="AU79" s="1233"/>
      <c r="AV79" s="1233"/>
      <c r="AW79" s="1233"/>
      <c r="AX79" s="1233"/>
      <c r="AY79" s="1233"/>
      <c r="AZ79" s="1233"/>
      <c r="BA79" s="1233"/>
      <c r="BB79" s="1231" t="s">
        <v>587</v>
      </c>
      <c r="BC79" s="1231"/>
      <c r="BD79" s="1231"/>
      <c r="BE79" s="1231"/>
      <c r="BF79" s="1231"/>
      <c r="BG79" s="1231"/>
      <c r="BH79" s="1231"/>
      <c r="BI79" s="1231"/>
      <c r="BJ79" s="1231"/>
      <c r="BK79" s="1231"/>
      <c r="BL79" s="1231"/>
      <c r="BM79" s="1231"/>
      <c r="BN79" s="1231"/>
      <c r="BO79" s="1231"/>
      <c r="BP79" s="1229">
        <v>5.4</v>
      </c>
      <c r="BQ79" s="1229"/>
      <c r="BR79" s="1229"/>
      <c r="BS79" s="1229"/>
      <c r="BT79" s="1229"/>
      <c r="BU79" s="1229"/>
      <c r="BV79" s="1229"/>
      <c r="BW79" s="1229"/>
      <c r="BX79" s="1229">
        <v>5.2</v>
      </c>
      <c r="BY79" s="1229"/>
      <c r="BZ79" s="1229"/>
      <c r="CA79" s="1229"/>
      <c r="CB79" s="1229"/>
      <c r="CC79" s="1229"/>
      <c r="CD79" s="1229"/>
      <c r="CE79" s="1229"/>
      <c r="CF79" s="1229">
        <v>5.2</v>
      </c>
      <c r="CG79" s="1229"/>
      <c r="CH79" s="1229"/>
      <c r="CI79" s="1229"/>
      <c r="CJ79" s="1229"/>
      <c r="CK79" s="1229"/>
      <c r="CL79" s="1229"/>
      <c r="CM79" s="1229"/>
      <c r="CN79" s="1229">
        <v>5.2</v>
      </c>
      <c r="CO79" s="1229"/>
      <c r="CP79" s="1229"/>
      <c r="CQ79" s="1229"/>
      <c r="CR79" s="1229"/>
      <c r="CS79" s="1229"/>
      <c r="CT79" s="1229"/>
      <c r="CU79" s="1229"/>
      <c r="CV79" s="1229">
        <v>5.2</v>
      </c>
      <c r="CW79" s="1229"/>
      <c r="CX79" s="1229"/>
      <c r="CY79" s="1229"/>
      <c r="CZ79" s="1229"/>
      <c r="DA79" s="1229"/>
      <c r="DB79" s="1229"/>
      <c r="DC79" s="1229"/>
    </row>
    <row r="80" spans="2:107" ht="13.5" x14ac:dyDescent="0.15">
      <c r="B80" s="247"/>
      <c r="G80" s="1234"/>
      <c r="H80" s="1234"/>
      <c r="I80" s="1236"/>
      <c r="J80" s="1236"/>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9"/>
      <c r="BQ80" s="1229"/>
      <c r="BR80" s="1229"/>
      <c r="BS80" s="1229"/>
      <c r="BT80" s="1229"/>
      <c r="BU80" s="1229"/>
      <c r="BV80" s="1229"/>
      <c r="BW80" s="1229"/>
      <c r="BX80" s="1229"/>
      <c r="BY80" s="1229"/>
      <c r="BZ80" s="1229"/>
      <c r="CA80" s="1229"/>
      <c r="CB80" s="1229"/>
      <c r="CC80" s="1229"/>
      <c r="CD80" s="1229"/>
      <c r="CE80" s="1229"/>
      <c r="CF80" s="1229"/>
      <c r="CG80" s="1229"/>
      <c r="CH80" s="1229"/>
      <c r="CI80" s="1229"/>
      <c r="CJ80" s="1229"/>
      <c r="CK80" s="1229"/>
      <c r="CL80" s="1229"/>
      <c r="CM80" s="1229"/>
      <c r="CN80" s="1229"/>
      <c r="CO80" s="1229"/>
      <c r="CP80" s="1229"/>
      <c r="CQ80" s="1229"/>
      <c r="CR80" s="1229"/>
      <c r="CS80" s="1229"/>
      <c r="CT80" s="1229"/>
      <c r="CU80" s="1229"/>
      <c r="CV80" s="1229"/>
      <c r="CW80" s="1229"/>
      <c r="CX80" s="1229"/>
      <c r="CY80" s="1229"/>
      <c r="CZ80" s="1229"/>
      <c r="DA80" s="1229"/>
      <c r="DB80" s="1229"/>
      <c r="DC80" s="1229"/>
    </row>
    <row r="81" spans="2:109" ht="13.5" x14ac:dyDescent="0.15">
      <c r="B81" s="247"/>
    </row>
    <row r="82" spans="2:109" ht="17.25" x14ac:dyDescent="0.15">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5"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5" x14ac:dyDescent="0.15">
      <c r="DD84" s="243"/>
      <c r="DE84" s="243"/>
    </row>
    <row r="85" spans="2:109" ht="13.5" x14ac:dyDescent="0.15">
      <c r="DD85" s="243"/>
      <c r="DE85" s="243"/>
    </row>
  </sheetData>
  <sheetProtection algorithmName="SHA-512" hashValue="xcaGGP0RhSRtbaf8my9JFiwt6WWv11WUzIjrKikGZyeonZjXQmsbdcDU/3PAaCi2EKzL0IkfBQOyL8O98cDIAQ==" saltValue="lEIZTwtb25lnNaaex1kahQ==" spinCount="100000" sheet="1" objects="1" scenarios="1" formatCells="0"/>
  <dataConsolidate/>
  <mergeCells count="112">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 ref="G51:H54"/>
    <mergeCell ref="I53:J54"/>
    <mergeCell ref="K53:K54"/>
    <mergeCell ref="L53:L54"/>
    <mergeCell ref="M53:M54"/>
    <mergeCell ref="N53:N54"/>
    <mergeCell ref="BB53:BO54"/>
    <mergeCell ref="AN51:BA54"/>
    <mergeCell ref="BB51:BO52"/>
    <mergeCell ref="BP51:BW52"/>
    <mergeCell ref="G55:H58"/>
    <mergeCell ref="I55:J56"/>
    <mergeCell ref="K55:K56"/>
    <mergeCell ref="L55:L56"/>
    <mergeCell ref="M55:M56"/>
    <mergeCell ref="N55:N56"/>
    <mergeCell ref="L57:L58"/>
    <mergeCell ref="M57:M58"/>
    <mergeCell ref="N57:N58"/>
    <mergeCell ref="BX51:CE52"/>
    <mergeCell ref="CN53:CU54"/>
    <mergeCell ref="I51:J52"/>
    <mergeCell ref="K51:K52"/>
    <mergeCell ref="L51:L52"/>
    <mergeCell ref="M51:M52"/>
    <mergeCell ref="N51:N52"/>
    <mergeCell ref="I57:J58"/>
    <mergeCell ref="AN55:BA58"/>
    <mergeCell ref="BB55:BO56"/>
    <mergeCell ref="BP55:BW56"/>
    <mergeCell ref="CF51:CM52"/>
    <mergeCell ref="BP57:BW58"/>
    <mergeCell ref="BX57:CE58"/>
    <mergeCell ref="K57:K58"/>
    <mergeCell ref="BB57:BO58"/>
    <mergeCell ref="AN65:DC69"/>
    <mergeCell ref="BX55:CE56"/>
    <mergeCell ref="CF55:CM56"/>
    <mergeCell ref="CN55:CU56"/>
    <mergeCell ref="CV55:DC56"/>
    <mergeCell ref="CV72:DC72"/>
    <mergeCell ref="BX72:CE72"/>
    <mergeCell ref="CF72:CM72"/>
    <mergeCell ref="CN72:CU72"/>
    <mergeCell ref="CF57:CM58"/>
    <mergeCell ref="CN57:CU58"/>
    <mergeCell ref="CV57:DC58"/>
    <mergeCell ref="G72:J72"/>
    <mergeCell ref="AN72:BO72"/>
    <mergeCell ref="BP72:BW72"/>
    <mergeCell ref="BP75:BW76"/>
    <mergeCell ref="G73:H76"/>
    <mergeCell ref="I73:J74"/>
    <mergeCell ref="K73:K74"/>
    <mergeCell ref="L73:L74"/>
    <mergeCell ref="M73:M74"/>
    <mergeCell ref="N73:N74"/>
    <mergeCell ref="CV73:DC74"/>
    <mergeCell ref="I75:J76"/>
    <mergeCell ref="K75:K76"/>
    <mergeCell ref="L75:L76"/>
    <mergeCell ref="M75:M76"/>
    <mergeCell ref="N75:N76"/>
    <mergeCell ref="BB75:BO76"/>
    <mergeCell ref="AN73:BA76"/>
    <mergeCell ref="BB73:BO74"/>
    <mergeCell ref="BP73:BW74"/>
    <mergeCell ref="G77:H80"/>
    <mergeCell ref="I77:J78"/>
    <mergeCell ref="K77:K78"/>
    <mergeCell ref="L77:L78"/>
    <mergeCell ref="M77:M78"/>
    <mergeCell ref="CN79:CU80"/>
    <mergeCell ref="BX73:CE74"/>
    <mergeCell ref="CF73:CM74"/>
    <mergeCell ref="CN73:CU74"/>
    <mergeCell ref="I79:J80"/>
    <mergeCell ref="K79:K80"/>
    <mergeCell ref="L79:L80"/>
    <mergeCell ref="CV79:DC80"/>
    <mergeCell ref="CN77:CU78"/>
    <mergeCell ref="CV77:DC78"/>
    <mergeCell ref="M79:M80"/>
    <mergeCell ref="N79:N80"/>
    <mergeCell ref="BB79:BO80"/>
    <mergeCell ref="BP79:BW80"/>
    <mergeCell ref="BX75:CE76"/>
    <mergeCell ref="CF75:CM76"/>
    <mergeCell ref="CF77:CM78"/>
    <mergeCell ref="CF79:CM80"/>
    <mergeCell ref="BX79:CE80"/>
    <mergeCell ref="N77:N78"/>
    <mergeCell ref="AN77:BA80"/>
    <mergeCell ref="BB77:BO78"/>
    <mergeCell ref="BP77:BW78"/>
    <mergeCell ref="BX77:CE78"/>
    <mergeCell ref="CN75:CU76"/>
    <mergeCell ref="CV75:DC76"/>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482</v>
      </c>
    </row>
  </sheetData>
  <sheetProtection algorithmName="SHA-512" hashValue="Gn+cOX37J91p1J1GKIenv9PdrJEtPx2mn1n8NKD1O9Kuzw+ZLrXVlCFUl6MmMpJkc/ArbmYxuBL1bxRXsI6LcQ==" saltValue="h+uB7vm9EI2eWqemy/JNG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482</v>
      </c>
    </row>
  </sheetData>
  <sheetProtection algorithmName="SHA-512" hashValue="5ymxnfktsCeXwoTkoS/AHadH0rulQ9+CjsO0NkG7UTNJZA/1yxkSEhAAB9yWm4euo5POVP+MYwjb6uDwbdz08g==" saltValue="4TuW8tCgiPQ5cKoa5j/3K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531</v>
      </c>
      <c r="G2" s="137"/>
      <c r="H2" s="138"/>
    </row>
    <row r="3" spans="1:8" x14ac:dyDescent="0.15">
      <c r="A3" s="134" t="s">
        <v>524</v>
      </c>
      <c r="B3" s="139"/>
      <c r="C3" s="140"/>
      <c r="D3" s="141">
        <v>41932</v>
      </c>
      <c r="E3" s="142"/>
      <c r="F3" s="143">
        <v>52191</v>
      </c>
      <c r="G3" s="144"/>
      <c r="H3" s="145"/>
    </row>
    <row r="4" spans="1:8" x14ac:dyDescent="0.15">
      <c r="A4" s="146"/>
      <c r="B4" s="147"/>
      <c r="C4" s="148"/>
      <c r="D4" s="149">
        <v>16391</v>
      </c>
      <c r="E4" s="150"/>
      <c r="F4" s="151">
        <v>26807</v>
      </c>
      <c r="G4" s="152"/>
      <c r="H4" s="153"/>
    </row>
    <row r="5" spans="1:8" x14ac:dyDescent="0.15">
      <c r="A5" s="134" t="s">
        <v>526</v>
      </c>
      <c r="B5" s="139"/>
      <c r="C5" s="140"/>
      <c r="D5" s="141">
        <v>32855</v>
      </c>
      <c r="E5" s="142"/>
      <c r="F5" s="143">
        <v>48105</v>
      </c>
      <c r="G5" s="144"/>
      <c r="H5" s="145"/>
    </row>
    <row r="6" spans="1:8" x14ac:dyDescent="0.15">
      <c r="A6" s="146"/>
      <c r="B6" s="147"/>
      <c r="C6" s="148"/>
      <c r="D6" s="149">
        <v>14968</v>
      </c>
      <c r="E6" s="150"/>
      <c r="F6" s="151">
        <v>24072</v>
      </c>
      <c r="G6" s="152"/>
      <c r="H6" s="153"/>
    </row>
    <row r="7" spans="1:8" x14ac:dyDescent="0.15">
      <c r="A7" s="134" t="s">
        <v>527</v>
      </c>
      <c r="B7" s="139"/>
      <c r="C7" s="140"/>
      <c r="D7" s="141">
        <v>27409</v>
      </c>
      <c r="E7" s="142"/>
      <c r="F7" s="143">
        <v>47446</v>
      </c>
      <c r="G7" s="144"/>
      <c r="H7" s="145"/>
    </row>
    <row r="8" spans="1:8" x14ac:dyDescent="0.15">
      <c r="A8" s="146"/>
      <c r="B8" s="147"/>
      <c r="C8" s="148"/>
      <c r="D8" s="149">
        <v>14871</v>
      </c>
      <c r="E8" s="150"/>
      <c r="F8" s="151">
        <v>24371</v>
      </c>
      <c r="G8" s="152"/>
      <c r="H8" s="153"/>
    </row>
    <row r="9" spans="1:8" x14ac:dyDescent="0.15">
      <c r="A9" s="134" t="s">
        <v>528</v>
      </c>
      <c r="B9" s="139"/>
      <c r="C9" s="140"/>
      <c r="D9" s="141">
        <v>30096</v>
      </c>
      <c r="E9" s="142"/>
      <c r="F9" s="143">
        <v>48387</v>
      </c>
      <c r="G9" s="144"/>
      <c r="H9" s="145"/>
    </row>
    <row r="10" spans="1:8" x14ac:dyDescent="0.15">
      <c r="A10" s="146"/>
      <c r="B10" s="147"/>
      <c r="C10" s="148"/>
      <c r="D10" s="149">
        <v>13213</v>
      </c>
      <c r="E10" s="150"/>
      <c r="F10" s="151">
        <v>25592</v>
      </c>
      <c r="G10" s="152"/>
      <c r="H10" s="153"/>
    </row>
    <row r="11" spans="1:8" x14ac:dyDescent="0.15">
      <c r="A11" s="134" t="s">
        <v>529</v>
      </c>
      <c r="B11" s="139"/>
      <c r="C11" s="140"/>
      <c r="D11" s="141">
        <v>35291</v>
      </c>
      <c r="E11" s="142"/>
      <c r="F11" s="143">
        <v>49684</v>
      </c>
      <c r="G11" s="144"/>
      <c r="H11" s="145"/>
    </row>
    <row r="12" spans="1:8" x14ac:dyDescent="0.15">
      <c r="A12" s="146"/>
      <c r="B12" s="147"/>
      <c r="C12" s="154"/>
      <c r="D12" s="149">
        <v>15813</v>
      </c>
      <c r="E12" s="150"/>
      <c r="F12" s="151">
        <v>28303</v>
      </c>
      <c r="G12" s="152"/>
      <c r="H12" s="153"/>
    </row>
    <row r="13" spans="1:8" x14ac:dyDescent="0.15">
      <c r="A13" s="134"/>
      <c r="B13" s="139"/>
      <c r="C13" s="140"/>
      <c r="D13" s="141">
        <v>33517</v>
      </c>
      <c r="E13" s="142"/>
      <c r="F13" s="143">
        <v>49163</v>
      </c>
      <c r="G13" s="155"/>
      <c r="H13" s="145"/>
    </row>
    <row r="14" spans="1:8" x14ac:dyDescent="0.15">
      <c r="A14" s="146"/>
      <c r="B14" s="147"/>
      <c r="C14" s="148"/>
      <c r="D14" s="149">
        <v>15051</v>
      </c>
      <c r="E14" s="150"/>
      <c r="F14" s="151">
        <v>25829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1.41</v>
      </c>
      <c r="C19" s="156">
        <f>ROUND(VALUE(SUBSTITUTE(実質収支比率等に係る経年分析!G$48,"▲","-")),2)</f>
        <v>1.35</v>
      </c>
      <c r="D19" s="156">
        <f>ROUND(VALUE(SUBSTITUTE(実質収支比率等に係る経年分析!H$48,"▲","-")),2)</f>
        <v>1.43</v>
      </c>
      <c r="E19" s="156">
        <f>ROUND(VALUE(SUBSTITUTE(実質収支比率等に係る経年分析!I$48,"▲","-")),2)</f>
        <v>1.22</v>
      </c>
      <c r="F19" s="156">
        <f>ROUND(VALUE(SUBSTITUTE(実質収支比率等に係る経年分析!J$48,"▲","-")),2)</f>
        <v>1.44</v>
      </c>
    </row>
    <row r="20" spans="1:11" x14ac:dyDescent="0.15">
      <c r="A20" s="156" t="s">
        <v>53</v>
      </c>
      <c r="B20" s="156">
        <f>ROUND(VALUE(SUBSTITUTE(実質収支比率等に係る経年分析!F$47,"▲","-")),2)</f>
        <v>9.33</v>
      </c>
      <c r="C20" s="156">
        <f>ROUND(VALUE(SUBSTITUTE(実質収支比率等に係る経年分析!G$47,"▲","-")),2)</f>
        <v>10.1</v>
      </c>
      <c r="D20" s="156">
        <f>ROUND(VALUE(SUBSTITUTE(実質収支比率等に係る経年分析!H$47,"▲","-")),2)</f>
        <v>10.31</v>
      </c>
      <c r="E20" s="156">
        <f>ROUND(VALUE(SUBSTITUTE(実質収支比率等に係る経年分析!I$47,"▲","-")),2)</f>
        <v>8.83</v>
      </c>
      <c r="F20" s="156">
        <f>ROUND(VALUE(SUBSTITUTE(実質収支比率等に係る経年分析!J$47,"▲","-")),2)</f>
        <v>8.6199999999999992</v>
      </c>
    </row>
    <row r="21" spans="1:11" x14ac:dyDescent="0.15">
      <c r="A21" s="156" t="s">
        <v>54</v>
      </c>
      <c r="B21" s="156">
        <f>IF(ISNUMBER(VALUE(SUBSTITUTE(実質収支比率等に係る経年分析!F$49,"▲","-"))),ROUND(VALUE(SUBSTITUTE(実質収支比率等に係る経年分析!F$49,"▲","-")),2),NA())</f>
        <v>0.28999999999999998</v>
      </c>
      <c r="C21" s="156">
        <f>IF(ISNUMBER(VALUE(SUBSTITUTE(実質収支比率等に係る経年分析!G$49,"▲","-"))),ROUND(VALUE(SUBSTITUTE(実質収支比率等に係る経年分析!G$49,"▲","-")),2),NA())</f>
        <v>1.22</v>
      </c>
      <c r="D21" s="156">
        <f>IF(ISNUMBER(VALUE(SUBSTITUTE(実質収支比率等に係る経年分析!H$49,"▲","-"))),ROUND(VALUE(SUBSTITUTE(実質収支比率等に係る経年分析!H$49,"▲","-")),2),NA())</f>
        <v>0.06</v>
      </c>
      <c r="E21" s="156">
        <f>IF(ISNUMBER(VALUE(SUBSTITUTE(実質収支比率等に係る経年分析!I$49,"▲","-"))),ROUND(VALUE(SUBSTITUTE(実質収支比率等に係る経年分析!I$49,"▲","-")),2),NA())</f>
        <v>-1.54</v>
      </c>
      <c r="F21" s="156">
        <f>IF(ISNUMBER(VALUE(SUBSTITUTE(実質収支比率等に係る経年分析!J$49,"▲","-"))),ROUND(VALUE(SUBSTITUTE(実質収支比率等に係る経年分析!J$49,"▲","-")),2),NA())</f>
        <v>0.24</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0.06</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0.05</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母子父子寡婦福祉資金貸付事業特別会計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0.23</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0.24</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0.22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0.17</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0.08</v>
      </c>
    </row>
    <row r="30" spans="1:11" x14ac:dyDescent="0.15">
      <c r="A30" s="157" t="str">
        <f>IF(連結実質赤字比率に係る赤字・黒字の構成分析!C$40="",NA(),連結実質赤字比率に係る赤字・黒字の構成分析!C$40)</f>
        <v>介護保険事業特別会計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0.72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0.41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0.51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0.18</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0.19</v>
      </c>
    </row>
    <row r="31" spans="1:11" x14ac:dyDescent="0.15">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0.23</v>
      </c>
    </row>
    <row r="32" spans="1:11" x14ac:dyDescent="0.15">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1.98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1.88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1.76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1.42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0.52</v>
      </c>
    </row>
    <row r="33" spans="1:16" x14ac:dyDescent="0.15">
      <c r="A33" s="157" t="str">
        <f>IF(連結実質赤字比率に係る赤字・黒字の構成分析!C$37="",NA(),連結実質赤字比率に係る赤字・黒字の構成分析!C$37)</f>
        <v>競輪事業特別会計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0.85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0.97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0.83</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1.1200000000000001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1.05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1.05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1.34</v>
      </c>
    </row>
    <row r="35" spans="1:16" x14ac:dyDescent="0.15">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7.27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3.88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6.61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3.58</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8.58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6.83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7.38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7.18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7.96</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13157</v>
      </c>
      <c r="E42" s="158"/>
      <c r="F42" s="158"/>
      <c r="G42" s="158">
        <f>'実質公債費比率（分子）の構造'!L$52</f>
        <v>13542</v>
      </c>
      <c r="H42" s="158"/>
      <c r="I42" s="158"/>
      <c r="J42" s="158">
        <f>'実質公債費比率（分子）の構造'!M$52</f>
        <v>13393</v>
      </c>
      <c r="K42" s="158"/>
      <c r="L42" s="158"/>
      <c r="M42" s="158">
        <f>'実質公債費比率（分子）の構造'!N$52</f>
        <v>12971</v>
      </c>
      <c r="N42" s="158"/>
      <c r="O42" s="158"/>
      <c r="P42" s="158">
        <f>'実質公債費比率（分子）の構造'!O$52</f>
        <v>12759</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46</v>
      </c>
      <c r="C44" s="158"/>
      <c r="D44" s="158"/>
      <c r="E44" s="158">
        <f>'実質公債費比率（分子）の構造'!L$50</f>
        <v>44</v>
      </c>
      <c r="F44" s="158"/>
      <c r="G44" s="158"/>
      <c r="H44" s="158">
        <f>'実質公債費比率（分子）の構造'!M$50</f>
        <v>37</v>
      </c>
      <c r="I44" s="158"/>
      <c r="J44" s="158"/>
      <c r="K44" s="158">
        <f>'実質公債費比率（分子）の構造'!N$50</f>
        <v>37</v>
      </c>
      <c r="L44" s="158"/>
      <c r="M44" s="158"/>
      <c r="N44" s="158">
        <f>'実質公債費比率（分子）の構造'!O$50</f>
        <v>7</v>
      </c>
      <c r="O44" s="158"/>
      <c r="P44" s="158"/>
    </row>
    <row r="45" spans="1:16" x14ac:dyDescent="0.15">
      <c r="A45" s="158" t="s">
        <v>63</v>
      </c>
      <c r="B45" s="158">
        <f>'実質公債費比率（分子）の構造'!K$49</f>
        <v>377</v>
      </c>
      <c r="C45" s="158"/>
      <c r="D45" s="158"/>
      <c r="E45" s="158">
        <f>'実質公債費比率（分子）の構造'!L$49</f>
        <v>388</v>
      </c>
      <c r="F45" s="158"/>
      <c r="G45" s="158"/>
      <c r="H45" s="158">
        <f>'実質公債費比率（分子）の構造'!M$49</f>
        <v>447</v>
      </c>
      <c r="I45" s="158"/>
      <c r="J45" s="158"/>
      <c r="K45" s="158">
        <f>'実質公債費比率（分子）の構造'!N$49</f>
        <v>403</v>
      </c>
      <c r="L45" s="158"/>
      <c r="M45" s="158"/>
      <c r="N45" s="158">
        <f>'実質公債費比率（分子）の構造'!O$49</f>
        <v>396</v>
      </c>
      <c r="O45" s="158"/>
      <c r="P45" s="158"/>
    </row>
    <row r="46" spans="1:16" x14ac:dyDescent="0.15">
      <c r="A46" s="158" t="s">
        <v>64</v>
      </c>
      <c r="B46" s="158">
        <f>'実質公債費比率（分子）の構造'!K$48</f>
        <v>1651</v>
      </c>
      <c r="C46" s="158"/>
      <c r="D46" s="158"/>
      <c r="E46" s="158">
        <f>'実質公債費比率（分子）の構造'!L$48</f>
        <v>1618</v>
      </c>
      <c r="F46" s="158"/>
      <c r="G46" s="158"/>
      <c r="H46" s="158">
        <f>'実質公債費比率（分子）の構造'!M$48</f>
        <v>1677</v>
      </c>
      <c r="I46" s="158"/>
      <c r="J46" s="158"/>
      <c r="K46" s="158">
        <f>'実質公債費比率（分子）の構造'!N$48</f>
        <v>1733</v>
      </c>
      <c r="L46" s="158"/>
      <c r="M46" s="158"/>
      <c r="N46" s="158">
        <f>'実質公債費比率（分子）の構造'!O$48</f>
        <v>1725</v>
      </c>
      <c r="O46" s="158"/>
      <c r="P46" s="158"/>
    </row>
    <row r="47" spans="1:16" x14ac:dyDescent="0.15">
      <c r="A47" s="158" t="s">
        <v>12</v>
      </c>
      <c r="B47" s="158">
        <f>'実質公債費比率（分子）の構造'!K$47</f>
        <v>67</v>
      </c>
      <c r="C47" s="158"/>
      <c r="D47" s="158"/>
      <c r="E47" s="158">
        <f>'実質公債費比率（分子）の構造'!L$47</f>
        <v>67</v>
      </c>
      <c r="F47" s="158"/>
      <c r="G47" s="158"/>
      <c r="H47" s="158">
        <f>'実質公債費比率（分子）の構造'!M$47</f>
        <v>67</v>
      </c>
      <c r="I47" s="158"/>
      <c r="J47" s="158"/>
      <c r="K47" s="158">
        <f>'実質公債費比率（分子）の構造'!N$47</f>
        <v>67</v>
      </c>
      <c r="L47" s="158"/>
      <c r="M47" s="158"/>
      <c r="N47" s="158">
        <f>'実質公債費比率（分子）の構造'!O$47</f>
        <v>67</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13244</v>
      </c>
      <c r="C49" s="158"/>
      <c r="D49" s="158"/>
      <c r="E49" s="158">
        <f>'実質公債費比率（分子）の構造'!L$45</f>
        <v>13386</v>
      </c>
      <c r="F49" s="158"/>
      <c r="G49" s="158"/>
      <c r="H49" s="158">
        <f>'実質公債費比率（分子）の構造'!M$45</f>
        <v>13484</v>
      </c>
      <c r="I49" s="158"/>
      <c r="J49" s="158"/>
      <c r="K49" s="158">
        <f>'実質公債費比率（分子）の構造'!N$45</f>
        <v>13058</v>
      </c>
      <c r="L49" s="158"/>
      <c r="M49" s="158"/>
      <c r="N49" s="158">
        <f>'実質公債費比率（分子）の構造'!O$45</f>
        <v>12722</v>
      </c>
      <c r="O49" s="158"/>
      <c r="P49" s="158"/>
    </row>
    <row r="50" spans="1:16" x14ac:dyDescent="0.15">
      <c r="A50" s="158" t="s">
        <v>67</v>
      </c>
      <c r="B50" s="158" t="e">
        <f>NA()</f>
        <v>#N/A</v>
      </c>
      <c r="C50" s="158">
        <f>IF(ISNUMBER('実質公債費比率（分子）の構造'!K$53),'実質公債費比率（分子）の構造'!K$53,NA())</f>
        <v>2228</v>
      </c>
      <c r="D50" s="158" t="e">
        <f>NA()</f>
        <v>#N/A</v>
      </c>
      <c r="E50" s="158" t="e">
        <f>NA()</f>
        <v>#N/A</v>
      </c>
      <c r="F50" s="158">
        <f>IF(ISNUMBER('実質公債費比率（分子）の構造'!L$53),'実質公債費比率（分子）の構造'!L$53,NA())</f>
        <v>1961</v>
      </c>
      <c r="G50" s="158" t="e">
        <f>NA()</f>
        <v>#N/A</v>
      </c>
      <c r="H50" s="158" t="e">
        <f>NA()</f>
        <v>#N/A</v>
      </c>
      <c r="I50" s="158">
        <f>IF(ISNUMBER('実質公債費比率（分子）の構造'!M$53),'実質公債費比率（分子）の構造'!M$53,NA())</f>
        <v>2319</v>
      </c>
      <c r="J50" s="158" t="e">
        <f>NA()</f>
        <v>#N/A</v>
      </c>
      <c r="K50" s="158" t="e">
        <f>NA()</f>
        <v>#N/A</v>
      </c>
      <c r="L50" s="158">
        <f>IF(ISNUMBER('実質公債費比率（分子）の構造'!N$53),'実質公債費比率（分子）の構造'!N$53,NA())</f>
        <v>2327</v>
      </c>
      <c r="M50" s="158" t="e">
        <f>NA()</f>
        <v>#N/A</v>
      </c>
      <c r="N50" s="158" t="e">
        <f>NA()</f>
        <v>#N/A</v>
      </c>
      <c r="O50" s="158">
        <f>IF(ISNUMBER('実質公債費比率（分子）の構造'!O$53),'実質公債費比率（分子）の構造'!O$53,NA())</f>
        <v>2158</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124981</v>
      </c>
      <c r="E56" s="157"/>
      <c r="F56" s="157"/>
      <c r="G56" s="157">
        <f>'将来負担比率（分子）の構造'!J$52</f>
        <v>122721</v>
      </c>
      <c r="H56" s="157"/>
      <c r="I56" s="157"/>
      <c r="J56" s="157">
        <f>'将来負担比率（分子）の構造'!K$52</f>
        <v>119138</v>
      </c>
      <c r="K56" s="157"/>
      <c r="L56" s="157"/>
      <c r="M56" s="157">
        <f>'将来負担比率（分子）の構造'!L$52</f>
        <v>115852</v>
      </c>
      <c r="N56" s="157"/>
      <c r="O56" s="157"/>
      <c r="P56" s="157">
        <f>'将来負担比率（分子）の構造'!M$52</f>
        <v>110643</v>
      </c>
    </row>
    <row r="57" spans="1:16" x14ac:dyDescent="0.15">
      <c r="A57" s="157" t="s">
        <v>42</v>
      </c>
      <c r="B57" s="157"/>
      <c r="C57" s="157"/>
      <c r="D57" s="157">
        <f>'将来負担比率（分子）の構造'!I$51</f>
        <v>27753</v>
      </c>
      <c r="E57" s="157"/>
      <c r="F57" s="157"/>
      <c r="G57" s="157">
        <f>'将来負担比率（分子）の構造'!J$51</f>
        <v>27541</v>
      </c>
      <c r="H57" s="157"/>
      <c r="I57" s="157"/>
      <c r="J57" s="157">
        <f>'将来負担比率（分子）の構造'!K$51</f>
        <v>28974</v>
      </c>
      <c r="K57" s="157"/>
      <c r="L57" s="157"/>
      <c r="M57" s="157">
        <f>'将来負担比率（分子）の構造'!L$51</f>
        <v>30869</v>
      </c>
      <c r="N57" s="157"/>
      <c r="O57" s="157"/>
      <c r="P57" s="157">
        <f>'将来負担比率（分子）の構造'!M$51</f>
        <v>32469</v>
      </c>
    </row>
    <row r="58" spans="1:16" x14ac:dyDescent="0.15">
      <c r="A58" s="157" t="s">
        <v>41</v>
      </c>
      <c r="B58" s="157"/>
      <c r="C58" s="157"/>
      <c r="D58" s="157">
        <f>'将来負担比率（分子）の構造'!I$50</f>
        <v>18820</v>
      </c>
      <c r="E58" s="157"/>
      <c r="F58" s="157"/>
      <c r="G58" s="157">
        <f>'将来負担比率（分子）の構造'!J$50</f>
        <v>21856</v>
      </c>
      <c r="H58" s="157"/>
      <c r="I58" s="157"/>
      <c r="J58" s="157">
        <f>'将来負担比率（分子）の構造'!K$50</f>
        <v>23051</v>
      </c>
      <c r="K58" s="157"/>
      <c r="L58" s="157"/>
      <c r="M58" s="157">
        <f>'将来負担比率（分子）の構造'!L$50</f>
        <v>21863</v>
      </c>
      <c r="N58" s="157"/>
      <c r="O58" s="157"/>
      <c r="P58" s="157">
        <f>'将来負担比率（分子）の構造'!M$50</f>
        <v>22026</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170</v>
      </c>
      <c r="C61" s="157"/>
      <c r="D61" s="157"/>
      <c r="E61" s="157">
        <f>'将来負担比率（分子）の構造'!J$46</f>
        <v>152</v>
      </c>
      <c r="F61" s="157"/>
      <c r="G61" s="157"/>
      <c r="H61" s="157">
        <f>'将来負担比率（分子）の構造'!K$46</f>
        <v>148</v>
      </c>
      <c r="I61" s="157"/>
      <c r="J61" s="157"/>
      <c r="K61" s="157">
        <f>'将来負担比率（分子）の構造'!L$46</f>
        <v>152</v>
      </c>
      <c r="L61" s="157"/>
      <c r="M61" s="157"/>
      <c r="N61" s="157">
        <f>'将来負担比率（分子）の構造'!M$46</f>
        <v>129</v>
      </c>
      <c r="O61" s="157"/>
      <c r="P61" s="157"/>
    </row>
    <row r="62" spans="1:16" x14ac:dyDescent="0.15">
      <c r="A62" s="157" t="s">
        <v>35</v>
      </c>
      <c r="B62" s="157">
        <f>'将来負担比率（分子）の構造'!I$45</f>
        <v>14523</v>
      </c>
      <c r="C62" s="157"/>
      <c r="D62" s="157"/>
      <c r="E62" s="157">
        <f>'将来負担比率（分子）の構造'!J$45</f>
        <v>14379</v>
      </c>
      <c r="F62" s="157"/>
      <c r="G62" s="157"/>
      <c r="H62" s="157">
        <f>'将来負担比率（分子）の構造'!K$45</f>
        <v>14092</v>
      </c>
      <c r="I62" s="157"/>
      <c r="J62" s="157"/>
      <c r="K62" s="157">
        <f>'将来負担比率（分子）の構造'!L$45</f>
        <v>14331</v>
      </c>
      <c r="L62" s="157"/>
      <c r="M62" s="157"/>
      <c r="N62" s="157">
        <f>'将来負担比率（分子）の構造'!M$45</f>
        <v>14429</v>
      </c>
      <c r="O62" s="157"/>
      <c r="P62" s="157"/>
    </row>
    <row r="63" spans="1:16" x14ac:dyDescent="0.15">
      <c r="A63" s="157" t="s">
        <v>34</v>
      </c>
      <c r="B63" s="157">
        <f>'将来負担比率（分子）の構造'!I$44</f>
        <v>2207</v>
      </c>
      <c r="C63" s="157"/>
      <c r="D63" s="157"/>
      <c r="E63" s="157">
        <f>'将来負担比率（分子）の構造'!J$44</f>
        <v>1950</v>
      </c>
      <c r="F63" s="157"/>
      <c r="G63" s="157"/>
      <c r="H63" s="157">
        <f>'将来負担比率（分子）の構造'!K$44</f>
        <v>1732</v>
      </c>
      <c r="I63" s="157"/>
      <c r="J63" s="157"/>
      <c r="K63" s="157">
        <f>'将来負担比率（分子）の構造'!L$44</f>
        <v>1317</v>
      </c>
      <c r="L63" s="157"/>
      <c r="M63" s="157"/>
      <c r="N63" s="157">
        <f>'将来負担比率（分子）の構造'!M$44</f>
        <v>1129</v>
      </c>
      <c r="O63" s="157"/>
      <c r="P63" s="157"/>
    </row>
    <row r="64" spans="1:16" x14ac:dyDescent="0.15">
      <c r="A64" s="157" t="s">
        <v>33</v>
      </c>
      <c r="B64" s="157">
        <f>'将来負担比率（分子）の構造'!I$43</f>
        <v>25261</v>
      </c>
      <c r="C64" s="157"/>
      <c r="D64" s="157"/>
      <c r="E64" s="157">
        <f>'将来負担比率（分子）の構造'!J$43</f>
        <v>25240</v>
      </c>
      <c r="F64" s="157"/>
      <c r="G64" s="157"/>
      <c r="H64" s="157">
        <f>'将来負担比率（分子）の構造'!K$43</f>
        <v>25078</v>
      </c>
      <c r="I64" s="157"/>
      <c r="J64" s="157"/>
      <c r="K64" s="157">
        <f>'将来負担比率（分子）の構造'!L$43</f>
        <v>25976</v>
      </c>
      <c r="L64" s="157"/>
      <c r="M64" s="157"/>
      <c r="N64" s="157">
        <f>'将来負担比率（分子）の構造'!M$43</f>
        <v>27031</v>
      </c>
      <c r="O64" s="157"/>
      <c r="P64" s="157"/>
    </row>
    <row r="65" spans="1:16" x14ac:dyDescent="0.15">
      <c r="A65" s="157" t="s">
        <v>32</v>
      </c>
      <c r="B65" s="157">
        <f>'将来負担比率（分子）の構造'!I$42</f>
        <v>1744</v>
      </c>
      <c r="C65" s="157"/>
      <c r="D65" s="157"/>
      <c r="E65" s="157">
        <f>'将来負担比率（分子）の構造'!J$42</f>
        <v>1512</v>
      </c>
      <c r="F65" s="157"/>
      <c r="G65" s="157"/>
      <c r="H65" s="157">
        <f>'将来負担比率（分子）の構造'!K$42</f>
        <v>1512</v>
      </c>
      <c r="I65" s="157"/>
      <c r="J65" s="157"/>
      <c r="K65" s="157">
        <f>'将来負担比率（分子）の構造'!L$42</f>
        <v>1454</v>
      </c>
      <c r="L65" s="157"/>
      <c r="M65" s="157"/>
      <c r="N65" s="157">
        <f>'将来負担比率（分子）の構造'!M$42</f>
        <v>399</v>
      </c>
      <c r="O65" s="157"/>
      <c r="P65" s="157"/>
    </row>
    <row r="66" spans="1:16" x14ac:dyDescent="0.15">
      <c r="A66" s="157" t="s">
        <v>31</v>
      </c>
      <c r="B66" s="157">
        <f>'将来負担比率（分子）の構造'!I$41</f>
        <v>141907</v>
      </c>
      <c r="C66" s="157"/>
      <c r="D66" s="157"/>
      <c r="E66" s="157">
        <f>'将来負担比率（分子）の構造'!J$41</f>
        <v>137909</v>
      </c>
      <c r="F66" s="157"/>
      <c r="G66" s="157"/>
      <c r="H66" s="157">
        <f>'将来負担比率（分子）の構造'!K$41</f>
        <v>131824</v>
      </c>
      <c r="I66" s="157"/>
      <c r="J66" s="157"/>
      <c r="K66" s="157">
        <f>'将来負担比率（分子）の構造'!L$41</f>
        <v>127765</v>
      </c>
      <c r="L66" s="157"/>
      <c r="M66" s="157"/>
      <c r="N66" s="157">
        <f>'将来負担比率（分子）の構造'!M$41</f>
        <v>121987</v>
      </c>
      <c r="O66" s="157"/>
      <c r="P66" s="157"/>
    </row>
    <row r="67" spans="1:16" x14ac:dyDescent="0.15">
      <c r="A67" s="157" t="s">
        <v>71</v>
      </c>
      <c r="B67" s="157" t="e">
        <f>NA()</f>
        <v>#N/A</v>
      </c>
      <c r="C67" s="157">
        <f>IF(ISNUMBER('将来負担比率（分子）の構造'!I$53), IF('将来負担比率（分子）の構造'!I$53 &lt; 0, 0, '将来負担比率（分子）の構造'!I$53), NA())</f>
        <v>14259</v>
      </c>
      <c r="D67" s="157" t="e">
        <f>NA()</f>
        <v>#N/A</v>
      </c>
      <c r="E67" s="157" t="e">
        <f>NA()</f>
        <v>#N/A</v>
      </c>
      <c r="F67" s="157">
        <f>IF(ISNUMBER('将来負担比率（分子）の構造'!J$53), IF('将来負担比率（分子）の構造'!J$53 &lt; 0, 0, '将来負担比率（分子）の構造'!J$53), NA())</f>
        <v>9026</v>
      </c>
      <c r="G67" s="157" t="e">
        <f>NA()</f>
        <v>#N/A</v>
      </c>
      <c r="H67" s="157" t="e">
        <f>NA()</f>
        <v>#N/A</v>
      </c>
      <c r="I67" s="157">
        <f>IF(ISNUMBER('将来負担比率（分子）の構造'!K$53), IF('将来負担比率（分子）の構造'!K$53 &lt; 0, 0, '将来負担比率（分子）の構造'!K$53), NA())</f>
        <v>3223</v>
      </c>
      <c r="J67" s="157" t="e">
        <f>NA()</f>
        <v>#N/A</v>
      </c>
      <c r="K67" s="157" t="e">
        <f>NA()</f>
        <v>#N/A</v>
      </c>
      <c r="L67" s="157">
        <f>IF(ISNUMBER('将来負担比率（分子）の構造'!L$53), IF('将来負担比率（分子）の構造'!L$53 &lt; 0, 0, '将来負担比率（分子）の構造'!L$53), NA())</f>
        <v>2411</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7460</v>
      </c>
      <c r="C72" s="161">
        <f>基金残高に係る経年分析!G55</f>
        <v>6468</v>
      </c>
      <c r="D72" s="161">
        <f>基金残高に係る経年分析!H55</f>
        <v>6469</v>
      </c>
    </row>
    <row r="73" spans="1:16" x14ac:dyDescent="0.15">
      <c r="A73" s="160" t="s">
        <v>74</v>
      </c>
      <c r="B73" s="161">
        <f>基金残高に係る経年分析!F56</f>
        <v>3296</v>
      </c>
      <c r="C73" s="161">
        <f>基金残高に係る経年分析!G56</f>
        <v>3300</v>
      </c>
      <c r="D73" s="161">
        <f>基金残高に係る経年分析!H56</f>
        <v>3765</v>
      </c>
    </row>
    <row r="74" spans="1:16" x14ac:dyDescent="0.15">
      <c r="A74" s="160" t="s">
        <v>75</v>
      </c>
      <c r="B74" s="161">
        <f>基金残高に係る経年分析!F57</f>
        <v>9993</v>
      </c>
      <c r="C74" s="161">
        <f>基金残高に係る経年分析!G57</f>
        <v>9697</v>
      </c>
      <c r="D74" s="161">
        <f>基金残高に係る経年分析!H57</f>
        <v>9296</v>
      </c>
    </row>
  </sheetData>
  <sheetProtection algorithmName="SHA-512" hashValue="pS+NIBbiaOm47Ie0pZ/H2Zf4d3w/qzgro1cLIBAjuxuLqn04SgDwy9G5Vep5hRCM4Gsp0JrVikwEw3+28yAouw==" saltValue="j6DaV75EFxn/+hj2TlWfg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2026-03-06T07:29:46Z</cp:lastPrinted>
  <dcterms:created xsi:type="dcterms:W3CDTF">2026-02-23T09:03:12Z</dcterms:created>
  <dcterms:modified xsi:type="dcterms:W3CDTF">2026-09-25T07:44:17Z</dcterms:modified>
  <cp:category/>
</cp:coreProperties>
</file>