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AD6009B9-5C0A-490A-B6BD-FDC5596F588B}"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C37" i="10"/>
  <c r="BE36" i="10"/>
  <c r="C36" i="10"/>
  <c r="BE35"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AM36" i="10" s="1"/>
  <c r="AM37" i="10" s="1"/>
  <c r="BW34" i="10" l="1"/>
  <c r="BW35" i="10" s="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<sst xmlns="http://schemas.openxmlformats.org/spreadsheetml/2006/main" count="1148" uniqueCount="582">
  <si>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</si>
  <si>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</si>
  <si>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</si>
  <si>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</si>
  <si>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</si>
  <si>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</si>
  <si>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</si>
  <si>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</si>
  <si>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</si>
  <si>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</si>
  <si>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</si>
  <si>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</si>
  <si>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</si>
  <si>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</si>
  <si>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</si>
  <si>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</si>
  <si>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</si>
  <si>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</si>
  <si>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</si>
  <si>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</si>
  <si>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</si>
  <si>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</si>
  <si>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</si>
  <si>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</si>
  <si>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</si>
  <si>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</si>
  <si>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</si>
  <si>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</si>
  <si>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</si>
  <si>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</si>
  <si>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</si>
  <si>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</si>
  <si>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</si>
  <si>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</si>
  <si>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</si>
  <si>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</si>
  <si>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</si>
  <si>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</si>
  <si>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</si>
  <si>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</si>
  <si>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</si>
  <si>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</si>
  <si>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</si>
  <si>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</si>
  <si>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</si>
  <si>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</si>
  <si>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</si>
  <si>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</si>
  <si>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</si>
  <si>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</si>
  <si>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</si>
  <si>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</si>
  <si>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</si>
  <si>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</si>
  <si>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</si>
  <si>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</si>
  <si>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</si>
  <si>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</si>
  <si>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</si>
  <si>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</si>
  <si>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</si>
  <si>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</si>
  <si>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</si>
  <si>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</si>
  <si>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</si>
  <si>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</si>
  <si>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</si>
  <si>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</si>
  <si>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</si>
  <si>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</si>
  <si>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</si>
  <si>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</si>
  <si>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</si>
  <si>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</si>
  <si>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</si>
  <si>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</si>
  <si>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</si>
  <si>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</si>
  <si>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</si>
  <si>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</si>
  <si>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</si>
  <si>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</si>
  <si>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</si>
  <si>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</si>
  <si>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</si>
  <si>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</si>
  <si>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</si>
  <si>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</si>
  <si>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</si>
  <si>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</si>
  <si>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</si>
  <si>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</si>
  <si>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</si>
  <si>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</si>
  <si>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朝倉市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</si>
  <si>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</si>
  <si>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</si>
  <si>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</si>
  <si>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</si>
  <si>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</si>
  <si>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</si>
  <si>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</si>
  <si>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</si>
  <si>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</si>
  <si>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</si>
  <si>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</si>
  <si>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</si>
  <si>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</si>
  <si>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</si>
  <si>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</si>
  <si>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</si>
  <si>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</si>
  <si>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</si>
  <si>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</si>
  <si>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</si>
  <si>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</si>
  <si>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</si>
  <si>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</si>
  <si>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</si>
  <si>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</si>
  <si>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</si>
  <si>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</si>
  <si>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</si>
  <si>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</si>
  <si>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</si>
  <si>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</si>
  <si>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</si>
  <si>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</si>
  <si>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</si>
  <si>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</si>
  <si>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</si>
  <si>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</si>
  <si>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</si>
  <si>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</si>
  <si>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</si>
  <si>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</si>
  <si>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</si>
  <si>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</si>
  <si>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</si>
  <si>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</si>
  <si>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</si>
  <si>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</si>
  <si>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</si>
  <si>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</si>
  <si>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</si>
  <si>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</si>
  <si>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</si>
  <si>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</si>
  <si>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</si>
  <si>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</si>
  <si>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</si>
  <si>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</si>
  <si>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</si>
  <si>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</si>
  <si>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</si>
  <si>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</si>
  <si>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</si>
  <si>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</si>
  <si>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</si>
  <si>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</si>
  <si>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</si>
  <si>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</si>
  <si>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</si>
  <si>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</si>
  <si>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</si>
  <si>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</si>
  <si>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</si>
  <si>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</si>
  <si>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</si>
  <si>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</si>
  <si>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</si>
  <si>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</si>
  <si>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</si>
  <si>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</si>
  <si>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</si>
  <si>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</si>
  <si>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</si>
  <si>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</si>
  <si>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</si>
  <si>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</si>
  <si>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</si>
  <si>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</si>
  <si>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</si>
  <si>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</si>
  <si>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</si>
  <si>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</si>
  <si>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</si>
  <si>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</si>
  <si>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</si>
  <si>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</si>
  <si>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</si>
  <si>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</si>
  <si>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</si>
  <si>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</si>
  <si>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</si>
  <si>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</si>
  <si>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</si>
  <si>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</si>
  <si>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</si>
  <si>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</si>
  <si>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</si>
  <si>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</si>
  <si>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</si>
  <si>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</si>
  <si>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福岡県朝倉市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</si>
  <si>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</si>
  <si>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</si>
  <si>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</si>
  <si>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</si>
  <si>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</si>
  <si>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</si>
  <si>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</si>
  <si>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</si>
  <si>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</si>
  <si>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</si>
  <si>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</si>
  <si>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</si>
  <si>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</si>
  <si>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</si>
  <si>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</si>
  <si>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</si>
  <si>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</si>
  <si>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</si>
  <si>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</si>
  <si>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</si>
  <si>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</si>
  <si>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</si>
  <si>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</si>
  <si>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</si>
  <si>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</si>
  <si>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</si>
  <si>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</si>
  <si>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</si>
  <si>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</si>
  <si>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</si>
  <si>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</si>
  <si>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</si>
  <si>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</si>
  <si>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</si>
  <si>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</si>
  <si>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</si>
  <si>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</si>
  <si>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</si>
  <si>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</si>
  <si>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</si>
  <si>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</si>
  <si>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</si>
  <si>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</si>
  <si>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</si>
  <si>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</si>
  <si>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</si>
  <si>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</si>
  <si>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</si>
  <si>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</si>
  <si>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</si>
  <si>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</si>
  <si>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</si>
  <si>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</si>
  <si>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</si>
  <si>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</si>
  <si>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</si>
  <si>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</si>
  <si>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</si>
  <si>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</si>
  <si>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</si>
  <si>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</si>
  <si>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</si>
  <si>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</si>
  <si>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</si>
  <si>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</si>
  <si>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</si>
  <si>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</si>
  <si>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</si>
  <si>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</si>
  <si>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</si>
  <si>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</si>
  <si>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</si>
  <si>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</si>
  <si>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</si>
  <si>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</si>
  <si>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</si>
  <si>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</si>
  <si>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</si>
  <si>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</si>
  <si>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</si>
  <si>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</si>
  <si>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</si>
  <si>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</si>
  <si>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</si>
  <si>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</si>
  <si>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</si>
  <si>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</si>
  <si>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</si>
  <si>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</si>
  <si>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</si>
  <si>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</si>
  <si>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</si>
  <si>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</si>
  <si>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</si>
  <si>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</si>
  <si>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</si>
  <si>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</si>
  <si>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</si>
  <si>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</si>
  <si>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</si>
  <si>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</si>
  <si>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</si>
  <si>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</si>
  <si>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</si>
  <si>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</si>
  <si>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</si>
  <si>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</si>
  <si>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</si>
  <si>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</si>
  <si>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</si>
  <si>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</si>
  <si>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</si>
  <si>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</si>
  <si>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</si>
  <si>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</si>
  <si>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</si>
  <si>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</si>
  <si>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</si>
  <si>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</si>
  <si>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</si>
  <si>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</si>
  <si>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</si>
  <si>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</si>
  <si>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</si>
  <si>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</si>
  <si>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</si>
  <si>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</si>
  <si>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</si>
  <si>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</si>
  <si>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</si>
  <si>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</si>
  <si>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</si>
  <si>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</si>
  <si>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</si>
  <si>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</si>
  <si>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</si>
  <si>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</si>
  <si>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</si>
  <si>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</si>
  <si>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</si>
  <si>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</si>
  <si>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</si>
  <si>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</si>
  <si>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</si>
  <si>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</si>
  <si>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</si>
  <si>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</si>
  <si>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</si>
  <si>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</si>
  <si>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福岡県朝倉市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</si>
  <si>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</si>
  <si>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</si>
  <si>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</si>
  <si>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</si>
  <si>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</si>
  <si>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</si>
  <si>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</si>
  <si>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</si>
  <si>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</si>
  <si>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</si>
  <si>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</si>
  <si>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</si>
  <si>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</si>
  <si>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</si>
  <si>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</si>
  <si>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</si>
  <si>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</si>
  <si>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</si>
  <si>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</si>
  <si>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</si>
  <si>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</si>
  <si>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</si>
  <si>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</si>
  <si>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</si>
  <si>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</si>
  <si>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</si>
  <si>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</si>
  <si>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</si>
  <si>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</si>
  <si>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</si>
  <si>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</si>
  <si>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</si>
  <si>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</si>
  <si>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</si>
  <si>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</si>
  <si>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</si>
  <si>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後期高齢者医療特別会計</t>
    <phoneticPr fontId="5"/>
  </si>
  <si>
    <t>水道事業会計</t>
    <phoneticPr fontId="5"/>
  </si>
  <si>
    <t>法適用企業</t>
    <phoneticPr fontId="5"/>
  </si>
  <si>
    <t>工業用水道事業会計</t>
    <phoneticPr fontId="5"/>
  </si>
  <si>
    <t>下水道事業会計</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</si>
  <si>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</si>
  <si>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</si>
  <si>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</si>
  <si>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</si>
  <si>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</si>
  <si>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</si>
  <si>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</si>
  <si>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</si>
  <si>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</si>
  <si>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</si>
  <si>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</si>
  <si>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</si>
  <si>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</si>
  <si>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</si>
  <si>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</si>
  <si>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</si>
  <si>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</si>
  <si>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</si>
  <si>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</si>
  <si>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</si>
  <si>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</si>
  <si>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</si>
  <si>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</si>
  <si>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</si>
  <si>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</si>
  <si>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</si>
  <si>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</si>
  <si>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</si>
  <si>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</si>
  <si>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</si>
  <si>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</si>
  <si>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</si>
  <si>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</si>
  <si>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</si>
  <si>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</si>
  <si>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</si>
  <si>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</si>
  <si>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</si>
  <si>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</si>
  <si>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</si>
  <si>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</si>
  <si>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</si>
  <si>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</si>
  <si>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</si>
  <si>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</si>
  <si>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</si>
  <si>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</si>
  <si>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</si>
  <si>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</si>
  <si>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</si>
  <si>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</si>
  <si>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</si>
  <si>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</si>
  <si>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</si>
  <si>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</si>
  <si>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</si>
  <si>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</si>
  <si>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</si>
  <si>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</si>
  <si>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</si>
  <si>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</si>
  <si>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</si>
  <si>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</si>
  <si>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</si>
  <si>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</si>
  <si>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</si>
  <si>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</si>
  <si>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</si>
  <si>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</si>
  <si>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</si>
  <si>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</si>
  <si>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</si>
  <si>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</si>
  <si>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</si>
  <si>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</si>
  <si>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</si>
  <si>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</si>
  <si>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</si>
  <si>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</si>
  <si>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</si>
  <si>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</si>
  <si>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</si>
  <si>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</si>
  <si>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</si>
  <si>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</si>
  <si>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</si>
  <si>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</si>
  <si>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</si>
  <si>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</si>
  <si>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</si>
  <si>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</si>
  <si>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</si>
  <si>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</si>
  <si>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</si>
  <si>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</si>
  <si>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</si>
  <si>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</si>
  <si>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</si>
  <si>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</si>
  <si>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</si>
  <si>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</si>
  <si>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</si>
  <si>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</si>
  <si>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</si>
  <si>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</si>
  <si>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</si>
  <si>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</si>
  <si>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</si>
  <si>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</si>
  <si>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</si>
  <si>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</si>
  <si>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</si>
  <si>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</si>
  <si>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</si>
  <si>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</si>
  <si>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</si>
  <si>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</si>
  <si>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</si>
  <si>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</si>
  <si>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</si>
  <si>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</si>
  <si>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</si>
  <si>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</si>
  <si>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</si>
  <si>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</si>
  <si>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</si>
  <si>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</si>
  <si>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</si>
  <si>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</si>
  <si>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</si>
  <si>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</si>
  <si>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</si>
  <si>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</si>
  <si>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</si>
  <si>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</si>
  <si>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</si>
  <si>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</si>
  <si>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</si>
  <si>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下水道事業会計</t>
  </si>
  <si>
    <t>工業用水道事業会計</t>
  </si>
  <si>
    <t>介護保険特別会計（保険事業勘定）</t>
  </si>
  <si>
    <t>国民健康保険特別会計（事業勘定）</t>
  </si>
  <si>
    <t>後期高齢者医療特別会計</t>
  </si>
  <si>
    <t>国民健康保険特別会計（直営診療施設勘定）</t>
  </si>
  <si>
    <t>その他会計（赤字）</t>
  </si>
  <si>
    <t>その他会計（黒字）</t>
  </si>
  <si>
    <t>R02</t>
    <phoneticPr fontId="5"/>
  </si>
  <si>
    <t>R03</t>
    <phoneticPr fontId="5"/>
  </si>
  <si>
    <t>R04</t>
    <phoneticPr fontId="5"/>
  </si>
  <si>
    <t>R05</t>
    <phoneticPr fontId="5"/>
  </si>
  <si>
    <t>R06</t>
    <phoneticPr fontId="5"/>
  </si>
  <si>
    <t>久留米市外三市町高等学校組合</t>
    <rPh sb="0" eb="4">
      <t>クルメシ</t>
    </rPh>
    <rPh sb="4" eb="5">
      <t>ホカ</t>
    </rPh>
    <rPh sb="5" eb="6">
      <t>サン</t>
    </rPh>
    <rPh sb="6" eb="8">
      <t>シチョウ</t>
    </rPh>
    <rPh sb="8" eb="12">
      <t>コウトウガッコウ</t>
    </rPh>
    <rPh sb="12" eb="14">
      <t>クミアイ</t>
    </rPh>
    <phoneticPr fontId="2"/>
  </si>
  <si>
    <t>福岡県市町村消防団員等公務災害補償組合</t>
    <rPh sb="0" eb="3">
      <t>フクオカケン</t>
    </rPh>
    <rPh sb="3" eb="6">
      <t>シチョウソン</t>
    </rPh>
    <rPh sb="6" eb="11">
      <t>ショウボウダンイントウ</t>
    </rPh>
    <rPh sb="11" eb="13">
      <t>コウム</t>
    </rPh>
    <rPh sb="13" eb="15">
      <t>サイガイ</t>
    </rPh>
    <rPh sb="15" eb="17">
      <t>ホショウ</t>
    </rPh>
    <rPh sb="17" eb="19">
      <t>クミアイ</t>
    </rPh>
    <phoneticPr fontId="2"/>
  </si>
  <si>
    <t>福岡県市町村職員退職手当組合（一般会計）</t>
    <rPh sb="0" eb="6">
      <t>フクオカケンシチョウソン</t>
    </rPh>
    <rPh sb="6" eb="12">
      <t>ショクインタイショクテアテ</t>
    </rPh>
    <rPh sb="12" eb="14">
      <t>クミアイ</t>
    </rPh>
    <rPh sb="15" eb="19">
      <t>イッパンカイケイ</t>
    </rPh>
    <phoneticPr fontId="2"/>
  </si>
  <si>
    <t>福岡県市町村職員退職手当組合（基金特別会計）</t>
    <rPh sb="0" eb="3">
      <t>フクオカケン</t>
    </rPh>
    <rPh sb="3" eb="8">
      <t>シチョウソンショクイン</t>
    </rPh>
    <rPh sb="8" eb="12">
      <t>タイショクテアテ</t>
    </rPh>
    <rPh sb="12" eb="14">
      <t>クミアイ</t>
    </rPh>
    <rPh sb="15" eb="17">
      <t>キキン</t>
    </rPh>
    <rPh sb="17" eb="21">
      <t>トクベツカイケイ</t>
    </rPh>
    <phoneticPr fontId="2"/>
  </si>
  <si>
    <t>福岡県南広域水道企業団</t>
    <rPh sb="0" eb="3">
      <t>フクオカケン</t>
    </rPh>
    <rPh sb="3" eb="4">
      <t>ナン</t>
    </rPh>
    <rPh sb="4" eb="8">
      <t>コウイキスイドウ</t>
    </rPh>
    <rPh sb="8" eb="11">
      <t>キギョウダン</t>
    </rPh>
    <phoneticPr fontId="2"/>
  </si>
  <si>
    <t>甘木・朝倉広域市町村圏事務組合（一般会計）</t>
    <rPh sb="0" eb="2">
      <t>アマギ</t>
    </rPh>
    <rPh sb="3" eb="5">
      <t>アサクラ</t>
    </rPh>
    <rPh sb="5" eb="11">
      <t>コウイキシチョウソンケン</t>
    </rPh>
    <rPh sb="11" eb="15">
      <t>ジムクミアイ</t>
    </rPh>
    <rPh sb="16" eb="20">
      <t>イッパンカイケイ</t>
    </rPh>
    <phoneticPr fontId="2"/>
  </si>
  <si>
    <t>甘木・朝倉広域市町村圏事務組合（消防特別会計）</t>
    <rPh sb="0" eb="2">
      <t>アマギ</t>
    </rPh>
    <rPh sb="3" eb="5">
      <t>アサクラ</t>
    </rPh>
    <rPh sb="5" eb="11">
      <t>コウイキシチョウソンケン</t>
    </rPh>
    <rPh sb="11" eb="15">
      <t>ジムクミアイ</t>
    </rPh>
    <rPh sb="16" eb="18">
      <t>ショウボウ</t>
    </rPh>
    <rPh sb="18" eb="22">
      <t>トクベツカイケイ</t>
    </rPh>
    <phoneticPr fontId="2"/>
  </si>
  <si>
    <t>甘木・朝倉・三井環境施設組合</t>
    <rPh sb="0" eb="2">
      <t>アマギ</t>
    </rPh>
    <rPh sb="3" eb="5">
      <t>アサクラ</t>
    </rPh>
    <rPh sb="6" eb="8">
      <t>ミイ</t>
    </rPh>
    <rPh sb="8" eb="14">
      <t>カンキョウシセツクミアイ</t>
    </rPh>
    <phoneticPr fontId="2"/>
  </si>
  <si>
    <t>福岡県自治振興組合（一般会計）</t>
    <rPh sb="0" eb="3">
      <t>フクオカケン</t>
    </rPh>
    <rPh sb="3" eb="9">
      <t>ジチシンコウクミアイ</t>
    </rPh>
    <rPh sb="10" eb="14">
      <t>イッパンカイケイ</t>
    </rPh>
    <phoneticPr fontId="2"/>
  </si>
  <si>
    <t>福岡県後期高齢者医療広域連合（一般会計）</t>
    <rPh sb="0" eb="3">
      <t>フクオカケン</t>
    </rPh>
    <rPh sb="3" eb="8">
      <t>コウキコウレイシャ</t>
    </rPh>
    <rPh sb="8" eb="10">
      <t>イリョウ</t>
    </rPh>
    <rPh sb="10" eb="14">
      <t>コウイキレンゴウ</t>
    </rPh>
    <rPh sb="15" eb="19">
      <t>イッパンカイケイ</t>
    </rPh>
    <phoneticPr fontId="2"/>
  </si>
  <si>
    <t>甘木鉄道</t>
    <rPh sb="0" eb="4">
      <t>アマギテツドウ</t>
    </rPh>
    <phoneticPr fontId="2"/>
  </si>
  <si>
    <t>あまぎ水の文化村</t>
    <rPh sb="3" eb="4">
      <t>ミズ</t>
    </rPh>
    <rPh sb="5" eb="8">
      <t>ブンカムラ</t>
    </rPh>
    <phoneticPr fontId="2"/>
  </si>
  <si>
    <t>ガマダス</t>
    <phoneticPr fontId="2"/>
  </si>
  <si>
    <t>三連水車の里あさくら</t>
    <rPh sb="0" eb="4">
      <t>サンレンスイシャ</t>
    </rPh>
    <rPh sb="5" eb="6">
      <t>サト</t>
    </rPh>
    <phoneticPr fontId="2"/>
  </si>
  <si>
    <t>-</t>
    <phoneticPr fontId="2"/>
  </si>
  <si>
    <t>福岡県自治振興組合（公文書館事業特別会計）</t>
    <rPh sb="0" eb="3">
      <t>フクオカケン</t>
    </rPh>
    <rPh sb="3" eb="9">
      <t>ジチシンコウクミアイ</t>
    </rPh>
    <rPh sb="10" eb="14">
      <t>コウブンショカン</t>
    </rPh>
    <rPh sb="14" eb="16">
      <t>ジギョウ</t>
    </rPh>
    <rPh sb="16" eb="18">
      <t>トクベツ</t>
    </rPh>
    <rPh sb="18" eb="20">
      <t>カイケイ</t>
    </rPh>
    <phoneticPr fontId="2"/>
  </si>
  <si>
    <t>地域振興基金</t>
    <rPh sb="0" eb="6">
      <t>チイキシンコウキキン</t>
    </rPh>
    <phoneticPr fontId="5"/>
  </si>
  <si>
    <t>公共施設等整備基金</t>
    <rPh sb="0" eb="5">
      <t>コウキョウシセツトウ</t>
    </rPh>
    <rPh sb="5" eb="9">
      <t>セイビキキン</t>
    </rPh>
    <phoneticPr fontId="5"/>
  </si>
  <si>
    <t>まちづくり振興基金</t>
    <rPh sb="5" eb="9">
      <t>シンコウキキン</t>
    </rPh>
    <phoneticPr fontId="5"/>
  </si>
  <si>
    <t>水源かん養基金</t>
    <rPh sb="0" eb="2">
      <t>スイゲン</t>
    </rPh>
    <rPh sb="4" eb="5">
      <t>ヨウ</t>
    </rPh>
    <rPh sb="5" eb="7">
      <t>キキン</t>
    </rPh>
    <phoneticPr fontId="2"/>
  </si>
  <si>
    <t>地域交通体系整備基金</t>
    <rPh sb="0" eb="4">
      <t>チイキコウツウ</t>
    </rPh>
    <rPh sb="4" eb="10">
      <t>タイケイセイビキキン</t>
    </rPh>
    <phoneticPr fontId="5"/>
  </si>
  <si>
    <t>介護保険特別会計</t>
    <phoneticPr fontId="5"/>
  </si>
  <si>
    <t>福岡県後期高齢者医療広域連合（後期高齢者医療特別会計）</t>
  </si>
  <si>
    <t>法適用企業</t>
    <rPh sb="0" eb="3">
      <t>ホウテキヨウ</t>
    </rPh>
    <rPh sb="3" eb="5">
      <t>キギョウ</t>
    </rPh>
    <phoneticPr fontId="4"/>
  </si>
  <si>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</si>
  <si>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</si>
  <si>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</si>
  <si>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</si>
  <si>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</si>
  <si>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</si>
  <si>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</si>
  <si>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</si>
  <si>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繰上償還による地方債現在高の抑制、基金積立額の増等により将来負担比率は昨年度と同様0％以下となっている。実質公債費比率についても繰上償還による償還額の抑制等により減少しており、類似団体より低い水準となっている。今後、災害復旧事業や大型事業による地方債償還額が増加することによる比率の上昇が予想されるため、引き続き繰上償還や充当可能財源の確保に努め、地方債の新規発行を抑制するとともに経費節減に努める。</t>
    <phoneticPr fontId="5"/>
  </si>
  <si>
    <t>実質公債費比率</t>
    <phoneticPr fontId="5"/>
  </si>
  <si>
    <t>有形固定資産減価償却率は類似団体より低い水準にあるが、施設の老朽化に伴う修繕コストの増加や施設の更新が今後の財政運営の大きな負担になることが懸念される。公共施設等総合管理計画に基づく個別施設計画や長寿命化計画による施設の建替えや統廃合等老朽化対策に取り組むとともに、更新に向けた国庫補助や地方債等の財源確保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</si>
</sst>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46FF8AD-B42C-430B-8FBF-06B624ADF20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E2CD-47C5-A9EC-787B3A98084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80524</c:v>
                </c:pt>
                <c:pt idx="1">
                  <c:v>75044</c:v>
                </c:pt>
                <c:pt idx="2">
                  <c:v>65591</c:v>
                </c:pt>
                <c:pt idx="3">
                  <c:v>125186</c:v>
                </c:pt>
                <c:pt idx="4">
                  <c:v>138591</c:v>
                </c:pt>
              </c:numCache>
            </c:numRef>
          </c:val>
          <c:smooth val="0"/>
          <c:extLst>
            <c:ext xmlns:c16="http://schemas.microsoft.com/office/drawing/2014/chart" uri="{C3380CC4-5D6E-409C-BE32-E72D297353CC}">
              <c16:uniqueId val="{00000001-E2CD-47C5-A9EC-787B3A98084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6.22</c:v>
                </c:pt>
                <c:pt idx="1">
                  <c:v>5.97</c:v>
                </c:pt>
                <c:pt idx="2">
                  <c:v>6.66</c:v>
                </c:pt>
                <c:pt idx="3">
                  <c:v>7.97</c:v>
                </c:pt>
                <c:pt idx="4">
                  <c:v>6.26</c:v>
                </c:pt>
              </c:numCache>
            </c:numRef>
          </c:val>
          <c:extLst>
            <c:ext xmlns:c16="http://schemas.microsoft.com/office/drawing/2014/chart" uri="{C3380CC4-5D6E-409C-BE32-E72D297353CC}">
              <c16:uniqueId val="{00000000-ED97-4EBC-9648-4883CB27BF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27.85</c:v>
                </c:pt>
                <c:pt idx="1">
                  <c:v>27.02</c:v>
                </c:pt>
                <c:pt idx="2">
                  <c:v>28.01</c:v>
                </c:pt>
                <c:pt idx="3">
                  <c:v>27.48</c:v>
                </c:pt>
                <c:pt idx="4">
                  <c:v>24.96</c:v>
                </c:pt>
              </c:numCache>
            </c:numRef>
          </c:val>
          <c:extLst>
            <c:ext xmlns:c16="http://schemas.microsoft.com/office/drawing/2014/chart" uri="{C3380CC4-5D6E-409C-BE32-E72D297353CC}">
              <c16:uniqueId val="{00000001-ED97-4EBC-9648-4883CB27BF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7.95</c:v>
                </c:pt>
                <c:pt idx="1">
                  <c:v>9.35</c:v>
                </c:pt>
                <c:pt idx="2">
                  <c:v>9.7799999999999994</c:v>
                </c:pt>
                <c:pt idx="3">
                  <c:v>8.3699999999999992</c:v>
                </c:pt>
                <c:pt idx="4">
                  <c:v>3.23</c:v>
                </c:pt>
              </c:numCache>
            </c:numRef>
          </c:val>
          <c:smooth val="0"/>
          <c:extLst>
            <c:ext xmlns:c16="http://schemas.microsoft.com/office/drawing/2014/chart" uri="{C3380CC4-5D6E-409C-BE32-E72D297353CC}">
              <c16:uniqueId val="{00000002-ED97-4EBC-9648-4883CB27BF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F8EF-4895-9502-136CA9924BC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8EF-4895-9502-136CA9924BCE}"/>
            </c:ext>
          </c:extLst>
        </c:ser>
        <c:ser>
          <c:idx val="2"/>
          <c:order val="2"/>
          <c:tx>
            <c:strRef>
              <c:f>データシート!$A$29</c:f>
              <c:strCache>
                <c:ptCount val="1"/>
                <c:pt idx="0">
                  <c:v>国民健康保険特別会計（直営診療施設勘定）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0.13</c:v>
                </c:pt>
                <c:pt idx="4">
                  <c:v>#N/A</c:v>
                </c:pt>
                <c:pt idx="5">
                  <c:v>0.14000000000000001</c:v>
                </c:pt>
                <c:pt idx="6">
                  <c:v>#N/A</c:v>
                </c:pt>
                <c:pt idx="7">
                  <c:v>0.01</c:v>
                </c:pt>
                <c:pt idx="8">
                  <c:v>#N/A</c:v>
                </c:pt>
                <c:pt idx="9">
                  <c:v>0.01</c:v>
                </c:pt>
              </c:numCache>
            </c:numRef>
          </c:val>
          <c:extLst>
            <c:ext xmlns:c16="http://schemas.microsoft.com/office/drawing/2014/chart" uri="{C3380CC4-5D6E-409C-BE32-E72D297353CC}">
              <c16:uniqueId val="{00000002-F8EF-4895-9502-136CA9924BC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0.16</c:v>
                </c:pt>
                <c:pt idx="2">
                  <c:v>#N/A</c:v>
                </c:pt>
                <c:pt idx="3">
                  <c:v>0.17</c:v>
                </c:pt>
                <c:pt idx="4">
                  <c:v>#N/A</c:v>
                </c:pt>
                <c:pt idx="5">
                  <c:v>0.2</c:v>
                </c:pt>
                <c:pt idx="6">
                  <c:v>#N/A</c:v>
                </c:pt>
                <c:pt idx="7">
                  <c:v>0.2</c:v>
                </c:pt>
                <c:pt idx="8">
                  <c:v>#N/A</c:v>
                </c:pt>
                <c:pt idx="9">
                  <c:v>0.24</c:v>
                </c:pt>
              </c:numCache>
            </c:numRef>
          </c:val>
          <c:extLst>
            <c:ext xmlns:c16="http://schemas.microsoft.com/office/drawing/2014/chart" uri="{C3380CC4-5D6E-409C-BE32-E72D297353CC}">
              <c16:uniqueId val="{00000003-F8EF-4895-9502-136CA9924BCE}"/>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0.47</c:v>
                </c:pt>
                <c:pt idx="2">
                  <c:v>#N/A</c:v>
                </c:pt>
                <c:pt idx="3">
                  <c:v>1.08</c:v>
                </c:pt>
                <c:pt idx="4">
                  <c:v>#N/A</c:v>
                </c:pt>
                <c:pt idx="5">
                  <c:v>0.34</c:v>
                </c:pt>
                <c:pt idx="6">
                  <c:v>#N/A</c:v>
                </c:pt>
                <c:pt idx="7">
                  <c:v>0.38</c:v>
                </c:pt>
                <c:pt idx="8">
                  <c:v>#N/A</c:v>
                </c:pt>
                <c:pt idx="9">
                  <c:v>0.26</c:v>
                </c:pt>
              </c:numCache>
            </c:numRef>
          </c:val>
          <c:extLst>
            <c:ext xmlns:c16="http://schemas.microsoft.com/office/drawing/2014/chart" uri="{C3380CC4-5D6E-409C-BE32-E72D297353CC}">
              <c16:uniqueId val="{00000004-F8EF-4895-9502-136CA9924BCE}"/>
            </c:ext>
          </c:extLst>
        </c:ser>
        <c:ser>
          <c:idx val="5"/>
          <c:order val="5"/>
          <c:tx>
            <c:strRef>
              <c:f>データシート!$A$32</c:f>
              <c:strCache>
                <c:ptCount val="1"/>
                <c:pt idx="0">
                  <c:v>介護保険特別会計（保険事業勘定）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0.73</c:v>
                </c:pt>
                <c:pt idx="2">
                  <c:v>#N/A</c:v>
                </c:pt>
                <c:pt idx="3">
                  <c:v>1.25</c:v>
                </c:pt>
                <c:pt idx="4">
                  <c:v>#N/A</c:v>
                </c:pt>
                <c:pt idx="5">
                  <c:v>1.34</c:v>
                </c:pt>
                <c:pt idx="6">
                  <c:v>#N/A</c:v>
                </c:pt>
                <c:pt idx="7">
                  <c:v>1.19</c:v>
                </c:pt>
                <c:pt idx="8">
                  <c:v>#N/A</c:v>
                </c:pt>
                <c:pt idx="9">
                  <c:v>0.38</c:v>
                </c:pt>
              </c:numCache>
            </c:numRef>
          </c:val>
          <c:extLst>
            <c:ext xmlns:c16="http://schemas.microsoft.com/office/drawing/2014/chart" uri="{C3380CC4-5D6E-409C-BE32-E72D297353CC}">
              <c16:uniqueId val="{00000005-F8EF-4895-9502-136CA9924BCE}"/>
            </c:ext>
          </c:extLst>
        </c:ser>
        <c:ser>
          <c:idx val="6"/>
          <c:order val="6"/>
          <c:tx>
            <c:strRef>
              <c:f>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4.3099999999999996</c:v>
                </c:pt>
                <c:pt idx="2">
                  <c:v>#N/A</c:v>
                </c:pt>
                <c:pt idx="3">
                  <c:v>4.2300000000000004</c:v>
                </c:pt>
                <c:pt idx="4">
                  <c:v>#N/A</c:v>
                </c:pt>
                <c:pt idx="5">
                  <c:v>4.53</c:v>
                </c:pt>
                <c:pt idx="6">
                  <c:v>#N/A</c:v>
                </c:pt>
                <c:pt idx="7">
                  <c:v>1.49</c:v>
                </c:pt>
                <c:pt idx="8">
                  <c:v>#N/A</c:v>
                </c:pt>
                <c:pt idx="9">
                  <c:v>1.67</c:v>
                </c:pt>
              </c:numCache>
            </c:numRef>
          </c:val>
          <c:extLst>
            <c:ext xmlns:c16="http://schemas.microsoft.com/office/drawing/2014/chart" uri="{C3380CC4-5D6E-409C-BE32-E72D297353CC}">
              <c16:uniqueId val="{00000006-F8EF-4895-9502-136CA9924BC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0.86</c:v>
                </c:pt>
                <c:pt idx="2">
                  <c:v>#N/A</c:v>
                </c:pt>
                <c:pt idx="3">
                  <c:v>1.18</c:v>
                </c:pt>
                <c:pt idx="4">
                  <c:v>#N/A</c:v>
                </c:pt>
                <c:pt idx="5">
                  <c:v>1.94</c:v>
                </c:pt>
                <c:pt idx="6">
                  <c:v>#N/A</c:v>
                </c:pt>
                <c:pt idx="7">
                  <c:v>2.34</c:v>
                </c:pt>
                <c:pt idx="8">
                  <c:v>#N/A</c:v>
                </c:pt>
                <c:pt idx="9">
                  <c:v>2.5</c:v>
                </c:pt>
              </c:numCache>
            </c:numRef>
          </c:val>
          <c:extLst>
            <c:ext xmlns:c16="http://schemas.microsoft.com/office/drawing/2014/chart" uri="{C3380CC4-5D6E-409C-BE32-E72D297353CC}">
              <c16:uniqueId val="{00000007-F8EF-4895-9502-136CA9924BC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8.84</c:v>
                </c:pt>
                <c:pt idx="2">
                  <c:v>#N/A</c:v>
                </c:pt>
                <c:pt idx="3">
                  <c:v>8.65</c:v>
                </c:pt>
                <c:pt idx="4">
                  <c:v>#N/A</c:v>
                </c:pt>
                <c:pt idx="5">
                  <c:v>8.7799999999999994</c:v>
                </c:pt>
                <c:pt idx="6">
                  <c:v>#N/A</c:v>
                </c:pt>
                <c:pt idx="7">
                  <c:v>5.23</c:v>
                </c:pt>
                <c:pt idx="8">
                  <c:v>#N/A</c:v>
                </c:pt>
                <c:pt idx="9">
                  <c:v>5.03</c:v>
                </c:pt>
              </c:numCache>
            </c:numRef>
          </c:val>
          <c:extLst>
            <c:ext xmlns:c16="http://schemas.microsoft.com/office/drawing/2014/chart" uri="{C3380CC4-5D6E-409C-BE32-E72D297353CC}">
              <c16:uniqueId val="{00000008-F8EF-4895-9502-136CA9924BC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6.21</c:v>
                </c:pt>
                <c:pt idx="2">
                  <c:v>#N/A</c:v>
                </c:pt>
                <c:pt idx="3">
                  <c:v>5.97</c:v>
                </c:pt>
                <c:pt idx="4">
                  <c:v>#N/A</c:v>
                </c:pt>
                <c:pt idx="5">
                  <c:v>6.65</c:v>
                </c:pt>
                <c:pt idx="6">
                  <c:v>#N/A</c:v>
                </c:pt>
                <c:pt idx="7">
                  <c:v>7.96</c:v>
                </c:pt>
                <c:pt idx="8">
                  <c:v>#N/A</c:v>
                </c:pt>
                <c:pt idx="9">
                  <c:v>6.26</c:v>
                </c:pt>
              </c:numCache>
            </c:numRef>
          </c:val>
          <c:extLst>
            <c:ext xmlns:c16="http://schemas.microsoft.com/office/drawing/2014/chart" uri="{C3380CC4-5D6E-409C-BE32-E72D297353CC}">
              <c16:uniqueId val="{00000009-F8EF-4895-9502-136CA9924BC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2952</c:v>
                </c:pt>
                <c:pt idx="5">
                  <c:v>3095</c:v>
                </c:pt>
                <c:pt idx="8">
                  <c:v>3105</c:v>
                </c:pt>
                <c:pt idx="11">
                  <c:v>3247</c:v>
                </c:pt>
                <c:pt idx="14">
                  <c:v>3297</c:v>
                </c:pt>
              </c:numCache>
            </c:numRef>
          </c:val>
          <c:extLst>
            <c:ext xmlns:c16="http://schemas.microsoft.com/office/drawing/2014/chart" uri="{C3380CC4-5D6E-409C-BE32-E72D297353CC}">
              <c16:uniqueId val="{00000000-E2DD-469E-A9E0-F72B6DA8B1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DD-469E-A9E0-F72B6DA8B1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155</c:v>
                </c:pt>
                <c:pt idx="3">
                  <c:v>169</c:v>
                </c:pt>
                <c:pt idx="6">
                  <c:v>193</c:v>
                </c:pt>
                <c:pt idx="9">
                  <c:v>184</c:v>
                </c:pt>
                <c:pt idx="12">
                  <c:v>174</c:v>
                </c:pt>
              </c:numCache>
            </c:numRef>
          </c:val>
          <c:extLst>
            <c:ext xmlns:c16="http://schemas.microsoft.com/office/drawing/2014/chart" uri="{C3380CC4-5D6E-409C-BE32-E72D297353CC}">
              <c16:uniqueId val="{00000002-E2DD-469E-A9E0-F72B6DA8B1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3-E2DD-469E-A9E0-F72B6DA8B1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908</c:v>
                </c:pt>
                <c:pt idx="3">
                  <c:v>958</c:v>
                </c:pt>
                <c:pt idx="6">
                  <c:v>987</c:v>
                </c:pt>
                <c:pt idx="9">
                  <c:v>958</c:v>
                </c:pt>
                <c:pt idx="12">
                  <c:v>963</c:v>
                </c:pt>
              </c:numCache>
            </c:numRef>
          </c:val>
          <c:extLst>
            <c:ext xmlns:c16="http://schemas.microsoft.com/office/drawing/2014/chart" uri="{C3380CC4-5D6E-409C-BE32-E72D297353CC}">
              <c16:uniqueId val="{00000004-E2DD-469E-A9E0-F72B6DA8B1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DD-469E-A9E0-F72B6DA8B1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DD-469E-A9E0-F72B6DA8B1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3050</c:v>
                </c:pt>
                <c:pt idx="3">
                  <c:v>2991</c:v>
                </c:pt>
                <c:pt idx="6">
                  <c:v>3036</c:v>
                </c:pt>
                <c:pt idx="9">
                  <c:v>3061</c:v>
                </c:pt>
                <c:pt idx="12">
                  <c:v>2980</c:v>
                </c:pt>
              </c:numCache>
            </c:numRef>
          </c:val>
          <c:extLst>
            <c:ext xmlns:c16="http://schemas.microsoft.com/office/drawing/2014/chart" uri="{C3380CC4-5D6E-409C-BE32-E72D297353CC}">
              <c16:uniqueId val="{00000007-E2DD-469E-A9E0-F72B6DA8B1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1162</c:v>
                </c:pt>
                <c:pt idx="2">
                  <c:v>#N/A</c:v>
                </c:pt>
                <c:pt idx="3">
                  <c:v>#N/A</c:v>
                </c:pt>
                <c:pt idx="4">
                  <c:v>1024</c:v>
                </c:pt>
                <c:pt idx="5">
                  <c:v>#N/A</c:v>
                </c:pt>
                <c:pt idx="6">
                  <c:v>#N/A</c:v>
                </c:pt>
                <c:pt idx="7">
                  <c:v>1112</c:v>
                </c:pt>
                <c:pt idx="8">
                  <c:v>#N/A</c:v>
                </c:pt>
                <c:pt idx="9">
                  <c:v>#N/A</c:v>
                </c:pt>
                <c:pt idx="10">
                  <c:v>957</c:v>
                </c:pt>
                <c:pt idx="11">
                  <c:v>#N/A</c:v>
                </c:pt>
                <c:pt idx="12">
                  <c:v>#N/A</c:v>
                </c:pt>
                <c:pt idx="13">
                  <c:v>821</c:v>
                </c:pt>
                <c:pt idx="14">
                  <c:v>#N/A</c:v>
                </c:pt>
              </c:numCache>
            </c:numRef>
          </c:val>
          <c:smooth val="0"/>
          <c:extLst>
            <c:ext xmlns:c16="http://schemas.microsoft.com/office/drawing/2014/chart" uri="{C3380CC4-5D6E-409C-BE32-E72D297353CC}">
              <c16:uniqueId val="{00000008-E2DD-469E-A9E0-F72B6DA8B1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33590</c:v>
                </c:pt>
                <c:pt idx="5">
                  <c:v>33672</c:v>
                </c:pt>
                <c:pt idx="8">
                  <c:v>33035</c:v>
                </c:pt>
                <c:pt idx="11">
                  <c:v>33603</c:v>
                </c:pt>
                <c:pt idx="14">
                  <c:v>34744</c:v>
                </c:pt>
              </c:numCache>
            </c:numRef>
          </c:val>
          <c:extLst>
            <c:ext xmlns:c16="http://schemas.microsoft.com/office/drawing/2014/chart" uri="{C3380CC4-5D6E-409C-BE32-E72D297353CC}">
              <c16:uniqueId val="{00000000-57C2-4E0E-A7C6-6DFD2F34526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316</c:v>
                </c:pt>
                <c:pt idx="5">
                  <c:v>296</c:v>
                </c:pt>
                <c:pt idx="8">
                  <c:v>268</c:v>
                </c:pt>
                <c:pt idx="11">
                  <c:v>240</c:v>
                </c:pt>
                <c:pt idx="14">
                  <c:v>212</c:v>
                </c:pt>
              </c:numCache>
            </c:numRef>
          </c:val>
          <c:extLst>
            <c:ext xmlns:c16="http://schemas.microsoft.com/office/drawing/2014/chart" uri="{C3380CC4-5D6E-409C-BE32-E72D297353CC}">
              <c16:uniqueId val="{00000001-57C2-4E0E-A7C6-6DFD2F34526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16480</c:v>
                </c:pt>
                <c:pt idx="5">
                  <c:v>17189</c:v>
                </c:pt>
                <c:pt idx="8">
                  <c:v>17218</c:v>
                </c:pt>
                <c:pt idx="11">
                  <c:v>16334</c:v>
                </c:pt>
                <c:pt idx="14">
                  <c:v>15401</c:v>
                </c:pt>
              </c:numCache>
            </c:numRef>
          </c:val>
          <c:extLst>
            <c:ext xmlns:c16="http://schemas.microsoft.com/office/drawing/2014/chart" uri="{C3380CC4-5D6E-409C-BE32-E72D297353CC}">
              <c16:uniqueId val="{00000002-57C2-4E0E-A7C6-6DFD2F34526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7C2-4E0E-A7C6-6DFD2F34526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7C2-4E0E-A7C6-6DFD2F34526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C2-4E0E-A7C6-6DFD2F34526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2611</c:v>
                </c:pt>
                <c:pt idx="3">
                  <c:v>2386</c:v>
                </c:pt>
                <c:pt idx="6">
                  <c:v>2364</c:v>
                </c:pt>
                <c:pt idx="9">
                  <c:v>2155</c:v>
                </c:pt>
                <c:pt idx="12">
                  <c:v>2066</c:v>
                </c:pt>
              </c:numCache>
            </c:numRef>
          </c:val>
          <c:extLst>
            <c:ext xmlns:c16="http://schemas.microsoft.com/office/drawing/2014/chart" uri="{C3380CC4-5D6E-409C-BE32-E72D297353CC}">
              <c16:uniqueId val="{00000006-57C2-4E0E-A7C6-6DFD2F34526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1204</c:v>
                </c:pt>
                <c:pt idx="3">
                  <c:v>1053</c:v>
                </c:pt>
                <c:pt idx="6">
                  <c:v>847</c:v>
                </c:pt>
                <c:pt idx="9">
                  <c:v>764</c:v>
                </c:pt>
                <c:pt idx="12">
                  <c:v>598</c:v>
                </c:pt>
              </c:numCache>
            </c:numRef>
          </c:val>
          <c:extLst>
            <c:ext xmlns:c16="http://schemas.microsoft.com/office/drawing/2014/chart" uri="{C3380CC4-5D6E-409C-BE32-E72D297353CC}">
              <c16:uniqueId val="{00000007-57C2-4E0E-A7C6-6DFD2F34526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12172</c:v>
                </c:pt>
                <c:pt idx="3">
                  <c:v>11872</c:v>
                </c:pt>
                <c:pt idx="6">
                  <c:v>11758</c:v>
                </c:pt>
                <c:pt idx="9">
                  <c:v>11626</c:v>
                </c:pt>
                <c:pt idx="12">
                  <c:v>11492</c:v>
                </c:pt>
              </c:numCache>
            </c:numRef>
          </c:val>
          <c:extLst>
            <c:ext xmlns:c16="http://schemas.microsoft.com/office/drawing/2014/chart" uri="{C3380CC4-5D6E-409C-BE32-E72D297353CC}">
              <c16:uniqueId val="{00000008-57C2-4E0E-A7C6-6DFD2F34526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7C2-4E0E-A7C6-6DFD2F34526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31428</c:v>
                </c:pt>
                <c:pt idx="3">
                  <c:v>30794</c:v>
                </c:pt>
                <c:pt idx="6">
                  <c:v>28746</c:v>
                </c:pt>
                <c:pt idx="9">
                  <c:v>30093</c:v>
                </c:pt>
                <c:pt idx="12">
                  <c:v>31672</c:v>
                </c:pt>
              </c:numCache>
            </c:numRef>
          </c:val>
          <c:extLst>
            <c:ext xmlns:c16="http://schemas.microsoft.com/office/drawing/2014/chart" uri="{C3380CC4-5D6E-409C-BE32-E72D297353CC}">
              <c16:uniqueId val="{0000000A-57C2-4E0E-A7C6-6DFD2F34526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7C2-4E0E-A7C6-6DFD2F34526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4359</c:v>
                </c:pt>
                <c:pt idx="1">
                  <c:v>4384</c:v>
                </c:pt>
                <c:pt idx="2">
                  <c:v>4083</c:v>
                </c:pt>
              </c:numCache>
            </c:numRef>
          </c:val>
          <c:extLst>
            <c:ext xmlns:c16="http://schemas.microsoft.com/office/drawing/2014/chart" uri="{C3380CC4-5D6E-409C-BE32-E72D297353CC}">
              <c16:uniqueId val="{00000000-3991-411F-8D05-C836D0AEC35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2076</c:v>
                </c:pt>
                <c:pt idx="1">
                  <c:v>1655</c:v>
                </c:pt>
                <c:pt idx="2">
                  <c:v>1386</c:v>
                </c:pt>
              </c:numCache>
            </c:numRef>
          </c:val>
          <c:extLst>
            <c:ext xmlns:c16="http://schemas.microsoft.com/office/drawing/2014/chart" uri="{C3380CC4-5D6E-409C-BE32-E72D297353CC}">
              <c16:uniqueId val="{00000001-3991-411F-8D05-C836D0AEC35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12057</c:v>
                </c:pt>
                <c:pt idx="1">
                  <c:v>11445</c:v>
                </c:pt>
                <c:pt idx="2">
                  <c:v>10659</c:v>
                </c:pt>
              </c:numCache>
            </c:numRef>
          </c:val>
          <c:extLst>
            <c:ext xmlns:c16="http://schemas.microsoft.com/office/drawing/2014/chart" uri="{C3380CC4-5D6E-409C-BE32-E72D297353CC}">
              <c16:uniqueId val="{00000002-3991-411F-8D05-C836D0AEC35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{EEB4427C-E7E5-49B8-A3F4-6A7329092591}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E76-4560-A900-A7C428B5C1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{61F347E6-CE52-4F61-856C-04946BE1106D}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E76-4560-A900-A7C428B5C1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{F4570756-CC19-4A5D-B45D-4062EC3FC56B}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E76-4560-A900-A7C428B5C1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{CFB9EC70-05AE-4E3F-9E1B-7883BEC27AA1}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E76-4560-A900-A7C428B5C1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{6F5487A5-B997-4165-8DC4-2CD33707608B}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E76-4560-A900-A7C428B5C1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{D76D03BE-DC71-42D6-A496-0CB4CCCFE318}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E76-4560-A900-A7C428B5C1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{E2A87B09-B175-40CB-B4E0-627FFE9210E1}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E76-4560-A900-A7C428B5C1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{312385A1-3B55-4071-9A6A-87F6F43513CF}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E76-4560-A900-A7C428B5C1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{1E8562C7-B161-44F2-B562-8BB5761093E7}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E76-4560-A900-A7C428B5C1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61.3</c:v>
                </c:pt>
                <c:pt idx="16">
                  <c:v>61.8</c:v>
                </c:pt>
                <c:pt idx="24">
                  <c:v>62.9</c:v>
                </c:pt>
                <c:pt idx="32">
                  <c:v>63.4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E76-4560-A900-A7C428B5C1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{BA6B786E-58D3-4137-BAFE-F9769C7A47C7}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E76-4560-A900-A7C428B5C1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{E3440429-676B-4AD5-8299-ACD68D3F6248}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E76-4560-A900-A7C428B5C1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{46D1A26C-5450-4B3E-AEAF-C847E2E69E81}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E76-4560-A900-A7C428B5C1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{58B9D9AF-C78E-4288-AE45-6AD561DD83A9}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E76-4560-A900-A7C428B5C1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{87A01A0A-FA01-4F2B-B861-784E0CC2FFB4}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E76-4560-A900-A7C428B5C1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{D5B7C4FF-8C07-4EA4-B58E-0CCAC1ADE7D7}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E76-4560-A900-A7C428B5C1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{BA69F422-9672-414E-8DA7-91AF13AE41C4}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E76-4560-A900-A7C428B5C1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{440DADFE-7A48-4875-92FF-3B7C7DC224D2}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E76-4560-A900-A7C428B5C1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{9BDF251D-E161-4FA3-8D02-3083E8A5D2CD}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E76-4560-A900-A7C428B5C1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FE76-4560-A900-A7C428B5C17F}"/>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{6A4D8BE8-3B45-4D1B-8386-4965048376E6}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9BF-4E4F-8B8A-BBD4819B38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{89EE4686-F3A0-4971-890D-C4441CD085AF}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9BF-4E4F-8B8A-BBD4819B38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{D735627A-9779-4D4C-9703-F9E07C7F928D}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9BF-4E4F-8B8A-BBD4819B38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{41C41071-CB26-4AAD-8CC1-792CFC2BDD87}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9BF-4E4F-8B8A-BBD4819B38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{C178C86D-D7E6-4FF4-BE2A-AAE53B959163}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9BF-4E4F-8B8A-BBD4819B38A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{25D16A64-D80D-4926-B064-285FB9AF3A8B}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9BF-4E4F-8B8A-BBD4819B38A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{AF6AB835-F810-4965-A700-6D372F5A42DA}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9BF-4E4F-8B8A-BBD4819B38A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{CD364E51-7431-4AF3-8F0A-26CAB3C14AA7}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9BF-4E4F-8B8A-BBD4819B38A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{0A28C39E-B32F-4A9C-8E0C-C31D195225AB}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9BF-4E4F-8B8A-BBD4819B38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9.1999999999999993</c:v>
                </c:pt>
                <c:pt idx="16">
                  <c:v>8.6</c:v>
                </c:pt>
                <c:pt idx="24">
                  <c:v>8.1</c:v>
                </c:pt>
                <c:pt idx="32">
                  <c:v>7.5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9BF-4E4F-8B8A-BBD4819B38A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{916D0BE3-8B74-4BF8-8F6B-B98D9A018114}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9BF-4E4F-8B8A-BBD4819B38A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{B630A516-48F3-4317-834F-4613914D2DC4}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9BF-4E4F-8B8A-BBD4819B38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{90189F0B-D381-40A5-AF6A-E891303F3814}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9BF-4E4F-8B8A-BBD4819B38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{EDB17BD8-F8EC-4FC2-AD93-F6509E0F8AD8}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9BF-4E4F-8B8A-BBD4819B38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{78ACF79F-E190-4D9A-ABB7-1AE4531DFD6C}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9BF-4E4F-8B8A-BBD4819B38A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{F36EE151-036F-4767-885E-5BB7B3749469}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9BF-4E4F-8B8A-BBD4819B38A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{1B1C1094-E1E4-42E9-804C-FE37BF1900EB}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9BF-4E4F-8B8A-BBD4819B38A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{80F68E1D-BD72-4E26-8701-EC7788A68896}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9BF-4E4F-8B8A-BBD4819B38A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{F2BE5F7F-037E-433B-A9D2-83813179949D}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9BF-4E4F-8B8A-BBD4819B38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89BF-4E4F-8B8A-BBD4819B38A7}"/>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福岡県朝倉市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50,024
48,840
246.71
42,632,516
41,051,119
1,024,352
16,354,399
31,672,327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a:t>
          </a:r>
          <a:r>
            <a:rPr kumimoji="1" lang="en-US" altLang="ja-JP" sz="1300">
              <a:latin typeface="ＭＳ Ｐゴシック" panose="020B0600070205080204" pitchFamily="50" charset="-128"/>
              <a:ea typeface="ＭＳ Ｐゴシック" panose="020B0600070205080204" pitchFamily="50" charset="-128"/>
            </a:rPr>
            <a:t>0.50</a:t>
          </a:r>
          <a:r>
            <a:rPr kumimoji="1" lang="ja-JP" altLang="en-US" sz="1300">
              <a:latin typeface="ＭＳ Ｐゴシック" panose="020B0600070205080204" pitchFamily="50" charset="-128"/>
              <a:ea typeface="ＭＳ Ｐゴシック" panose="020B0600070205080204" pitchFamily="50" charset="-128"/>
            </a:rPr>
            <a:t>で、昨年と変わらず類似団体及び全国平均を上回っているが、決して高い数値ではなく依然として財政力としては弱い状況にある。今後、企業誘致の推進などによる法人市民税、固定資産税、個人市民税の増収を図り、併せて徴収率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67733</xdr:rowOff>
    </xdr:from>
    <xdr:to>
      <xdr:col>23</xdr:col>
      <xdr:colOff>133350</xdr:colOff>
      <xdr:row>38</xdr:row>
      <xdr:rowOff>67733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5828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58860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27517</xdr:rowOff>
    </xdr:from>
    <xdr:to>
      <xdr:col>19</xdr:col>
      <xdr:colOff>133350</xdr:colOff>
      <xdr:row>38</xdr:row>
      <xdr:rowOff>67733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5426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158750</xdr:rowOff>
    </xdr:from>
    <xdr:to>
      <xdr:col>15</xdr:col>
      <xdr:colOff>82550</xdr:colOff>
      <xdr:row>38</xdr:row>
      <xdr:rowOff>27517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5024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132944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78317</xdr:rowOff>
    </xdr:from>
    <xdr:to>
      <xdr:col>11</xdr:col>
      <xdr:colOff>31750</xdr:colOff>
      <xdr:row>37</xdr:row>
      <xdr:rowOff>158750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4219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154110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16933</xdr:rowOff>
    </xdr:from>
    <xdr:to>
      <xdr:col>23</xdr:col>
      <xdr:colOff>184150</xdr:colOff>
      <xdr:row>38</xdr:row>
      <xdr:rowOff>118533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33460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16933</xdr:rowOff>
    </xdr:from>
    <xdr:to>
      <xdr:col>19</xdr:col>
      <xdr:colOff>184150</xdr:colOff>
      <xdr:row>38</xdr:row>
      <xdr:rowOff>118533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128710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0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148167</xdr:rowOff>
    </xdr:from>
    <xdr:to>
      <xdr:col>15</xdr:col>
      <xdr:colOff>133350</xdr:colOff>
      <xdr:row>38</xdr:row>
      <xdr:rowOff>78316</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88494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107950</xdr:rowOff>
    </xdr:from>
    <xdr:to>
      <xdr:col>11</xdr:col>
      <xdr:colOff>82550</xdr:colOff>
      <xdr:row>38</xdr:row>
      <xdr:rowOff>38100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48277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27517</xdr:rowOff>
    </xdr:from>
    <xdr:to>
      <xdr:col>7</xdr:col>
      <xdr:colOff>31750</xdr:colOff>
      <xdr:row>37</xdr:row>
      <xdr:rowOff>129117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139294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93.5</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標準税収入額等の増により、前年比で分母（歳入）の増加がみられたが、人件費・物件費等の増加により分子（歳出）も増加したためである。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今後も災害復旧事業や庁舎建設事業の実施に伴い公債費が増えることから、積極的な繰上償還を行うとともに、行政評価による事業の廃止・縮小に取り組んでいく。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144463</xdr:rowOff>
    </xdr:from>
    <xdr:to>
      <xdr:col>23</xdr:col>
      <xdr:colOff>133350</xdr:colOff>
      <xdr:row>64</xdr:row>
      <xdr:rowOff>33338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4581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2874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126365</xdr:rowOff>
    </xdr:from>
    <xdr:to>
      <xdr:col>19</xdr:col>
      <xdr:colOff>133350</xdr:colOff>
      <xdr:row>63</xdr:row>
      <xdr:rowOff>144463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2771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113347</xdr:rowOff>
    </xdr:from>
    <xdr:to>
      <xdr:col>15</xdr:col>
      <xdr:colOff>82550</xdr:colOff>
      <xdr:row>63</xdr:row>
      <xdr:rowOff>126365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71797"/>
          <a:ext cx="889000" cy="35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113347</xdr:rowOff>
    </xdr:from>
    <xdr:to>
      <xdr:col>11</xdr:col>
      <xdr:colOff>31750</xdr:colOff>
      <xdr:row>63</xdr:row>
      <xdr:rowOff>144463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71797"/>
          <a:ext cx="889000" cy="37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153988</xdr:rowOff>
    </xdr:from>
    <xdr:to>
      <xdr:col>23</xdr:col>
      <xdr:colOff>184150</xdr:colOff>
      <xdr:row>64</xdr:row>
      <xdr:rowOff>84138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170515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0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93663</xdr:rowOff>
    </xdr:from>
    <xdr:to>
      <xdr:col>19</xdr:col>
      <xdr:colOff>184150</xdr:colOff>
      <xdr:row>64</xdr:row>
      <xdr:rowOff>23813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33990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63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75565</xdr:rowOff>
    </xdr:from>
    <xdr:to>
      <xdr:col>15</xdr:col>
      <xdr:colOff>133350</xdr:colOff>
      <xdr:row>64</xdr:row>
      <xdr:rowOff>5715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161942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62547</xdr:rowOff>
    </xdr:from>
    <xdr:to>
      <xdr:col>11</xdr:col>
      <xdr:colOff>82550</xdr:colOff>
      <xdr:row>61</xdr:row>
      <xdr:rowOff>164147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2874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8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93663</xdr:rowOff>
    </xdr:from>
    <xdr:to>
      <xdr:col>7</xdr:col>
      <xdr:colOff>31750</xdr:colOff>
      <xdr:row>64</xdr:row>
      <xdr:rowOff>23813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8590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8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[194,004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九州北部豪雨災害等の関連事業対応、会計年度任用職員の処遇改善の影響で増加傾向にある。また、物件費においても、システム更新経費や令和元年以降のふるさと応援寄付金の増に伴う必要経費の増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年度以降、類似団体平均を上回る数値となっている。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今後も災害復旧事業を継続して行う必要があり、人件費・物件費の大幅な減額は見込まれないものの、職員定数の計画の見直しや災害復旧事業の精査等を行い最大限の適正化を図る。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160955</xdr:rowOff>
    </xdr:from>
    <xdr:to>
      <xdr:col>23</xdr:col>
      <xdr:colOff>133350</xdr:colOff>
      <xdr:row>83</xdr:row>
      <xdr:rowOff>166643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391305"/>
          <a:ext cx="838200" cy="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156301</xdr:rowOff>
    </xdr:from>
    <xdr:to>
      <xdr:col>19</xdr:col>
      <xdr:colOff>133350</xdr:colOff>
      <xdr:row>83</xdr:row>
      <xdr:rowOff>166643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38665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63043</xdr:rowOff>
    </xdr:from>
    <xdr:to>
      <xdr:col>15</xdr:col>
      <xdr:colOff>82550</xdr:colOff>
      <xdr:row>83</xdr:row>
      <xdr:rowOff>156301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93393"/>
          <a:ext cx="889000" cy="9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63043</xdr:rowOff>
    </xdr:from>
    <xdr:to>
      <xdr:col>11</xdr:col>
      <xdr:colOff>31750</xdr:colOff>
      <xdr:row>83</xdr:row>
      <xdr:rowOff>63759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293393"/>
          <a:ext cx="889000" cy="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110155</xdr:rowOff>
    </xdr:from>
    <xdr:to>
      <xdr:col>23</xdr:col>
      <xdr:colOff>184150</xdr:colOff>
      <xdr:row>84</xdr:row>
      <xdr:rowOff>40305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4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82232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12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115843</xdr:rowOff>
    </xdr:from>
    <xdr:to>
      <xdr:col>19</xdr:col>
      <xdr:colOff>184150</xdr:colOff>
      <xdr:row>84</xdr:row>
      <xdr:rowOff>45993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4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30770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32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105501</xdr:rowOff>
    </xdr:from>
    <xdr:to>
      <xdr:col>15</xdr:col>
      <xdr:colOff>133350</xdr:colOff>
      <xdr:row>84</xdr:row>
      <xdr:rowOff>35651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3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20428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22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12243</xdr:rowOff>
    </xdr:from>
    <xdr:to>
      <xdr:col>11</xdr:col>
      <xdr:colOff>82550</xdr:colOff>
      <xdr:row>83</xdr:row>
      <xdr:rowOff>113843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4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98620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2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12959</xdr:rowOff>
    </xdr:from>
    <xdr:to>
      <xdr:col>7</xdr:col>
      <xdr:colOff>31750</xdr:colOff>
      <xdr:row>83</xdr:row>
      <xdr:rowOff>114559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4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99336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29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年度に国家公務員の制度に準じて給与制度の総合的見直しを実施して以降、平成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年７月九州北部豪雨及び令和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年梅雨前線による大雨災害対応のために任期付職員を採用するなど、職員数が増加する中、採用・退職、経験年数に係る職員構成が変動しているが、数値はほぼ横ばいで推移している。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年度も数値に大きな増減はないが、引き続き、職員構成の変動による影響が生じるものと考えられる。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16329</xdr:rowOff>
    </xdr:from>
    <xdr:to>
      <xdr:col>81</xdr:col>
      <xdr:colOff>44450</xdr:colOff>
      <xdr:row>87</xdr:row>
      <xdr:rowOff>102507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32479"/>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16329</xdr:rowOff>
    </xdr:from>
    <xdr:to>
      <xdr:col>77</xdr:col>
      <xdr:colOff>44450</xdr:colOff>
      <xdr:row>87</xdr:row>
      <xdr:rowOff>85271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3247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87</xdr:row>
      <xdr:rowOff>85271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014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85271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136979</xdr:rowOff>
    </xdr:from>
    <xdr:to>
      <xdr:col>77</xdr:col>
      <xdr:colOff>95250</xdr:colOff>
      <xdr:row>87</xdr:row>
      <xdr:rowOff>67129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8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51906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68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34471</xdr:rowOff>
    </xdr:from>
    <xdr:to>
      <xdr:col>73</xdr:col>
      <xdr:colOff>44450</xdr:colOff>
      <xdr:row>87</xdr:row>
      <xdr:rowOff>136071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120848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34471</xdr:rowOff>
    </xdr:from>
    <xdr:to>
      <xdr:col>68</xdr:col>
      <xdr:colOff>203200</xdr:colOff>
      <xdr:row>87</xdr:row>
      <xdr:rowOff>136071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120848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月の九州北部豪雨及び令和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年梅雨前線による大雨により、他の地方公共団体等から職員派遣の支援を受けているものの、十分ではないため、一時的に職員定数の特例を設け、</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人増員した。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豪雨災害以降、復旧・復興業務のため一定数の職員増を行い、特例定数の範囲内で正規職員の増員採用や任期付職員の採用等を行い業務に対応してきたが、今後は職員減に取り組みたい。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このような状況において、令和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日現在の職員数は</a:t>
          </a:r>
          <a:r>
            <a:rPr kumimoji="1" lang="en-US" altLang="ja-JP" sz="1300">
              <a:latin typeface="ＭＳ Ｐゴシック" panose="020B0600070205080204" pitchFamily="50" charset="-128"/>
              <a:ea typeface="ＭＳ Ｐゴシック" panose="020B0600070205080204" pitchFamily="50" charset="-128"/>
            </a:rPr>
            <a:t>528</a:t>
          </a:r>
          <a:r>
            <a:rPr kumimoji="1" lang="ja-JP" altLang="en-US" sz="1300">
              <a:latin typeface="ＭＳ Ｐゴシック" panose="020B0600070205080204" pitchFamily="50" charset="-128"/>
              <a:ea typeface="ＭＳ Ｐゴシック" panose="020B0600070205080204" pitchFamily="50" charset="-128"/>
            </a:rPr>
            <a:t>人（前年度比＋</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人）</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1936</xdr:rowOff>
    </xdr:from>
    <xdr:to>
      <xdr:col>81</xdr:col>
      <xdr:colOff>44450</xdr:colOff>
      <xdr:row>62</xdr:row>
      <xdr:rowOff>15724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31836"/>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1936</xdr:rowOff>
    </xdr:from>
    <xdr:to>
      <xdr:col>77</xdr:col>
      <xdr:colOff>44450</xdr:colOff>
      <xdr:row>62</xdr:row>
      <xdr:rowOff>6531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631836"/>
          <a:ext cx="889000" cy="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167640</xdr:rowOff>
    </xdr:from>
    <xdr:to>
      <xdr:col>72</xdr:col>
      <xdr:colOff>203200</xdr:colOff>
      <xdr:row>62</xdr:row>
      <xdr:rowOff>6531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2609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153851</xdr:rowOff>
    </xdr:from>
    <xdr:to>
      <xdr:col>68</xdr:col>
      <xdr:colOff>152400</xdr:colOff>
      <xdr:row>61</xdr:row>
      <xdr:rowOff>167640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12301"/>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133246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136374</xdr:rowOff>
    </xdr:from>
    <xdr:to>
      <xdr:col>81</xdr:col>
      <xdr:colOff>95250</xdr:colOff>
      <xdr:row>62</xdr:row>
      <xdr:rowOff>66524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9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108451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6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122586</xdr:rowOff>
    </xdr:from>
    <xdr:to>
      <xdr:col>77</xdr:col>
      <xdr:colOff>95250</xdr:colOff>
      <xdr:row>62</xdr:row>
      <xdr:rowOff>52736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8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37513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67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127181</xdr:rowOff>
    </xdr:from>
    <xdr:to>
      <xdr:col>73</xdr:col>
      <xdr:colOff>44450</xdr:colOff>
      <xdr:row>62</xdr:row>
      <xdr:rowOff>57331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42108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7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116840</xdr:rowOff>
    </xdr:from>
    <xdr:to>
      <xdr:col>68</xdr:col>
      <xdr:colOff>203200</xdr:colOff>
      <xdr:row>62</xdr:row>
      <xdr:rowOff>46990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31767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103051</xdr:rowOff>
    </xdr:from>
    <xdr:to>
      <xdr:col>64</xdr:col>
      <xdr:colOff>152400</xdr:colOff>
      <xdr:row>62</xdr:row>
      <xdr:rowOff>33201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17978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％となり、前年度と比べて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標準税収入額等の増により、分母となる標準財政規模が増加したことが主な要因である。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今後、災害復旧事業や庁舎建設事業等の大型事業に伴い、償還額の増が見込まれることから、数値の悪化は避けられない状況である。今後も、事業の選択及び交付税措置のある起債の活用に努めていく。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40</xdr:row>
      <xdr:rowOff>6350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8391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73378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86435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73378</xdr:rowOff>
    </xdr:from>
    <xdr:to>
      <xdr:col>72</xdr:col>
      <xdr:colOff>203200</xdr:colOff>
      <xdr:row>40</xdr:row>
      <xdr:rowOff>153811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93137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153811</xdr:rowOff>
    </xdr:from>
    <xdr:to>
      <xdr:col>68</xdr:col>
      <xdr:colOff>152400</xdr:colOff>
      <xdr:row>41</xdr:row>
      <xdr:rowOff>9172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0118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22578</xdr:rowOff>
    </xdr:from>
    <xdr:to>
      <xdr:col>73</xdr:col>
      <xdr:colOff>44450</xdr:colOff>
      <xdr:row>40</xdr:row>
      <xdr:rowOff>124178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108955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103011</xdr:rowOff>
    </xdr:from>
    <xdr:to>
      <xdr:col>68</xdr:col>
      <xdr:colOff>203200</xdr:colOff>
      <xdr:row>41</xdr:row>
      <xdr:rowOff>33161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17938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129822</xdr:rowOff>
    </xdr:from>
    <xdr:to>
      <xdr:col>64</xdr:col>
      <xdr:colOff>152400</xdr:colOff>
      <xdr:row>41</xdr:row>
      <xdr:rowOff>59972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44749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昨年度同様に、将来負担比率は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となった。任意繰上償還により、地方債残高の減少に加え、充当可能財源である基金（地域振興基金等）の増や交付税措置率の高い起債の借入を行っていることが主な要因である。災害復旧事業や新庁舎建設事業により、地方債現在高の増や充当可能基金の減が見込まれるため、今後、数値の悪化が避けられない状況である。今後も、事業の選択及び交付税措置のある起債の活用により、将来負担比率の悪化を抑えるよう努め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福岡県朝倉市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50,024
48,840
246.71
42,632,516
41,051,119
1,024,352
16,354,399
31,672,327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ポイント増加となり、前年に続き類似団体平均を上回っている。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復旧・復興業務の目途が付くまでの間は、特例定数の範囲内で正規職員の増員採用や任期付職員の採用等を行い、業務に対応していく必要があるため経費の増が見込まれるが、定数管理の徹底を図り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37</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677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67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88900</xdr:rowOff>
    </xdr:from>
    <xdr:to>
      <xdr:col>15</xdr:col>
      <xdr:colOff>98425</xdr:colOff>
      <xdr:row>37</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61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88900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611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138447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59707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152400</xdr:rowOff>
    </xdr:from>
    <xdr:to>
      <xdr:col>15</xdr:col>
      <xdr:colOff>149225</xdr:colOff>
      <xdr:row>37</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38100</xdr:rowOff>
    </xdr:from>
    <xdr:to>
      <xdr:col>11</xdr:col>
      <xdr:colOff>60325</xdr:colOff>
      <xdr:row>36</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年度は、標準税収入額等の経常的一般財源は増加したが、予防接種事業や</a:t>
          </a:r>
          <a:r>
            <a:rPr kumimoji="1" lang="en-US" altLang="ja-JP" sz="1300">
              <a:latin typeface="ＭＳ Ｐゴシック" panose="020B0600070205080204" pitchFamily="50" charset="-128"/>
              <a:ea typeface="ＭＳ Ｐゴシック" panose="020B0600070205080204" pitchFamily="50" charset="-128"/>
            </a:rPr>
            <a:t>IT</a:t>
          </a:r>
          <a:r>
            <a:rPr kumimoji="1" lang="ja-JP" altLang="en-US" sz="1300">
              <a:latin typeface="ＭＳ Ｐゴシック" panose="020B0600070205080204" pitchFamily="50" charset="-128"/>
              <a:ea typeface="ＭＳ Ｐゴシック" panose="020B0600070205080204" pitchFamily="50" charset="-128"/>
            </a:rPr>
            <a:t>教育推進事業の増による影響で前年度比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今後も公共施設の適正維持とともに、管理方法を含めた事業費の見直し等コスト削減に努める。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152400</xdr:rowOff>
    </xdr:from>
    <xdr:to>
      <xdr:col>82</xdr:col>
      <xdr:colOff>107950</xdr:colOff>
      <xdr:row>17</xdr:row>
      <xdr:rowOff>6350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956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76200</xdr:rowOff>
    </xdr:from>
    <xdr:to>
      <xdr:col>78</xdr:col>
      <xdr:colOff>69850</xdr:colOff>
      <xdr:row>16</xdr:row>
      <xdr:rowOff>152400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19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82550</xdr:rowOff>
    </xdr:from>
    <xdr:to>
      <xdr:col>73</xdr:col>
      <xdr:colOff>180975</xdr:colOff>
      <xdr:row>16</xdr:row>
      <xdr:rowOff>76200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543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82550</xdr:rowOff>
    </xdr:from>
    <xdr:to>
      <xdr:col>69</xdr:col>
      <xdr:colOff>92075</xdr:colOff>
      <xdr:row>16</xdr:row>
      <xdr:rowOff>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54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127000</xdr:rowOff>
    </xdr:from>
    <xdr:to>
      <xdr:col>82</xdr:col>
      <xdr:colOff>158750</xdr:colOff>
      <xdr:row>17</xdr:row>
      <xdr:rowOff>57150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101600</xdr:rowOff>
    </xdr:from>
    <xdr:to>
      <xdr:col>78</xdr:col>
      <xdr:colOff>120650</xdr:colOff>
      <xdr:row>17</xdr:row>
      <xdr:rowOff>31750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41927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1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25400</xdr:rowOff>
    </xdr:from>
    <xdr:to>
      <xdr:col>74</xdr:col>
      <xdr:colOff>31750</xdr:colOff>
      <xdr:row>16</xdr:row>
      <xdr:rowOff>127000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137177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31750</xdr:rowOff>
    </xdr:from>
    <xdr:to>
      <xdr:col>69</xdr:col>
      <xdr:colOff>142875</xdr:colOff>
      <xdr:row>15</xdr:row>
      <xdr:rowOff>133350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7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120650</xdr:rowOff>
    </xdr:from>
    <xdr:to>
      <xdr:col>65</xdr:col>
      <xdr:colOff>53975</xdr:colOff>
      <xdr:row>16</xdr:row>
      <xdr:rowOff>50800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60977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年度は、主に障がい福祉サービス事業・児童手当給付事業の増により前年度比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ポイントの増となっている。　</a:t>
          </a:r>
        </a:p>
        <a:p>
          <a:r>
            <a:rPr kumimoji="1" lang="ja-JP" altLang="en-US" sz="1300">
              <a:latin typeface="ＭＳ Ｐゴシック" panose="020B0600070205080204" pitchFamily="50" charset="-128"/>
              <a:ea typeface="ＭＳ Ｐゴシック" panose="020B0600070205080204" pitchFamily="50" charset="-128"/>
            </a:rPr>
            <a:t>　今後も各福祉制度の受給増により扶助費の増嵩が想定されるため、審査等の適正化を進め、歳出抑制に努める。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120142</xdr:rowOff>
    </xdr:from>
    <xdr:to>
      <xdr:col>24</xdr:col>
      <xdr:colOff>25400</xdr:colOff>
      <xdr:row>55</xdr:row>
      <xdr:rowOff>165862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4989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101854</xdr:rowOff>
    </xdr:from>
    <xdr:to>
      <xdr:col>19</xdr:col>
      <xdr:colOff>187325</xdr:colOff>
      <xdr:row>55</xdr:row>
      <xdr:rowOff>120142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316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65278</xdr:rowOff>
    </xdr:from>
    <xdr:to>
      <xdr:col>15</xdr:col>
      <xdr:colOff>98425</xdr:colOff>
      <xdr:row>55</xdr:row>
      <xdr:rowOff>101854</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950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65278</xdr:rowOff>
    </xdr:from>
    <xdr:to>
      <xdr:col>11</xdr:col>
      <xdr:colOff>9525</xdr:colOff>
      <xdr:row>55</xdr:row>
      <xdr:rowOff>129286</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950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66565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115062</xdr:rowOff>
    </xdr:from>
    <xdr:to>
      <xdr:col>24</xdr:col>
      <xdr:colOff>76200</xdr:colOff>
      <xdr:row>56</xdr:row>
      <xdr:rowOff>45212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131589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8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69342</xdr:rowOff>
    </xdr:from>
    <xdr:to>
      <xdr:col>20</xdr:col>
      <xdr:colOff>38100</xdr:colOff>
      <xdr:row>55</xdr:row>
      <xdr:rowOff>170942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9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9669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67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51054</xdr:rowOff>
    </xdr:from>
    <xdr:to>
      <xdr:col>15</xdr:col>
      <xdr:colOff>149225</xdr:colOff>
      <xdr:row>55</xdr:row>
      <xdr:rowOff>152654</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162831</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14478</xdr:rowOff>
    </xdr:from>
    <xdr:to>
      <xdr:col>11</xdr:col>
      <xdr:colOff>60325</xdr:colOff>
      <xdr:row>55</xdr:row>
      <xdr:rowOff>116078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126255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78486</xdr:rowOff>
    </xdr:from>
    <xdr:to>
      <xdr:col>6</xdr:col>
      <xdr:colOff>171450</xdr:colOff>
      <xdr:row>56</xdr:row>
      <xdr:rowOff>8636</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18813</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7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後期高齢者医療広域負担金の増等により前年比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後期高齢者医療事業、介護保険事業の特別会計への繰出金は増加傾向であるため、事業見直し等により繰出金の抑制を図り、普通会計の負担を減らしていく必要がある。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69850</xdr:rowOff>
    </xdr:from>
    <xdr:to>
      <xdr:col>82</xdr:col>
      <xdr:colOff>107950</xdr:colOff>
      <xdr:row>55</xdr:row>
      <xdr:rowOff>88900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4996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69850</xdr:rowOff>
    </xdr:from>
    <xdr:to>
      <xdr:col>78</xdr:col>
      <xdr:colOff>69850</xdr:colOff>
      <xdr:row>55</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499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12700</xdr:rowOff>
    </xdr:from>
    <xdr:to>
      <xdr:col>73</xdr:col>
      <xdr:colOff>180975</xdr:colOff>
      <xdr:row>55</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4424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12700</xdr:rowOff>
    </xdr:from>
    <xdr:to>
      <xdr:col>69</xdr:col>
      <xdr:colOff>92075</xdr:colOff>
      <xdr:row>55</xdr:row>
      <xdr:rowOff>88900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424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38100</xdr:rowOff>
    </xdr:from>
    <xdr:to>
      <xdr:col>82</xdr:col>
      <xdr:colOff>158750</xdr:colOff>
      <xdr:row>55</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54627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57150</xdr:rowOff>
    </xdr:from>
    <xdr:to>
      <xdr:col>74</xdr:col>
      <xdr:colOff>31750</xdr:colOff>
      <xdr:row>55</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168927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133350</xdr:rowOff>
    </xdr:from>
    <xdr:to>
      <xdr:col>69</xdr:col>
      <xdr:colOff>142875</xdr:colOff>
      <xdr:row>55</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38100</xdr:rowOff>
    </xdr:from>
    <xdr:to>
      <xdr:col>65</xdr:col>
      <xdr:colOff>53975</xdr:colOff>
      <xdr:row>55</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補助費等に係る経常収支比率は、地域コミュニティ活動支援事業の減による影響で前年度比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ポイント減となっている。</a:t>
          </a:r>
        </a:p>
        <a:p>
          <a:r>
            <a:rPr kumimoji="1" lang="ja-JP" altLang="en-US" sz="1300">
              <a:latin typeface="ＭＳ Ｐゴシック" panose="020B0600070205080204" pitchFamily="50" charset="-128"/>
              <a:ea typeface="ＭＳ Ｐゴシック" panose="020B0600070205080204" pitchFamily="50" charset="-128"/>
            </a:rPr>
            <a:t>　今後も補助金交付団体の精査、現行補助金の廃止・縮小も含めた補助金交付基準の見直し、特別会計や一部事務組合の歳出見直しによる繰出金縮減を等行い、歳出の適正化に努める。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109855</xdr:rowOff>
    </xdr:from>
    <xdr:to>
      <xdr:col>82</xdr:col>
      <xdr:colOff>107950</xdr:colOff>
      <xdr:row>38</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6249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121285</xdr:rowOff>
    </xdr:from>
    <xdr:to>
      <xdr:col>78</xdr:col>
      <xdr:colOff>69850</xdr:colOff>
      <xdr:row>38</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6363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46990</xdr:rowOff>
    </xdr:from>
    <xdr:to>
      <xdr:col>73</xdr:col>
      <xdr:colOff>180975</xdr:colOff>
      <xdr:row>38</xdr:row>
      <xdr:rowOff>121285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56209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46990</xdr:rowOff>
    </xdr:from>
    <xdr:to>
      <xdr:col>69</xdr:col>
      <xdr:colOff>92075</xdr:colOff>
      <xdr:row>38</xdr:row>
      <xdr:rowOff>69850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5620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59055</xdr:rowOff>
    </xdr:from>
    <xdr:to>
      <xdr:col>82</xdr:col>
      <xdr:colOff>158750</xdr:colOff>
      <xdr:row>38</xdr:row>
      <xdr:rowOff>160655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31132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4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76200</xdr:rowOff>
    </xdr:from>
    <xdr:to>
      <xdr:col>78</xdr:col>
      <xdr:colOff>120650</xdr:colOff>
      <xdr:row>39</xdr:row>
      <xdr:rowOff>6350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162577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70485</xdr:rowOff>
    </xdr:from>
    <xdr:to>
      <xdr:col>74</xdr:col>
      <xdr:colOff>31750</xdr:colOff>
      <xdr:row>39</xdr:row>
      <xdr:rowOff>635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58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156862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67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167640</xdr:rowOff>
    </xdr:from>
    <xdr:to>
      <xdr:col>69</xdr:col>
      <xdr:colOff>142875</xdr:colOff>
      <xdr:row>38</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82567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59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19050</xdr:rowOff>
    </xdr:from>
    <xdr:to>
      <xdr:col>65</xdr:col>
      <xdr:colOff>53975</xdr:colOff>
      <xdr:row>38</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105427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62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となっており、類似団体平均を下回っている。要因として、合併特例債や過疎債の増があるものの、普通交付税の追加交付等による一時的な歳入の経常的一般財源等の伸びによる影響が考えられる。今後、災害復旧事業債や庁舎建設事業等の大型事業の償還額の増加が見込まれるため、投資事業を厳密に精査し、起債額の抑制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31750</xdr:rowOff>
    </xdr:from>
    <xdr:to>
      <xdr:col>24</xdr:col>
      <xdr:colOff>25400</xdr:colOff>
      <xdr:row>77</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3340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98425</xdr:rowOff>
    </xdr:from>
    <xdr:to>
      <xdr:col>19</xdr:col>
      <xdr:colOff>187325</xdr:colOff>
      <xdr:row>77</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000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41275</xdr:rowOff>
    </xdr:from>
    <xdr:to>
      <xdr:col>15</xdr:col>
      <xdr:colOff>98425</xdr:colOff>
      <xdr:row>77</xdr:row>
      <xdr:rowOff>127000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429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19702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41275</xdr:rowOff>
    </xdr:from>
    <xdr:to>
      <xdr:col>11</xdr:col>
      <xdr:colOff>9525</xdr:colOff>
      <xdr:row>78</xdr:row>
      <xdr:rowOff>41275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4292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168927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47625</xdr:rowOff>
    </xdr:from>
    <xdr:to>
      <xdr:col>20</xdr:col>
      <xdr:colOff>38100</xdr:colOff>
      <xdr:row>77</xdr:row>
      <xdr:rowOff>149225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159402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18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76200</xdr:rowOff>
    </xdr:from>
    <xdr:to>
      <xdr:col>15</xdr:col>
      <xdr:colOff>149225</xdr:colOff>
      <xdr:row>78</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16527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4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161925</xdr:rowOff>
    </xdr:from>
    <xdr:to>
      <xdr:col>11</xdr:col>
      <xdr:colOff>60325</xdr:colOff>
      <xdr:row>77</xdr:row>
      <xdr:rowOff>92075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102252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6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161925</xdr:rowOff>
    </xdr:from>
    <xdr:to>
      <xdr:col>6</xdr:col>
      <xdr:colOff>171450</xdr:colOff>
      <xdr:row>78</xdr:row>
      <xdr:rowOff>92075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76852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449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公債費を除く経常収支比率は、類似団体平均を上回っており、前年度比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ポイントの増となっている。分母となる経常的一般財源等が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標準税収入額等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の増により増加したが、分子となる経常経費等一般財源において、人件費、扶助費等が増加したことが主な要因となっている。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今後も、施設管理経費の適正化等も踏まえた全市をあげた総合的な事業費の抑制を進め、経常収支の改善に努める。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132715</xdr:rowOff>
    </xdr:from>
    <xdr:to>
      <xdr:col>82</xdr:col>
      <xdr:colOff>107950</xdr:colOff>
      <xdr:row>80</xdr:row>
      <xdr:rowOff>46989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8565"/>
          <a:ext cx="0" cy="111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47642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132715</xdr:rowOff>
    </xdr:from>
    <xdr:to>
      <xdr:col>82</xdr:col>
      <xdr:colOff>196850</xdr:colOff>
      <xdr:row>73</xdr:row>
      <xdr:rowOff>132715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81280</xdr:rowOff>
    </xdr:from>
    <xdr:to>
      <xdr:col>82</xdr:col>
      <xdr:colOff>107950</xdr:colOff>
      <xdr:row>76</xdr:row>
      <xdr:rowOff>6986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940030"/>
          <a:ext cx="8382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105427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6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75</xdr:row>
      <xdr:rowOff>81280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057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24765</xdr:rowOff>
    </xdr:from>
    <xdr:to>
      <xdr:col>78</xdr:col>
      <xdr:colOff>120650</xdr:colOff>
      <xdr:row>75</xdr:row>
      <xdr:rowOff>126365</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136542</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652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104140</xdr:rowOff>
    </xdr:from>
    <xdr:to>
      <xdr:col>73</xdr:col>
      <xdr:colOff>180975</xdr:colOff>
      <xdr:row>75</xdr:row>
      <xdr:rowOff>46990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61999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127635</xdr:rowOff>
    </xdr:from>
    <xdr:to>
      <xdr:col>74</xdr:col>
      <xdr:colOff>31750</xdr:colOff>
      <xdr:row>75</xdr:row>
      <xdr:rowOff>57785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67962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104140</xdr:rowOff>
    </xdr:from>
    <xdr:to>
      <xdr:col>69</xdr:col>
      <xdr:colOff>92075</xdr:colOff>
      <xdr:row>75</xdr:row>
      <xdr:rowOff>12700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61999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150495</xdr:rowOff>
    </xdr:from>
    <xdr:to>
      <xdr:col>69</xdr:col>
      <xdr:colOff>142875</xdr:colOff>
      <xdr:row>74</xdr:row>
      <xdr:rowOff>80645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6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65422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52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127635</xdr:rowOff>
    </xdr:from>
    <xdr:to>
      <xdr:col>82</xdr:col>
      <xdr:colOff>158750</xdr:colOff>
      <xdr:row>76</xdr:row>
      <xdr:rowOff>57786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9863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144162</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3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30480</xdr:rowOff>
    </xdr:from>
    <xdr:to>
      <xdr:col>78</xdr:col>
      <xdr:colOff>120650</xdr:colOff>
      <xdr:row>75</xdr:row>
      <xdr:rowOff>132080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116857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75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167640</xdr:rowOff>
    </xdr:from>
    <xdr:to>
      <xdr:col>74</xdr:col>
      <xdr:colOff>31750</xdr:colOff>
      <xdr:row>75</xdr:row>
      <xdr:rowOff>97790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82566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53340</xdr:rowOff>
    </xdr:from>
    <xdr:to>
      <xdr:col>69</xdr:col>
      <xdr:colOff>142875</xdr:colOff>
      <xdr:row>73</xdr:row>
      <xdr:rowOff>154940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56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165117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3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福岡県朝倉市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23457</xdr:rowOff>
    </xdr:from>
    <xdr:to>
      <xdr:col>29</xdr:col>
      <xdr:colOff>127000</xdr:colOff>
      <xdr:row>16</xdr:row>
      <xdr:rowOff>124460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4282"/>
          <a:ext cx="647700" cy="101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124460</xdr:rowOff>
    </xdr:from>
    <xdr:to>
      <xdr:col>26</xdr:col>
      <xdr:colOff>50800</xdr:colOff>
      <xdr:row>16</xdr:row>
      <xdr:rowOff>168872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15285"/>
          <a:ext cx="698500" cy="44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168872</xdr:rowOff>
    </xdr:from>
    <xdr:to>
      <xdr:col>22</xdr:col>
      <xdr:colOff>114300</xdr:colOff>
      <xdr:row>17</xdr:row>
      <xdr:rowOff>3696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59697"/>
          <a:ext cx="698500" cy="62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3696</xdr:rowOff>
    </xdr:from>
    <xdr:to>
      <xdr:col>18</xdr:col>
      <xdr:colOff>177800</xdr:colOff>
      <xdr:row>17</xdr:row>
      <xdr:rowOff>3797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65971"/>
          <a:ext cx="698500" cy="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144107</xdr:rowOff>
    </xdr:from>
    <xdr:to>
      <xdr:col>29</xdr:col>
      <xdr:colOff>177800</xdr:colOff>
      <xdr:row>16</xdr:row>
      <xdr:rowOff>74257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3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160634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0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73660</xdr:rowOff>
    </xdr:from>
    <xdr:to>
      <xdr:col>26</xdr:col>
      <xdr:colOff>101600</xdr:colOff>
      <xdr:row>17</xdr:row>
      <xdr:rowOff>3810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64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13987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3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118072</xdr:rowOff>
    </xdr:from>
    <xdr:to>
      <xdr:col>22</xdr:col>
      <xdr:colOff>165100</xdr:colOff>
      <xdr:row>17</xdr:row>
      <xdr:rowOff>48222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08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58399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77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124346</xdr:rowOff>
    </xdr:from>
    <xdr:to>
      <xdr:col>19</xdr:col>
      <xdr:colOff>38100</xdr:colOff>
      <xdr:row>17</xdr:row>
      <xdr:rowOff>54496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15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64673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84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124447</xdr:rowOff>
    </xdr:from>
    <xdr:to>
      <xdr:col>15</xdr:col>
      <xdr:colOff>101600</xdr:colOff>
      <xdr:row>17</xdr:row>
      <xdr:rowOff>54597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15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64774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8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92101</xdr:rowOff>
    </xdr:from>
    <xdr:to>
      <xdr:col>29</xdr:col>
      <xdr:colOff>127000</xdr:colOff>
      <xdr:row>37</xdr:row>
      <xdr:rowOff>187160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216801"/>
          <a:ext cx="647700" cy="95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151384</xdr:rowOff>
    </xdr:from>
    <xdr:to>
      <xdr:col>26</xdr:col>
      <xdr:colOff>50800</xdr:colOff>
      <xdr:row>37</xdr:row>
      <xdr:rowOff>92101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04634"/>
          <a:ext cx="698500" cy="112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151384</xdr:rowOff>
    </xdr:from>
    <xdr:to>
      <xdr:col>22</xdr:col>
      <xdr:colOff>114300</xdr:colOff>
      <xdr:row>37</xdr:row>
      <xdr:rowOff>54648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04634"/>
          <a:ext cx="698500" cy="74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135382</xdr:rowOff>
    </xdr:from>
    <xdr:to>
      <xdr:col>18</xdr:col>
      <xdr:colOff>177800</xdr:colOff>
      <xdr:row>37</xdr:row>
      <xdr:rowOff>54648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88632"/>
          <a:ext cx="698500" cy="90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249166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136360</xdr:rowOff>
    </xdr:from>
    <xdr:to>
      <xdr:col>29</xdr:col>
      <xdr:colOff>177800</xdr:colOff>
      <xdr:row>37</xdr:row>
      <xdr:rowOff>237960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61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108437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33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41301</xdr:rowOff>
    </xdr:from>
    <xdr:to>
      <xdr:col>26</xdr:col>
      <xdr:colOff>101600</xdr:colOff>
      <xdr:row>37</xdr:row>
      <xdr:rowOff>142901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66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127678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523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100584</xdr:rowOff>
    </xdr:from>
    <xdr:to>
      <xdr:col>22</xdr:col>
      <xdr:colOff>165100</xdr:colOff>
      <xdr:row>37</xdr:row>
      <xdr:rowOff>30734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53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15511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40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3848</xdr:rowOff>
    </xdr:from>
    <xdr:to>
      <xdr:col>19</xdr:col>
      <xdr:colOff>38100</xdr:colOff>
      <xdr:row>37</xdr:row>
      <xdr:rowOff>105448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28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90225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1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84582</xdr:rowOff>
    </xdr:from>
    <xdr:to>
      <xdr:col>15</xdr:col>
      <xdr:colOff>101600</xdr:colOff>
      <xdr:row>37</xdr:row>
      <xdr:rowOff>14732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37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196359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06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福岡県朝倉市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50,024
48,840
246.71
42,632,516
41,051,119
1,024,352
16,354,399
31,672,327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3683</xdr:rowOff>
    </xdr:from>
    <xdr:to>
      <xdr:col>24</xdr:col>
      <xdr:colOff>63500</xdr:colOff>
      <xdr:row>36</xdr:row>
      <xdr:rowOff>109588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75883"/>
          <a:ext cx="838200" cy="10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109588</xdr:rowOff>
    </xdr:from>
    <xdr:to>
      <xdr:col>19</xdr:col>
      <xdr:colOff>177800</xdr:colOff>
      <xdr:row>36</xdr:row>
      <xdr:rowOff>126479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81788"/>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126479</xdr:rowOff>
    </xdr:from>
    <xdr:to>
      <xdr:col>15</xdr:col>
      <xdr:colOff>50800</xdr:colOff>
      <xdr:row>36</xdr:row>
      <xdr:rowOff>126962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98679"/>
          <a:ext cx="88900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120955</xdr:rowOff>
    </xdr:from>
    <xdr:to>
      <xdr:col>10</xdr:col>
      <xdr:colOff>114300</xdr:colOff>
      <xdr:row>36</xdr:row>
      <xdr:rowOff>126962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93155"/>
          <a:ext cx="889000" cy="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160062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124333</xdr:rowOff>
    </xdr:from>
    <xdr:to>
      <xdr:col>24</xdr:col>
      <xdr:colOff>114300</xdr:colOff>
      <xdr:row>36</xdr:row>
      <xdr:rowOff>54483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2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147210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76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58788</xdr:rowOff>
    </xdr:from>
    <xdr:to>
      <xdr:col>20</xdr:col>
      <xdr:colOff>38100</xdr:colOff>
      <xdr:row>36</xdr:row>
      <xdr:rowOff>160388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3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5465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0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75679</xdr:rowOff>
    </xdr:from>
    <xdr:to>
      <xdr:col>15</xdr:col>
      <xdr:colOff>101600</xdr:colOff>
      <xdr:row>37</xdr:row>
      <xdr:rowOff>5829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22356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2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76162</xdr:rowOff>
    </xdr:from>
    <xdr:to>
      <xdr:col>10</xdr:col>
      <xdr:colOff>165100</xdr:colOff>
      <xdr:row>37</xdr:row>
      <xdr:rowOff>6312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4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22839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2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70155</xdr:rowOff>
    </xdr:from>
    <xdr:to>
      <xdr:col>6</xdr:col>
      <xdr:colOff>38100</xdr:colOff>
      <xdr:row>37</xdr:row>
      <xdr:rowOff>305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4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16832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1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25233</xdr:rowOff>
    </xdr:from>
    <xdr:to>
      <xdr:col>24</xdr:col>
      <xdr:colOff>63500</xdr:colOff>
      <xdr:row>55</xdr:row>
      <xdr:rowOff>166202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454983"/>
          <a:ext cx="8382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170698</xdr:rowOff>
    </xdr:from>
    <xdr:to>
      <xdr:col>19</xdr:col>
      <xdr:colOff>177800</xdr:colOff>
      <xdr:row>55</xdr:row>
      <xdr:rowOff>25233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428998"/>
          <a:ext cx="889000" cy="2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170698</xdr:rowOff>
    </xdr:from>
    <xdr:to>
      <xdr:col>15</xdr:col>
      <xdr:colOff>50800</xdr:colOff>
      <xdr:row>56</xdr:row>
      <xdr:rowOff>24699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428998"/>
          <a:ext cx="889000" cy="19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24699</xdr:rowOff>
    </xdr:from>
    <xdr:to>
      <xdr:col>10</xdr:col>
      <xdr:colOff>114300</xdr:colOff>
      <xdr:row>56</xdr:row>
      <xdr:rowOff>28219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625899"/>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115402</xdr:rowOff>
    </xdr:from>
    <xdr:to>
      <xdr:col>24</xdr:col>
      <xdr:colOff>114300</xdr:colOff>
      <xdr:row>56</xdr:row>
      <xdr:rowOff>45552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4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138279</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39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145883</xdr:rowOff>
    </xdr:from>
    <xdr:to>
      <xdr:col>20</xdr:col>
      <xdr:colOff>38100</xdr:colOff>
      <xdr:row>55</xdr:row>
      <xdr:rowOff>76033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40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92560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17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119898</xdr:rowOff>
    </xdr:from>
    <xdr:to>
      <xdr:col>15</xdr:col>
      <xdr:colOff>101600</xdr:colOff>
      <xdr:row>55</xdr:row>
      <xdr:rowOff>50048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37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66575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153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145349</xdr:rowOff>
    </xdr:from>
    <xdr:to>
      <xdr:col>10</xdr:col>
      <xdr:colOff>165100</xdr:colOff>
      <xdr:row>56</xdr:row>
      <xdr:rowOff>75499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57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92026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35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148869</xdr:rowOff>
    </xdr:from>
    <xdr:to>
      <xdr:col>6</xdr:col>
      <xdr:colOff>38100</xdr:colOff>
      <xdr:row>56</xdr:row>
      <xdr:rowOff>79019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7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95546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35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33662</xdr:rowOff>
    </xdr:from>
    <xdr:to>
      <xdr:col>24</xdr:col>
      <xdr:colOff>63500</xdr:colOff>
      <xdr:row>79</xdr:row>
      <xdr:rowOff>65895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78212"/>
          <a:ext cx="838200" cy="3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62237</xdr:rowOff>
    </xdr:from>
    <xdr:to>
      <xdr:col>19</xdr:col>
      <xdr:colOff>177800</xdr:colOff>
      <xdr:row>79</xdr:row>
      <xdr:rowOff>65895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606787"/>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62237</xdr:rowOff>
    </xdr:from>
    <xdr:to>
      <xdr:col>15</xdr:col>
      <xdr:colOff>50800</xdr:colOff>
      <xdr:row>79</xdr:row>
      <xdr:rowOff>65013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606787"/>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65013</xdr:rowOff>
    </xdr:from>
    <xdr:to>
      <xdr:col>10</xdr:col>
      <xdr:colOff>114300</xdr:colOff>
      <xdr:row>79</xdr:row>
      <xdr:rowOff>65078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609563"/>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77477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154312</xdr:rowOff>
    </xdr:from>
    <xdr:to>
      <xdr:col>24</xdr:col>
      <xdr:colOff>114300</xdr:colOff>
      <xdr:row>79</xdr:row>
      <xdr:rowOff>84462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2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69239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42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15095</xdr:rowOff>
    </xdr:from>
    <xdr:to>
      <xdr:col>20</xdr:col>
      <xdr:colOff>38100</xdr:colOff>
      <xdr:row>79</xdr:row>
      <xdr:rowOff>116695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5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107822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65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11437</xdr:rowOff>
    </xdr:from>
    <xdr:to>
      <xdr:col>15</xdr:col>
      <xdr:colOff>101600</xdr:colOff>
      <xdr:row>79</xdr:row>
      <xdr:rowOff>113037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104164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64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14213</xdr:rowOff>
    </xdr:from>
    <xdr:to>
      <xdr:col>10</xdr:col>
      <xdr:colOff>165100</xdr:colOff>
      <xdr:row>79</xdr:row>
      <xdr:rowOff>115813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5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106940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5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14278</xdr:rowOff>
    </xdr:from>
    <xdr:to>
      <xdr:col>6</xdr:col>
      <xdr:colOff>38100</xdr:colOff>
      <xdr:row>79</xdr:row>
      <xdr:rowOff>115878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5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107005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5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109533</xdr:rowOff>
    </xdr:from>
    <xdr:to>
      <xdr:col>24</xdr:col>
      <xdr:colOff>63500</xdr:colOff>
      <xdr:row>96</xdr:row>
      <xdr:rowOff>43574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97283"/>
          <a:ext cx="838200" cy="10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43574</xdr:rowOff>
    </xdr:from>
    <xdr:to>
      <xdr:col>19</xdr:col>
      <xdr:colOff>177800</xdr:colOff>
      <xdr:row>96</xdr:row>
      <xdr:rowOff>61733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02774"/>
          <a:ext cx="889000" cy="1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49913</xdr:rowOff>
    </xdr:from>
    <xdr:to>
      <xdr:col>15</xdr:col>
      <xdr:colOff>50800</xdr:colOff>
      <xdr:row>96</xdr:row>
      <xdr:rowOff>61733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09113"/>
          <a:ext cx="889000" cy="1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49913</xdr:rowOff>
    </xdr:from>
    <xdr:to>
      <xdr:col>10</xdr:col>
      <xdr:colOff>114300</xdr:colOff>
      <xdr:row>97</xdr:row>
      <xdr:rowOff>8551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09113"/>
          <a:ext cx="889000" cy="13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45925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3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58733</xdr:rowOff>
    </xdr:from>
    <xdr:to>
      <xdr:col>24</xdr:col>
      <xdr:colOff>114300</xdr:colOff>
      <xdr:row>95</xdr:row>
      <xdr:rowOff>160333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4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81610</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9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164224</xdr:rowOff>
    </xdr:from>
    <xdr:to>
      <xdr:col>20</xdr:col>
      <xdr:colOff>38100</xdr:colOff>
      <xdr:row>96</xdr:row>
      <xdr:rowOff>94374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5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85501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544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10933</xdr:rowOff>
    </xdr:from>
    <xdr:to>
      <xdr:col>15</xdr:col>
      <xdr:colOff>101600</xdr:colOff>
      <xdr:row>96</xdr:row>
      <xdr:rowOff>112533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7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129060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45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170563</xdr:rowOff>
    </xdr:from>
    <xdr:to>
      <xdr:col>10</xdr:col>
      <xdr:colOff>165100</xdr:colOff>
      <xdr:row>96</xdr:row>
      <xdr:rowOff>100713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5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91840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551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129201</xdr:rowOff>
    </xdr:from>
    <xdr:to>
      <xdr:col>6</xdr:col>
      <xdr:colOff>38100</xdr:colOff>
      <xdr:row>97</xdr:row>
      <xdr:rowOff>59351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8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50478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681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26151</xdr:rowOff>
    </xdr:from>
    <xdr:to>
      <xdr:col>55</xdr:col>
      <xdr:colOff>0</xdr:colOff>
      <xdr:row>36</xdr:row>
      <xdr:rowOff>36199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198351"/>
          <a:ext cx="838200" cy="1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157885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58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26151</xdr:rowOff>
    </xdr:from>
    <xdr:to>
      <xdr:col>50</xdr:col>
      <xdr:colOff>114300</xdr:colOff>
      <xdr:row>36</xdr:row>
      <xdr:rowOff>40422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198351"/>
          <a:ext cx="889000" cy="1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97458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40422</xdr:rowOff>
    </xdr:from>
    <xdr:to>
      <xdr:col>45</xdr:col>
      <xdr:colOff>177800</xdr:colOff>
      <xdr:row>36</xdr:row>
      <xdr:rowOff>86132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212622"/>
          <a:ext cx="889000" cy="45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101933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74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36547</xdr:rowOff>
    </xdr:from>
    <xdr:to>
      <xdr:col>41</xdr:col>
      <xdr:colOff>50800</xdr:colOff>
      <xdr:row>36</xdr:row>
      <xdr:rowOff>86132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180047"/>
          <a:ext cx="889000" cy="107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135210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30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17152</xdr:rowOff>
    </xdr:from>
    <xdr:to>
      <xdr:col>36</xdr:col>
      <xdr:colOff>165100</xdr:colOff>
      <xdr:row>30</xdr:row>
      <xdr:rowOff>118752</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109879</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5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156849</xdr:rowOff>
    </xdr:from>
    <xdr:to>
      <xdr:col>55</xdr:col>
      <xdr:colOff>50800</xdr:colOff>
      <xdr:row>36</xdr:row>
      <xdr:rowOff>86999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15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8276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00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146801</xdr:rowOff>
    </xdr:from>
    <xdr:to>
      <xdr:col>50</xdr:col>
      <xdr:colOff>165100</xdr:colOff>
      <xdr:row>36</xdr:row>
      <xdr:rowOff>76951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14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93478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9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161072</xdr:rowOff>
    </xdr:from>
    <xdr:to>
      <xdr:col>46</xdr:col>
      <xdr:colOff>38100</xdr:colOff>
      <xdr:row>36</xdr:row>
      <xdr:rowOff>91222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16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107749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593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35332</xdr:rowOff>
    </xdr:from>
    <xdr:to>
      <xdr:col>41</xdr:col>
      <xdr:colOff>101600</xdr:colOff>
      <xdr:row>36</xdr:row>
      <xdr:rowOff>136932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20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153459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598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157197</xdr:rowOff>
    </xdr:from>
    <xdr:to>
      <xdr:col>36</xdr:col>
      <xdr:colOff>165100</xdr:colOff>
      <xdr:row>30</xdr:row>
      <xdr:rowOff>87347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2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103874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490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17087</xdr:rowOff>
    </xdr:from>
    <xdr:to>
      <xdr:col>55</xdr:col>
      <xdr:colOff>0</xdr:colOff>
      <xdr:row>53</xdr:row>
      <xdr:rowOff>119233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103937"/>
          <a:ext cx="838200" cy="10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49496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479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119233</xdr:rowOff>
    </xdr:from>
    <xdr:to>
      <xdr:col>50</xdr:col>
      <xdr:colOff>114300</xdr:colOff>
      <xdr:row>56</xdr:row>
      <xdr:rowOff>58996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206083"/>
          <a:ext cx="889000" cy="45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156321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5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158414</xdr:rowOff>
    </xdr:from>
    <xdr:to>
      <xdr:col>45</xdr:col>
      <xdr:colOff>177800</xdr:colOff>
      <xdr:row>56</xdr:row>
      <xdr:rowOff>58996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588164"/>
          <a:ext cx="889000" cy="7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116657</xdr:rowOff>
    </xdr:from>
    <xdr:to>
      <xdr:col>41</xdr:col>
      <xdr:colOff>50800</xdr:colOff>
      <xdr:row>55</xdr:row>
      <xdr:rowOff>158414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546407"/>
          <a:ext cx="889000" cy="4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137737</xdr:rowOff>
    </xdr:from>
    <xdr:to>
      <xdr:col>55</xdr:col>
      <xdr:colOff>50800</xdr:colOff>
      <xdr:row>53</xdr:row>
      <xdr:rowOff>67887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05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160614</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890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68433</xdr:rowOff>
    </xdr:from>
    <xdr:to>
      <xdr:col>50</xdr:col>
      <xdr:colOff>165100</xdr:colOff>
      <xdr:row>53</xdr:row>
      <xdr:rowOff>170033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1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15110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8930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8196</xdr:rowOff>
    </xdr:from>
    <xdr:to>
      <xdr:col>46</xdr:col>
      <xdr:colOff>38100</xdr:colOff>
      <xdr:row>56</xdr:row>
      <xdr:rowOff>109796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60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100923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70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107614</xdr:rowOff>
    </xdr:from>
    <xdr:to>
      <xdr:col>41</xdr:col>
      <xdr:colOff>101600</xdr:colOff>
      <xdr:row>56</xdr:row>
      <xdr:rowOff>37764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53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54291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31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65857</xdr:rowOff>
    </xdr:from>
    <xdr:to>
      <xdr:col>36</xdr:col>
      <xdr:colOff>165100</xdr:colOff>
      <xdr:row>55</xdr:row>
      <xdr:rowOff>167457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49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12534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27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70000</xdr:rowOff>
    </xdr:from>
    <xdr:to>
      <xdr:col>55</xdr:col>
      <xdr:colOff>0</xdr:colOff>
      <xdr:row>77</xdr:row>
      <xdr:rowOff>163154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928750"/>
          <a:ext cx="838200" cy="43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129504</xdr:rowOff>
    </xdr:from>
    <xdr:to>
      <xdr:col>50</xdr:col>
      <xdr:colOff>114300</xdr:colOff>
      <xdr:row>77</xdr:row>
      <xdr:rowOff>163154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331154"/>
          <a:ext cx="889000" cy="3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23392</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288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56558</xdr:rowOff>
    </xdr:from>
    <xdr:to>
      <xdr:col>45</xdr:col>
      <xdr:colOff>177800</xdr:colOff>
      <xdr:row>77</xdr:row>
      <xdr:rowOff>129504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58208"/>
          <a:ext cx="889000" cy="7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13216</xdr:rowOff>
    </xdr:from>
    <xdr:to>
      <xdr:col>41</xdr:col>
      <xdr:colOff>50800</xdr:colOff>
      <xdr:row>77</xdr:row>
      <xdr:rowOff>56558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14866"/>
          <a:ext cx="889000" cy="4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170931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285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19200</xdr:rowOff>
    </xdr:from>
    <xdr:to>
      <xdr:col>55</xdr:col>
      <xdr:colOff>50800</xdr:colOff>
      <xdr:row>75</xdr:row>
      <xdr:rowOff>120800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8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42077</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72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112354</xdr:rowOff>
    </xdr:from>
    <xdr:to>
      <xdr:col>50</xdr:col>
      <xdr:colOff>165100</xdr:colOff>
      <xdr:row>78</xdr:row>
      <xdr:rowOff>42504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1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33631</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40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78704</xdr:rowOff>
    </xdr:from>
    <xdr:to>
      <xdr:col>46</xdr:col>
      <xdr:colOff>38100</xdr:colOff>
      <xdr:row>78</xdr:row>
      <xdr:rowOff>8854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8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171431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3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5758</xdr:rowOff>
    </xdr:from>
    <xdr:to>
      <xdr:col>41</xdr:col>
      <xdr:colOff>101600</xdr:colOff>
      <xdr:row>77</xdr:row>
      <xdr:rowOff>107358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0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98485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30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133866</xdr:rowOff>
    </xdr:from>
    <xdr:to>
      <xdr:col>36</xdr:col>
      <xdr:colOff>165100</xdr:colOff>
      <xdr:row>77</xdr:row>
      <xdr:rowOff>64016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16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55143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25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160764</xdr:rowOff>
    </xdr:from>
    <xdr:to>
      <xdr:col>55</xdr:col>
      <xdr:colOff>0</xdr:colOff>
      <xdr:row>93</xdr:row>
      <xdr:rowOff>114609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5934164"/>
          <a:ext cx="838200" cy="12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27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160764</xdr:rowOff>
    </xdr:from>
    <xdr:to>
      <xdr:col>50</xdr:col>
      <xdr:colOff>114300</xdr:colOff>
      <xdr:row>96</xdr:row>
      <xdr:rowOff>159283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5934164"/>
          <a:ext cx="889000" cy="68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91384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55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89571</xdr:rowOff>
    </xdr:from>
    <xdr:to>
      <xdr:col>45</xdr:col>
      <xdr:colOff>177800</xdr:colOff>
      <xdr:row>96</xdr:row>
      <xdr:rowOff>159283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548771"/>
          <a:ext cx="889000" cy="6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89571</xdr:rowOff>
    </xdr:from>
    <xdr:to>
      <xdr:col>41</xdr:col>
      <xdr:colOff>50800</xdr:colOff>
      <xdr:row>96</xdr:row>
      <xdr:rowOff>101949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548771"/>
          <a:ext cx="889000" cy="1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63809</xdr:rowOff>
    </xdr:from>
    <xdr:to>
      <xdr:col>55</xdr:col>
      <xdr:colOff>50800</xdr:colOff>
      <xdr:row>93</xdr:row>
      <xdr:rowOff>165409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00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86686</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86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109964</xdr:rowOff>
    </xdr:from>
    <xdr:to>
      <xdr:col>50</xdr:col>
      <xdr:colOff>165100</xdr:colOff>
      <xdr:row>93</xdr:row>
      <xdr:rowOff>40114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588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56641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39795" y="15658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108483</xdr:rowOff>
    </xdr:from>
    <xdr:to>
      <xdr:col>46</xdr:col>
      <xdr:colOff>38100</xdr:colOff>
      <xdr:row>97</xdr:row>
      <xdr:rowOff>38633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6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55160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34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38771</xdr:rowOff>
    </xdr:from>
    <xdr:to>
      <xdr:col>41</xdr:col>
      <xdr:colOff>101600</xdr:colOff>
      <xdr:row>96</xdr:row>
      <xdr:rowOff>140371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49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156898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27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51149</xdr:rowOff>
    </xdr:from>
    <xdr:to>
      <xdr:col>36</xdr:col>
      <xdr:colOff>165100</xdr:colOff>
      <xdr:row>96</xdr:row>
      <xdr:rowOff>152749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51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169276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28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73939</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560339"/>
          <a:ext cx="1269" cy="1170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20616</xdr:rowOff>
    </xdr:from>
    <xdr:ext cx="534377"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33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73939</xdr:rowOff>
    </xdr:from>
    <xdr:to>
      <xdr:col>86</xdr:col>
      <xdr:colOff>25400</xdr:colOff>
      <xdr:row>32</xdr:row>
      <xdr:rowOff>73939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560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73939</xdr:rowOff>
    </xdr:from>
    <xdr:to>
      <xdr:col>85</xdr:col>
      <xdr:colOff>127000</xdr:colOff>
      <xdr:row>34</xdr:row>
      <xdr:rowOff>5474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5560339"/>
          <a:ext cx="838200" cy="27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58882</xdr:rowOff>
    </xdr:from>
    <xdr:ext cx="469744"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73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80455</xdr:rowOff>
    </xdr:from>
    <xdr:to>
      <xdr:col>85</xdr:col>
      <xdr:colOff>177800</xdr:colOff>
      <xdr:row>39</xdr:row>
      <xdr:rowOff>10605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9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5474</xdr:rowOff>
    </xdr:from>
    <xdr:to>
      <xdr:col>81</xdr:col>
      <xdr:colOff>50800</xdr:colOff>
      <xdr:row>34</xdr:row>
      <xdr:rowOff>53187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592300" y="5834774"/>
          <a:ext cx="889000" cy="4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92113</xdr:rowOff>
    </xdr:from>
    <xdr:to>
      <xdr:col>81</xdr:col>
      <xdr:colOff>101600</xdr:colOff>
      <xdr:row>39</xdr:row>
      <xdr:rowOff>22263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60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13390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69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20003</xdr:rowOff>
    </xdr:from>
    <xdr:to>
      <xdr:col>76</xdr:col>
      <xdr:colOff>114300</xdr:colOff>
      <xdr:row>34</xdr:row>
      <xdr:rowOff>53187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5163503"/>
          <a:ext cx="889000" cy="71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73622</xdr:rowOff>
    </xdr:from>
    <xdr:to>
      <xdr:col>76</xdr:col>
      <xdr:colOff>165100</xdr:colOff>
      <xdr:row>39</xdr:row>
      <xdr:rowOff>3772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5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166349</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357428" y="668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13081</xdr:rowOff>
    </xdr:from>
    <xdr:to>
      <xdr:col>71</xdr:col>
      <xdr:colOff>177800</xdr:colOff>
      <xdr:row>30</xdr:row>
      <xdr:rowOff>20003</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5156581"/>
          <a:ext cx="889000" cy="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38494</xdr:rowOff>
    </xdr:from>
    <xdr:to>
      <xdr:col>72</xdr:col>
      <xdr:colOff>38100</xdr:colOff>
      <xdr:row>38</xdr:row>
      <xdr:rowOff>140094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55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131221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64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66154</xdr:rowOff>
    </xdr:from>
    <xdr:to>
      <xdr:col>67</xdr:col>
      <xdr:colOff>101600</xdr:colOff>
      <xdr:row>38</xdr:row>
      <xdr:rowOff>167754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8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158881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67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23139</xdr:rowOff>
    </xdr:from>
    <xdr:to>
      <xdr:col>85</xdr:col>
      <xdr:colOff>177800</xdr:colOff>
      <xdr:row>32</xdr:row>
      <xdr:rowOff>124739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55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147616</xdr:rowOff>
    </xdr:from>
    <xdr:ext cx="534377"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546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126124</xdr:rowOff>
    </xdr:from>
    <xdr:to>
      <xdr:col>81</xdr:col>
      <xdr:colOff>101600</xdr:colOff>
      <xdr:row>34</xdr:row>
      <xdr:rowOff>56274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578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72801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14111" y="555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2387</xdr:rowOff>
    </xdr:from>
    <xdr:to>
      <xdr:col>76</xdr:col>
      <xdr:colOff>165100</xdr:colOff>
      <xdr:row>34</xdr:row>
      <xdr:rowOff>103987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58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120514</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325111" y="5606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29</xdr:row>
      <xdr:rowOff>140653</xdr:rowOff>
    </xdr:from>
    <xdr:to>
      <xdr:col>72</xdr:col>
      <xdr:colOff>38100</xdr:colOff>
      <xdr:row>30</xdr:row>
      <xdr:rowOff>70803</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511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28</xdr:row>
      <xdr:rowOff>87330</xdr:rowOff>
    </xdr:from>
    <xdr:ext cx="59901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403795" y="488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133731</xdr:rowOff>
    </xdr:from>
    <xdr:to>
      <xdr:col>67</xdr:col>
      <xdr:colOff>101600</xdr:colOff>
      <xdr:row>30</xdr:row>
      <xdr:rowOff>63881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510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28</xdr:row>
      <xdr:rowOff>80408</xdr:rowOff>
    </xdr:from>
    <xdr:ext cx="59901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514795" y="488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118832</xdr:rowOff>
    </xdr:from>
    <xdr:to>
      <xdr:col>85</xdr:col>
      <xdr:colOff>127000</xdr:colOff>
      <xdr:row>73</xdr:row>
      <xdr:rowOff>129805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481300" y="12634682"/>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22134</xdr:rowOff>
    </xdr:from>
    <xdr:to>
      <xdr:col>81</xdr:col>
      <xdr:colOff>50800</xdr:colOff>
      <xdr:row>73</xdr:row>
      <xdr:rowOff>118832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4592300" y="12537984"/>
          <a:ext cx="889000" cy="9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22134</xdr:rowOff>
    </xdr:from>
    <xdr:to>
      <xdr:col>76</xdr:col>
      <xdr:colOff>114300</xdr:colOff>
      <xdr:row>73</xdr:row>
      <xdr:rowOff>34430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2537984"/>
          <a:ext cx="889000" cy="1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34430</xdr:rowOff>
    </xdr:from>
    <xdr:to>
      <xdr:col>71</xdr:col>
      <xdr:colOff>177800</xdr:colOff>
      <xdr:row>74</xdr:row>
      <xdr:rowOff>20893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2550280"/>
          <a:ext cx="889000" cy="1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79005</xdr:rowOff>
    </xdr:from>
    <xdr:to>
      <xdr:col>85</xdr:col>
      <xdr:colOff>177800</xdr:colOff>
      <xdr:row>74</xdr:row>
      <xdr:rowOff>9155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5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101882</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44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68032</xdr:rowOff>
    </xdr:from>
    <xdr:to>
      <xdr:col>81</xdr:col>
      <xdr:colOff>101600</xdr:colOff>
      <xdr:row>73</xdr:row>
      <xdr:rowOff>169632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58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14709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235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142784</xdr:rowOff>
    </xdr:from>
    <xdr:to>
      <xdr:col>76</xdr:col>
      <xdr:colOff>165100</xdr:colOff>
      <xdr:row>73</xdr:row>
      <xdr:rowOff>72934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48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89461</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226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155080</xdr:rowOff>
    </xdr:from>
    <xdr:to>
      <xdr:col>72</xdr:col>
      <xdr:colOff>38100</xdr:colOff>
      <xdr:row>73</xdr:row>
      <xdr:rowOff>85230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24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101757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227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141543</xdr:rowOff>
    </xdr:from>
    <xdr:to>
      <xdr:col>67</xdr:col>
      <xdr:colOff>101600</xdr:colOff>
      <xdr:row>74</xdr:row>
      <xdr:rowOff>71693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65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88220</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243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97628</xdr:rowOff>
    </xdr:from>
    <xdr:to>
      <xdr:col>85</xdr:col>
      <xdr:colOff>127000</xdr:colOff>
      <xdr:row>96</xdr:row>
      <xdr:rowOff>121028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385378"/>
          <a:ext cx="838200" cy="19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87762</xdr:rowOff>
    </xdr:from>
    <xdr:to>
      <xdr:col>81</xdr:col>
      <xdr:colOff>50800</xdr:colOff>
      <xdr:row>95</xdr:row>
      <xdr:rowOff>97628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375512"/>
          <a:ext cx="889000" cy="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9682</xdr:rowOff>
    </xdr:from>
    <xdr:to>
      <xdr:col>76</xdr:col>
      <xdr:colOff>114300</xdr:colOff>
      <xdr:row>95</xdr:row>
      <xdr:rowOff>87762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297432"/>
          <a:ext cx="889000" cy="7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9682</xdr:rowOff>
    </xdr:from>
    <xdr:to>
      <xdr:col>71</xdr:col>
      <xdr:colOff>177800</xdr:colOff>
      <xdr:row>95</xdr:row>
      <xdr:rowOff>95909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297432"/>
          <a:ext cx="889000" cy="8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36923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3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70228</xdr:rowOff>
    </xdr:from>
    <xdr:to>
      <xdr:col>85</xdr:col>
      <xdr:colOff>177800</xdr:colOff>
      <xdr:row>97</xdr:row>
      <xdr:rowOff>378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2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93105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38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46828</xdr:rowOff>
    </xdr:from>
    <xdr:to>
      <xdr:col>81</xdr:col>
      <xdr:colOff>101600</xdr:colOff>
      <xdr:row>95</xdr:row>
      <xdr:rowOff>148428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33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164955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10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36962</xdr:rowOff>
    </xdr:from>
    <xdr:to>
      <xdr:col>76</xdr:col>
      <xdr:colOff>165100</xdr:colOff>
      <xdr:row>95</xdr:row>
      <xdr:rowOff>138562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3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155089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09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130332</xdr:rowOff>
    </xdr:from>
    <xdr:to>
      <xdr:col>72</xdr:col>
      <xdr:colOff>38100</xdr:colOff>
      <xdr:row>95</xdr:row>
      <xdr:rowOff>60482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24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77009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02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45109</xdr:rowOff>
    </xdr:from>
    <xdr:to>
      <xdr:col>67</xdr:col>
      <xdr:colOff>101600</xdr:colOff>
      <xdr:row>95</xdr:row>
      <xdr:rowOff>146709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33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163236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10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154902</xdr:rowOff>
    </xdr:from>
    <xdr:to>
      <xdr:col>116</xdr:col>
      <xdr:colOff>63500</xdr:colOff>
      <xdr:row>38</xdr:row>
      <xdr:rowOff>24943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498552"/>
          <a:ext cx="838200" cy="4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18885</xdr:rowOff>
    </xdr:from>
    <xdr:to>
      <xdr:col>111</xdr:col>
      <xdr:colOff>177800</xdr:colOff>
      <xdr:row>38</xdr:row>
      <xdr:rowOff>24943</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533985"/>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18885</xdr:rowOff>
    </xdr:from>
    <xdr:to>
      <xdr:col>107</xdr:col>
      <xdr:colOff>50800</xdr:colOff>
      <xdr:row>38</xdr:row>
      <xdr:rowOff>20600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6533985"/>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18256</xdr:rowOff>
    </xdr:from>
    <xdr:to>
      <xdr:col>102</xdr:col>
      <xdr:colOff>114300</xdr:colOff>
      <xdr:row>38</xdr:row>
      <xdr:rowOff>20600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533356"/>
          <a:ext cx="889000" cy="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104102</xdr:rowOff>
    </xdr:from>
    <xdr:to>
      <xdr:col>116</xdr:col>
      <xdr:colOff>114300</xdr:colOff>
      <xdr:row>38</xdr:row>
      <xdr:rowOff>34252</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44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19029</xdr:rowOff>
    </xdr:from>
    <xdr:ext cx="378565"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362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145593</xdr:rowOff>
    </xdr:from>
    <xdr:to>
      <xdr:col>112</xdr:col>
      <xdr:colOff>38100</xdr:colOff>
      <xdr:row>38</xdr:row>
      <xdr:rowOff>75743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4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66870</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58197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139535</xdr:rowOff>
    </xdr:from>
    <xdr:to>
      <xdr:col>107</xdr:col>
      <xdr:colOff>101600</xdr:colOff>
      <xdr:row>38</xdr:row>
      <xdr:rowOff>69685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4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60812</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5017" y="6575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141250</xdr:rowOff>
    </xdr:from>
    <xdr:to>
      <xdr:col>102</xdr:col>
      <xdr:colOff>165100</xdr:colOff>
      <xdr:row>38</xdr:row>
      <xdr:rowOff>71400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48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62527</xdr:rowOff>
    </xdr:from>
    <xdr:ext cx="313932"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88333" y="657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138906</xdr:rowOff>
    </xdr:from>
    <xdr:to>
      <xdr:col>98</xdr:col>
      <xdr:colOff>38100</xdr:colOff>
      <xdr:row>38</xdr:row>
      <xdr:rowOff>69056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4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60183</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7017" y="6575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14518</xdr:rowOff>
    </xdr:from>
    <xdr:to>
      <xdr:col>116</xdr:col>
      <xdr:colOff>63500</xdr:colOff>
      <xdr:row>58</xdr:row>
      <xdr:rowOff>24211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323300" y="9958618"/>
          <a:ext cx="838200" cy="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15753</xdr:rowOff>
    </xdr:from>
    <xdr:to>
      <xdr:col>111</xdr:col>
      <xdr:colOff>177800</xdr:colOff>
      <xdr:row>58</xdr:row>
      <xdr:rowOff>24211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0434300" y="9959853"/>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9078</xdr:rowOff>
    </xdr:from>
    <xdr:to>
      <xdr:col>107</xdr:col>
      <xdr:colOff>50800</xdr:colOff>
      <xdr:row>58</xdr:row>
      <xdr:rowOff>15753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545300" y="9953178"/>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9078</xdr:rowOff>
    </xdr:from>
    <xdr:to>
      <xdr:col>102</xdr:col>
      <xdr:colOff>114300</xdr:colOff>
      <xdr:row>58</xdr:row>
      <xdr:rowOff>13787</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9953178"/>
          <a:ext cx="889000" cy="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135168</xdr:rowOff>
    </xdr:from>
    <xdr:to>
      <xdr:col>116</xdr:col>
      <xdr:colOff>114300</xdr:colOff>
      <xdr:row>58</xdr:row>
      <xdr:rowOff>65318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90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50095</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82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144861</xdr:rowOff>
    </xdr:from>
    <xdr:to>
      <xdr:col>112</xdr:col>
      <xdr:colOff>38100</xdr:colOff>
      <xdr:row>58</xdr:row>
      <xdr:rowOff>75011</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91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66138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1001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136403</xdr:rowOff>
    </xdr:from>
    <xdr:to>
      <xdr:col>107</xdr:col>
      <xdr:colOff>101600</xdr:colOff>
      <xdr:row>58</xdr:row>
      <xdr:rowOff>66553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90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57680</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1000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129728</xdr:rowOff>
    </xdr:from>
    <xdr:to>
      <xdr:col>102</xdr:col>
      <xdr:colOff>165100</xdr:colOff>
      <xdr:row>58</xdr:row>
      <xdr:rowOff>59878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90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51005</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999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134437</xdr:rowOff>
    </xdr:from>
    <xdr:to>
      <xdr:col>98</xdr:col>
      <xdr:colOff>38100</xdr:colOff>
      <xdr:row>58</xdr:row>
      <xdr:rowOff>64587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90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55714</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999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64</xdr:rowOff>
    </xdr:from>
    <xdr:to>
      <xdr:col>116</xdr:col>
      <xdr:colOff>63500</xdr:colOff>
      <xdr:row>74</xdr:row>
      <xdr:rowOff>4293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687364"/>
          <a:ext cx="8382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64</xdr:rowOff>
    </xdr:from>
    <xdr:to>
      <xdr:col>111</xdr:col>
      <xdr:colOff>177800</xdr:colOff>
      <xdr:row>74</xdr:row>
      <xdr:rowOff>51651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2687364"/>
          <a:ext cx="889000" cy="5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51651</xdr:rowOff>
    </xdr:from>
    <xdr:to>
      <xdr:col>107</xdr:col>
      <xdr:colOff>50800</xdr:colOff>
      <xdr:row>74</xdr:row>
      <xdr:rowOff>70434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738951"/>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70434</xdr:rowOff>
    </xdr:from>
    <xdr:to>
      <xdr:col>102</xdr:col>
      <xdr:colOff>114300</xdr:colOff>
      <xdr:row>74</xdr:row>
      <xdr:rowOff>152578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757734"/>
          <a:ext cx="889000" cy="8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124943</xdr:rowOff>
    </xdr:from>
    <xdr:to>
      <xdr:col>116</xdr:col>
      <xdr:colOff>114300</xdr:colOff>
      <xdr:row>74</xdr:row>
      <xdr:rowOff>55093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64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147820</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49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120714</xdr:rowOff>
    </xdr:from>
    <xdr:to>
      <xdr:col>112</xdr:col>
      <xdr:colOff>38100</xdr:colOff>
      <xdr:row>74</xdr:row>
      <xdr:rowOff>50864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63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67391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41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851</xdr:rowOff>
    </xdr:from>
    <xdr:to>
      <xdr:col>107</xdr:col>
      <xdr:colOff>101600</xdr:colOff>
      <xdr:row>74</xdr:row>
      <xdr:rowOff>102451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6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118978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46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19634</xdr:rowOff>
    </xdr:from>
    <xdr:to>
      <xdr:col>102</xdr:col>
      <xdr:colOff>165100</xdr:colOff>
      <xdr:row>74</xdr:row>
      <xdr:rowOff>121234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70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137761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48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101778</xdr:rowOff>
    </xdr:from>
    <xdr:to>
      <xdr:col>98</xdr:col>
      <xdr:colOff>38100</xdr:colOff>
      <xdr:row>75</xdr:row>
      <xdr:rowOff>31928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7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48455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56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　給与等の見直しや災害対応等で依然として令和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年度も類似団体平均を上回っている。今後も災害対応職員の確保のため人件費の増が見込まれるが、適正な人員管理に努め費用の増加を抑える。</a:t>
          </a:r>
        </a:p>
        <a:p>
          <a:r>
            <a:rPr kumimoji="1" lang="ja-JP" altLang="en-US" sz="1300">
              <a:latin typeface="ＭＳ Ｐゴシック" panose="020B0600070205080204" pitchFamily="50" charset="-128"/>
              <a:ea typeface="ＭＳ Ｐゴシック" panose="020B0600070205080204" pitchFamily="50" charset="-128"/>
            </a:rPr>
            <a:t>●物件費　ふるさと応援寄附金事業費等の減により前年度より減少している。しかし、前年同様類似団体平均を上回っているため、その他事業の見直し等を行い経費の縮減に努める。</a:t>
          </a:r>
        </a:p>
        <a:p>
          <a:r>
            <a:rPr kumimoji="1" lang="ja-JP" altLang="en-US" sz="1300">
              <a:latin typeface="ＭＳ Ｐゴシック" panose="020B0600070205080204" pitchFamily="50" charset="-128"/>
              <a:ea typeface="ＭＳ Ｐゴシック" panose="020B0600070205080204" pitchFamily="50" charset="-128"/>
            </a:rPr>
            <a:t>●普通建設事業費　小学校施設整備事業費等の増により前年度と比べ増となっている。今後必要な事業を見極め、過剰な施工実施とならないよう経費縮減に努める。</a:t>
          </a:r>
        </a:p>
        <a:p>
          <a:r>
            <a:rPr kumimoji="1" lang="ja-JP" altLang="en-US" sz="1300">
              <a:latin typeface="ＭＳ Ｐゴシック" panose="020B0600070205080204" pitchFamily="50" charset="-128"/>
              <a:ea typeface="ＭＳ Ｐゴシック" panose="020B0600070205080204" pitchFamily="50" charset="-128"/>
            </a:rPr>
            <a:t>●災害復旧事業費　前年に引き続き、九州北部豪雨に伴う災害復旧事業を行ったことに加え、平成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年豪雨災害の災害復旧事業費が類似団体と比較して大幅に上回っている。復旧事業は長期にわたることが予想されるため、今後数年は高水準で推移すると考えられる。</a:t>
          </a:r>
        </a:p>
        <a:p>
          <a:r>
            <a:rPr kumimoji="1" lang="ja-JP" altLang="en-US" sz="1300">
              <a:latin typeface="ＭＳ Ｐゴシック" panose="020B0600070205080204" pitchFamily="50" charset="-128"/>
              <a:ea typeface="ＭＳ Ｐゴシック" panose="020B0600070205080204" pitchFamily="50" charset="-128"/>
            </a:rPr>
            <a:t>●公債費　前年度とほぼ同水準となっている。災害復旧事業に対する償還に加え、庁舎建設事業に係る償還が始まることから、今後数年は増加していくものと見込まれる。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福岡県朝倉市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50,024
48,840
246.71
42,632,516
41,051,119
1,024,352
16,354,399
31,672,327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167513</xdr:rowOff>
    </xdr:from>
    <xdr:to>
      <xdr:col>24</xdr:col>
      <xdr:colOff>63500</xdr:colOff>
      <xdr:row>35</xdr:row>
      <xdr:rowOff>12065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96813"/>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12065</xdr:rowOff>
    </xdr:from>
    <xdr:to>
      <xdr:col>19</xdr:col>
      <xdr:colOff>177800</xdr:colOff>
      <xdr:row>35</xdr:row>
      <xdr:rowOff>12065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12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12065</xdr:rowOff>
    </xdr:from>
    <xdr:to>
      <xdr:col>15</xdr:col>
      <xdr:colOff>50800</xdr:colOff>
      <xdr:row>35</xdr:row>
      <xdr:rowOff>13208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1281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13208</xdr:rowOff>
    </xdr:from>
    <xdr:to>
      <xdr:col>10</xdr:col>
      <xdr:colOff>114300</xdr:colOff>
      <xdr:row>35</xdr:row>
      <xdr:rowOff>73406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13958"/>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73042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116713</xdr:rowOff>
    </xdr:from>
    <xdr:to>
      <xdr:col>24</xdr:col>
      <xdr:colOff>114300</xdr:colOff>
      <xdr:row>35</xdr:row>
      <xdr:rowOff>46863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139590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9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132715</xdr:rowOff>
    </xdr:from>
    <xdr:to>
      <xdr:col>20</xdr:col>
      <xdr:colOff>38100</xdr:colOff>
      <xdr:row>35</xdr:row>
      <xdr:rowOff>62865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6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79392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37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132715</xdr:rowOff>
    </xdr:from>
    <xdr:to>
      <xdr:col>15</xdr:col>
      <xdr:colOff>101600</xdr:colOff>
      <xdr:row>35</xdr:row>
      <xdr:rowOff>62865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6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79392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37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133858</xdr:rowOff>
    </xdr:from>
    <xdr:to>
      <xdr:col>10</xdr:col>
      <xdr:colOff>165100</xdr:colOff>
      <xdr:row>35</xdr:row>
      <xdr:rowOff>64008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6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80535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38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22606</xdr:rowOff>
    </xdr:from>
    <xdr:to>
      <xdr:col>6</xdr:col>
      <xdr:colOff>38100</xdr:colOff>
      <xdr:row>35</xdr:row>
      <xdr:rowOff>124206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140733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7085</xdr:rowOff>
    </xdr:from>
    <xdr:to>
      <xdr:col>24</xdr:col>
      <xdr:colOff>63500</xdr:colOff>
      <xdr:row>54</xdr:row>
      <xdr:rowOff>84274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093935"/>
          <a:ext cx="838200" cy="24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2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7085</xdr:rowOff>
    </xdr:from>
    <xdr:to>
      <xdr:col>19</xdr:col>
      <xdr:colOff>177800</xdr:colOff>
      <xdr:row>54</xdr:row>
      <xdr:rowOff>78737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093935"/>
          <a:ext cx="889000" cy="24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61196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78737</xdr:rowOff>
    </xdr:from>
    <xdr:to>
      <xdr:col>15</xdr:col>
      <xdr:colOff>50800</xdr:colOff>
      <xdr:row>54</xdr:row>
      <xdr:rowOff>93093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337037"/>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99349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70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13152</xdr:rowOff>
    </xdr:from>
    <xdr:to>
      <xdr:col>10</xdr:col>
      <xdr:colOff>114300</xdr:colOff>
      <xdr:row>54</xdr:row>
      <xdr:rowOff>93093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28552"/>
          <a:ext cx="889000" cy="42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33474</xdr:rowOff>
    </xdr:from>
    <xdr:to>
      <xdr:col>24</xdr:col>
      <xdr:colOff>114300</xdr:colOff>
      <xdr:row>54</xdr:row>
      <xdr:rowOff>135074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29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56351</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43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127735</xdr:rowOff>
    </xdr:from>
    <xdr:to>
      <xdr:col>20</xdr:col>
      <xdr:colOff>38100</xdr:colOff>
      <xdr:row>53</xdr:row>
      <xdr:rowOff>57885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04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74412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818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27937</xdr:rowOff>
    </xdr:from>
    <xdr:to>
      <xdr:col>15</xdr:col>
      <xdr:colOff>101600</xdr:colOff>
      <xdr:row>54</xdr:row>
      <xdr:rowOff>129537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28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146064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6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42293</xdr:rowOff>
    </xdr:from>
    <xdr:to>
      <xdr:col>10</xdr:col>
      <xdr:colOff>165100</xdr:colOff>
      <xdr:row>54</xdr:row>
      <xdr:rowOff>143893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0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160420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075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133802</xdr:rowOff>
    </xdr:from>
    <xdr:to>
      <xdr:col>6</xdr:col>
      <xdr:colOff>38100</xdr:colOff>
      <xdr:row>52</xdr:row>
      <xdr:rowOff>63952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7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80479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65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65274</xdr:rowOff>
    </xdr:from>
    <xdr:to>
      <xdr:col>24</xdr:col>
      <xdr:colOff>63500</xdr:colOff>
      <xdr:row>76</xdr:row>
      <xdr:rowOff>52200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24024"/>
          <a:ext cx="838200" cy="15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52200</xdr:rowOff>
    </xdr:from>
    <xdr:to>
      <xdr:col>19</xdr:col>
      <xdr:colOff>177800</xdr:colOff>
      <xdr:row>76</xdr:row>
      <xdr:rowOff>65470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2400"/>
          <a:ext cx="889000" cy="1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92662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43917</xdr:rowOff>
    </xdr:from>
    <xdr:to>
      <xdr:col>15</xdr:col>
      <xdr:colOff>50800</xdr:colOff>
      <xdr:row>76</xdr:row>
      <xdr:rowOff>65470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74117"/>
          <a:ext cx="889000" cy="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43917</xdr:rowOff>
    </xdr:from>
    <xdr:to>
      <xdr:col>10</xdr:col>
      <xdr:colOff>114300</xdr:colOff>
      <xdr:row>77</xdr:row>
      <xdr:rowOff>114815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74117"/>
          <a:ext cx="889000" cy="24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14474</xdr:rowOff>
    </xdr:from>
    <xdr:to>
      <xdr:col>24</xdr:col>
      <xdr:colOff>114300</xdr:colOff>
      <xdr:row>75</xdr:row>
      <xdr:rowOff>116074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7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37351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24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1400</xdr:rowOff>
    </xdr:from>
    <xdr:to>
      <xdr:col>20</xdr:col>
      <xdr:colOff>38100</xdr:colOff>
      <xdr:row>76</xdr:row>
      <xdr:rowOff>103000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94127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24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14670</xdr:rowOff>
    </xdr:from>
    <xdr:to>
      <xdr:col>15</xdr:col>
      <xdr:colOff>101600</xdr:colOff>
      <xdr:row>76</xdr:row>
      <xdr:rowOff>116270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132797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2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164567</xdr:rowOff>
    </xdr:from>
    <xdr:to>
      <xdr:col>10</xdr:col>
      <xdr:colOff>165100</xdr:colOff>
      <xdr:row>76</xdr:row>
      <xdr:rowOff>94717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111244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9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64015</xdr:rowOff>
    </xdr:from>
    <xdr:to>
      <xdr:col>6</xdr:col>
      <xdr:colOff>38100</xdr:colOff>
      <xdr:row>77</xdr:row>
      <xdr:rowOff>165615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10692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40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162216</xdr:rowOff>
    </xdr:from>
    <xdr:to>
      <xdr:col>24</xdr:col>
      <xdr:colOff>63500</xdr:colOff>
      <xdr:row>95</xdr:row>
      <xdr:rowOff>171095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49966"/>
          <a:ext cx="838200" cy="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162216</xdr:rowOff>
    </xdr:from>
    <xdr:to>
      <xdr:col>19</xdr:col>
      <xdr:colOff>177800</xdr:colOff>
      <xdr:row>95</xdr:row>
      <xdr:rowOff>166236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449966"/>
          <a:ext cx="889000" cy="4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140443</xdr:rowOff>
    </xdr:from>
    <xdr:to>
      <xdr:col>15</xdr:col>
      <xdr:colOff>50800</xdr:colOff>
      <xdr:row>95</xdr:row>
      <xdr:rowOff>166236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428193"/>
          <a:ext cx="889000" cy="2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140443</xdr:rowOff>
    </xdr:from>
    <xdr:to>
      <xdr:col>10</xdr:col>
      <xdr:colOff>114300</xdr:colOff>
      <xdr:row>96</xdr:row>
      <xdr:rowOff>68911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28193"/>
          <a:ext cx="889000" cy="9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120295</xdr:rowOff>
    </xdr:from>
    <xdr:to>
      <xdr:col>24</xdr:col>
      <xdr:colOff>114300</xdr:colOff>
      <xdr:row>96</xdr:row>
      <xdr:rowOff>50445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0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98722</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8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111416</xdr:rowOff>
    </xdr:from>
    <xdr:to>
      <xdr:col>20</xdr:col>
      <xdr:colOff>38100</xdr:colOff>
      <xdr:row>96</xdr:row>
      <xdr:rowOff>41566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9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32693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49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115436</xdr:rowOff>
    </xdr:from>
    <xdr:to>
      <xdr:col>15</xdr:col>
      <xdr:colOff>101600</xdr:colOff>
      <xdr:row>96</xdr:row>
      <xdr:rowOff>45586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0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36713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49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89643</xdr:rowOff>
    </xdr:from>
    <xdr:to>
      <xdr:col>10</xdr:col>
      <xdr:colOff>165100</xdr:colOff>
      <xdr:row>96</xdr:row>
      <xdr:rowOff>19793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7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10920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47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18111</xdr:rowOff>
    </xdr:from>
    <xdr:to>
      <xdr:col>6</xdr:col>
      <xdr:colOff>38100</xdr:colOff>
      <xdr:row>96</xdr:row>
      <xdr:rowOff>119711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7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110838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57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4826</xdr:rowOff>
    </xdr:from>
    <xdr:to>
      <xdr:col>55</xdr:col>
      <xdr:colOff>0</xdr:colOff>
      <xdr:row>38</xdr:row>
      <xdr:rowOff>8418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19926"/>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155174</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988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168111</xdr:rowOff>
    </xdr:from>
    <xdr:to>
      <xdr:col>50</xdr:col>
      <xdr:colOff>114300</xdr:colOff>
      <xdr:row>38</xdr:row>
      <xdr:rowOff>8418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511761"/>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64388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9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167132</xdr:rowOff>
    </xdr:from>
    <xdr:to>
      <xdr:col>45</xdr:col>
      <xdr:colOff>177800</xdr:colOff>
      <xdr:row>37</xdr:row>
      <xdr:rowOff>168111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510782"/>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167132</xdr:rowOff>
    </xdr:from>
    <xdr:to>
      <xdr:col>41</xdr:col>
      <xdr:colOff>50800</xdr:colOff>
      <xdr:row>37</xdr:row>
      <xdr:rowOff>169091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510782"/>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112394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125476</xdr:rowOff>
    </xdr:from>
    <xdr:to>
      <xdr:col>55</xdr:col>
      <xdr:colOff>50800</xdr:colOff>
      <xdr:row>38</xdr:row>
      <xdr:rowOff>55626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46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148353</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20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129068</xdr:rowOff>
    </xdr:from>
    <xdr:to>
      <xdr:col>50</xdr:col>
      <xdr:colOff>165100</xdr:colOff>
      <xdr:row>38</xdr:row>
      <xdr:rowOff>59218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47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75745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247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117312</xdr:rowOff>
    </xdr:from>
    <xdr:to>
      <xdr:col>46</xdr:col>
      <xdr:colOff>38100</xdr:colOff>
      <xdr:row>38</xdr:row>
      <xdr:rowOff>47462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46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38588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553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116332</xdr:rowOff>
    </xdr:from>
    <xdr:to>
      <xdr:col>41</xdr:col>
      <xdr:colOff>101600</xdr:colOff>
      <xdr:row>38</xdr:row>
      <xdr:rowOff>46482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4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63009</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235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118292</xdr:rowOff>
    </xdr:from>
    <xdr:to>
      <xdr:col>36</xdr:col>
      <xdr:colOff>165100</xdr:colOff>
      <xdr:row>38</xdr:row>
      <xdr:rowOff>48442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6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39568</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554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123714</xdr:rowOff>
    </xdr:from>
    <xdr:to>
      <xdr:col>55</xdr:col>
      <xdr:colOff>0</xdr:colOff>
      <xdr:row>55</xdr:row>
      <xdr:rowOff>150052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53464"/>
          <a:ext cx="838200" cy="2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41267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42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150052</xdr:rowOff>
    </xdr:from>
    <xdr:to>
      <xdr:col>50</xdr:col>
      <xdr:colOff>114300</xdr:colOff>
      <xdr:row>55</xdr:row>
      <xdr:rowOff>150819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79802"/>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150819</xdr:rowOff>
    </xdr:from>
    <xdr:to>
      <xdr:col>45</xdr:col>
      <xdr:colOff>177800</xdr:colOff>
      <xdr:row>55</xdr:row>
      <xdr:rowOff>161956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580569"/>
          <a:ext cx="889000" cy="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89294</xdr:rowOff>
    </xdr:from>
    <xdr:to>
      <xdr:col>41</xdr:col>
      <xdr:colOff>50800</xdr:colOff>
      <xdr:row>55</xdr:row>
      <xdr:rowOff>161956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519044"/>
          <a:ext cx="889000" cy="7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72914</xdr:rowOff>
    </xdr:from>
    <xdr:to>
      <xdr:col>55</xdr:col>
      <xdr:colOff>50800</xdr:colOff>
      <xdr:row>56</xdr:row>
      <xdr:rowOff>3064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0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95791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5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99252</xdr:rowOff>
    </xdr:from>
    <xdr:to>
      <xdr:col>50</xdr:col>
      <xdr:colOff>165100</xdr:colOff>
      <xdr:row>56</xdr:row>
      <xdr:rowOff>29402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2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45929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0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100019</xdr:rowOff>
    </xdr:from>
    <xdr:to>
      <xdr:col>46</xdr:col>
      <xdr:colOff>38100</xdr:colOff>
      <xdr:row>56</xdr:row>
      <xdr:rowOff>30169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2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46696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0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111156</xdr:rowOff>
    </xdr:from>
    <xdr:to>
      <xdr:col>41</xdr:col>
      <xdr:colOff>101600</xdr:colOff>
      <xdr:row>56</xdr:row>
      <xdr:rowOff>41306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57833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1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38494</xdr:rowOff>
    </xdr:from>
    <xdr:to>
      <xdr:col>36</xdr:col>
      <xdr:colOff>165100</xdr:colOff>
      <xdr:row>55</xdr:row>
      <xdr:rowOff>140094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46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156621</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4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6102</xdr:rowOff>
    </xdr:from>
    <xdr:to>
      <xdr:col>55</xdr:col>
      <xdr:colOff>0</xdr:colOff>
      <xdr:row>78</xdr:row>
      <xdr:rowOff>42335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79202"/>
          <a:ext cx="838200" cy="3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6102</xdr:rowOff>
    </xdr:from>
    <xdr:to>
      <xdr:col>50</xdr:col>
      <xdr:colOff>114300</xdr:colOff>
      <xdr:row>78</xdr:row>
      <xdr:rowOff>55727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379202"/>
          <a:ext cx="889000" cy="4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39288</xdr:rowOff>
    </xdr:from>
    <xdr:to>
      <xdr:col>45</xdr:col>
      <xdr:colOff>177800</xdr:colOff>
      <xdr:row>78</xdr:row>
      <xdr:rowOff>55727</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412388"/>
          <a:ext cx="889000" cy="1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17038</xdr:rowOff>
    </xdr:from>
    <xdr:to>
      <xdr:col>41</xdr:col>
      <xdr:colOff>50800</xdr:colOff>
      <xdr:row>78</xdr:row>
      <xdr:rowOff>39288</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390138"/>
          <a:ext cx="889000" cy="2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33424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162985</xdr:rowOff>
    </xdr:from>
    <xdr:to>
      <xdr:col>55</xdr:col>
      <xdr:colOff>50800</xdr:colOff>
      <xdr:row>78</xdr:row>
      <xdr:rowOff>93135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141412</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4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126752</xdr:rowOff>
    </xdr:from>
    <xdr:to>
      <xdr:col>50</xdr:col>
      <xdr:colOff>165100</xdr:colOff>
      <xdr:row>78</xdr:row>
      <xdr:rowOff>56902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2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48029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342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4927</xdr:rowOff>
    </xdr:from>
    <xdr:to>
      <xdr:col>46</xdr:col>
      <xdr:colOff>38100</xdr:colOff>
      <xdr:row>78</xdr:row>
      <xdr:rowOff>106527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37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97654</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470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159938</xdr:rowOff>
    </xdr:from>
    <xdr:to>
      <xdr:col>41</xdr:col>
      <xdr:colOff>101600</xdr:colOff>
      <xdr:row>78</xdr:row>
      <xdr:rowOff>90088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6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81215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54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137688</xdr:rowOff>
    </xdr:from>
    <xdr:to>
      <xdr:col>36</xdr:col>
      <xdr:colOff>165100</xdr:colOff>
      <xdr:row>78</xdr:row>
      <xdr:rowOff>67838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33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58965</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43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95465</xdr:rowOff>
    </xdr:from>
    <xdr:to>
      <xdr:col>55</xdr:col>
      <xdr:colOff>0</xdr:colOff>
      <xdr:row>96</xdr:row>
      <xdr:rowOff>114277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211765"/>
          <a:ext cx="838200" cy="36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85620</xdr:rowOff>
    </xdr:from>
    <xdr:to>
      <xdr:col>50</xdr:col>
      <xdr:colOff>114300</xdr:colOff>
      <xdr:row>96</xdr:row>
      <xdr:rowOff>114277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544820"/>
          <a:ext cx="889000" cy="2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61813</xdr:rowOff>
    </xdr:from>
    <xdr:to>
      <xdr:col>45</xdr:col>
      <xdr:colOff>177800</xdr:colOff>
      <xdr:row>96</xdr:row>
      <xdr:rowOff>85620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521013"/>
          <a:ext cx="889000" cy="2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61813</xdr:rowOff>
    </xdr:from>
    <xdr:to>
      <xdr:col>41</xdr:col>
      <xdr:colOff>50800</xdr:colOff>
      <xdr:row>96</xdr:row>
      <xdr:rowOff>158135</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521013"/>
          <a:ext cx="889000" cy="9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170401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28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44665</xdr:rowOff>
    </xdr:from>
    <xdr:to>
      <xdr:col>55</xdr:col>
      <xdr:colOff>50800</xdr:colOff>
      <xdr:row>94</xdr:row>
      <xdr:rowOff>146265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1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67542</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01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63477</xdr:rowOff>
    </xdr:from>
    <xdr:to>
      <xdr:col>50</xdr:col>
      <xdr:colOff>165100</xdr:colOff>
      <xdr:row>96</xdr:row>
      <xdr:rowOff>165077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156204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615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34820</xdr:rowOff>
    </xdr:from>
    <xdr:to>
      <xdr:col>46</xdr:col>
      <xdr:colOff>38100</xdr:colOff>
      <xdr:row>96</xdr:row>
      <xdr:rowOff>136420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49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127547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58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11013</xdr:rowOff>
    </xdr:from>
    <xdr:to>
      <xdr:col>41</xdr:col>
      <xdr:colOff>101600</xdr:colOff>
      <xdr:row>96</xdr:row>
      <xdr:rowOff>112613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47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103740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56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107335</xdr:rowOff>
    </xdr:from>
    <xdr:to>
      <xdr:col>36</xdr:col>
      <xdr:colOff>165100</xdr:colOff>
      <xdr:row>97</xdr:row>
      <xdr:rowOff>37485</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56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28612</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65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11684</xdr:rowOff>
    </xdr:from>
    <xdr:to>
      <xdr:col>85</xdr:col>
      <xdr:colOff>127000</xdr:colOff>
      <xdr:row>37</xdr:row>
      <xdr:rowOff>23190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355334"/>
          <a:ext cx="83820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160388</xdr:rowOff>
    </xdr:from>
    <xdr:to>
      <xdr:col>81</xdr:col>
      <xdr:colOff>50800</xdr:colOff>
      <xdr:row>37</xdr:row>
      <xdr:rowOff>11684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332588"/>
          <a:ext cx="8890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160388</xdr:rowOff>
    </xdr:from>
    <xdr:to>
      <xdr:col>76</xdr:col>
      <xdr:colOff>114300</xdr:colOff>
      <xdr:row>37</xdr:row>
      <xdr:rowOff>101981</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332588"/>
          <a:ext cx="889000" cy="11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101981</xdr:rowOff>
    </xdr:from>
    <xdr:to>
      <xdr:col>71</xdr:col>
      <xdr:colOff>177800</xdr:colOff>
      <xdr:row>37</xdr:row>
      <xdr:rowOff>130366</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445631"/>
          <a:ext cx="889000" cy="2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143840</xdr:rowOff>
    </xdr:from>
    <xdr:to>
      <xdr:col>85</xdr:col>
      <xdr:colOff>177800</xdr:colOff>
      <xdr:row>37</xdr:row>
      <xdr:rowOff>73990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3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122267</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29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132334</xdr:rowOff>
    </xdr:from>
    <xdr:to>
      <xdr:col>81</xdr:col>
      <xdr:colOff>101600</xdr:colOff>
      <xdr:row>37</xdr:row>
      <xdr:rowOff>62484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53611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39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109588</xdr:rowOff>
    </xdr:from>
    <xdr:to>
      <xdr:col>76</xdr:col>
      <xdr:colOff>165100</xdr:colOff>
      <xdr:row>37</xdr:row>
      <xdr:rowOff>39738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2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56265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05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51181</xdr:rowOff>
    </xdr:from>
    <xdr:to>
      <xdr:col>72</xdr:col>
      <xdr:colOff>38100</xdr:colOff>
      <xdr:row>37</xdr:row>
      <xdr:rowOff>152781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9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143908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8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79566</xdr:rowOff>
    </xdr:from>
    <xdr:to>
      <xdr:col>67</xdr:col>
      <xdr:colOff>101600</xdr:colOff>
      <xdr:row>38</xdr:row>
      <xdr:rowOff>9716</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42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843</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5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66914</xdr:rowOff>
    </xdr:from>
    <xdr:to>
      <xdr:col>85</xdr:col>
      <xdr:colOff>127000</xdr:colOff>
      <xdr:row>57</xdr:row>
      <xdr:rowOff>115034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25214"/>
          <a:ext cx="838200" cy="56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120522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78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115034</xdr:rowOff>
    </xdr:from>
    <xdr:to>
      <xdr:col>81</xdr:col>
      <xdr:colOff>50800</xdr:colOff>
      <xdr:row>58</xdr:row>
      <xdr:rowOff>126578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87684"/>
          <a:ext cx="889000" cy="18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54752</xdr:rowOff>
    </xdr:from>
    <xdr:to>
      <xdr:col>76</xdr:col>
      <xdr:colOff>114300</xdr:colOff>
      <xdr:row>58</xdr:row>
      <xdr:rowOff>126578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998852"/>
          <a:ext cx="889000" cy="7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119423</xdr:rowOff>
    </xdr:from>
    <xdr:to>
      <xdr:col>71</xdr:col>
      <xdr:colOff>177800</xdr:colOff>
      <xdr:row>58</xdr:row>
      <xdr:rowOff>54752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20623"/>
          <a:ext cx="889000" cy="27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151363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40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16114</xdr:rowOff>
    </xdr:from>
    <xdr:to>
      <xdr:col>85</xdr:col>
      <xdr:colOff>177800</xdr:colOff>
      <xdr:row>54</xdr:row>
      <xdr:rowOff>117714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27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38991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2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64234</xdr:rowOff>
    </xdr:from>
    <xdr:to>
      <xdr:col>81</xdr:col>
      <xdr:colOff>101600</xdr:colOff>
      <xdr:row>57</xdr:row>
      <xdr:rowOff>165834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83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156961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92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75778</xdr:rowOff>
    </xdr:from>
    <xdr:to>
      <xdr:col>76</xdr:col>
      <xdr:colOff>165100</xdr:colOff>
      <xdr:row>59</xdr:row>
      <xdr:rowOff>5928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1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168505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1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3952</xdr:rowOff>
    </xdr:from>
    <xdr:to>
      <xdr:col>72</xdr:col>
      <xdr:colOff>38100</xdr:colOff>
      <xdr:row>58</xdr:row>
      <xdr:rowOff>105552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4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96679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4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68623</xdr:rowOff>
    </xdr:from>
    <xdr:to>
      <xdr:col>67</xdr:col>
      <xdr:colOff>101600</xdr:colOff>
      <xdr:row>56</xdr:row>
      <xdr:rowOff>170223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6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161350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6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73940</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418340"/>
          <a:ext cx="1269" cy="11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20617</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219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73940</xdr:rowOff>
    </xdr:from>
    <xdr:to>
      <xdr:col>86</xdr:col>
      <xdr:colOff>25400</xdr:colOff>
      <xdr:row>72</xdr:row>
      <xdr:rowOff>73940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41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73940</xdr:rowOff>
    </xdr:from>
    <xdr:to>
      <xdr:col>85</xdr:col>
      <xdr:colOff>127000</xdr:colOff>
      <xdr:row>74</xdr:row>
      <xdr:rowOff>5474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2418340"/>
          <a:ext cx="838200" cy="27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58780</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431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80353</xdr:rowOff>
    </xdr:from>
    <xdr:to>
      <xdr:col>85</xdr:col>
      <xdr:colOff>177800</xdr:colOff>
      <xdr:row>79</xdr:row>
      <xdr:rowOff>10503</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45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5474</xdr:rowOff>
    </xdr:from>
    <xdr:to>
      <xdr:col>81</xdr:col>
      <xdr:colOff>50800</xdr:colOff>
      <xdr:row>74</xdr:row>
      <xdr:rowOff>53187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4592300" y="12692774"/>
          <a:ext cx="889000" cy="4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92114</xdr:rowOff>
    </xdr:from>
    <xdr:to>
      <xdr:col>81</xdr:col>
      <xdr:colOff>101600</xdr:colOff>
      <xdr:row>79</xdr:row>
      <xdr:rowOff>22264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46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13391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55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20003</xdr:rowOff>
    </xdr:from>
    <xdr:to>
      <xdr:col>76</xdr:col>
      <xdr:colOff>114300</xdr:colOff>
      <xdr:row>74</xdr:row>
      <xdr:rowOff>53187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2021503"/>
          <a:ext cx="889000" cy="71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73444</xdr:rowOff>
    </xdr:from>
    <xdr:to>
      <xdr:col>76</xdr:col>
      <xdr:colOff>165100</xdr:colOff>
      <xdr:row>79</xdr:row>
      <xdr:rowOff>3594</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44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166171</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539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13081</xdr:rowOff>
    </xdr:from>
    <xdr:to>
      <xdr:col>71</xdr:col>
      <xdr:colOff>177800</xdr:colOff>
      <xdr:row>70</xdr:row>
      <xdr:rowOff>20003</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2014581"/>
          <a:ext cx="889000" cy="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38469</xdr:rowOff>
    </xdr:from>
    <xdr:to>
      <xdr:col>72</xdr:col>
      <xdr:colOff>38100</xdr:colOff>
      <xdr:row>78</xdr:row>
      <xdr:rowOff>140069</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41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131196</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50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66154</xdr:rowOff>
    </xdr:from>
    <xdr:to>
      <xdr:col>67</xdr:col>
      <xdr:colOff>101600</xdr:colOff>
      <xdr:row>78</xdr:row>
      <xdr:rowOff>167754</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158881</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5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23140</xdr:rowOff>
    </xdr:from>
    <xdr:to>
      <xdr:col>85</xdr:col>
      <xdr:colOff>177800</xdr:colOff>
      <xdr:row>72</xdr:row>
      <xdr:rowOff>124740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236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147617</xdr:rowOff>
    </xdr:from>
    <xdr:ext cx="534377"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232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126124</xdr:rowOff>
    </xdr:from>
    <xdr:to>
      <xdr:col>81</xdr:col>
      <xdr:colOff>101600</xdr:colOff>
      <xdr:row>74</xdr:row>
      <xdr:rowOff>56274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264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72801</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14111" y="124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2387</xdr:rowOff>
    </xdr:from>
    <xdr:to>
      <xdr:col>76</xdr:col>
      <xdr:colOff>165100</xdr:colOff>
      <xdr:row>74</xdr:row>
      <xdr:rowOff>103987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268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120514</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25111" y="1246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140653</xdr:rowOff>
    </xdr:from>
    <xdr:to>
      <xdr:col>72</xdr:col>
      <xdr:colOff>38100</xdr:colOff>
      <xdr:row>70</xdr:row>
      <xdr:rowOff>70803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197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87330</xdr:rowOff>
    </xdr:from>
    <xdr:ext cx="599010"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03795" y="11745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133731</xdr:rowOff>
    </xdr:from>
    <xdr:to>
      <xdr:col>67</xdr:col>
      <xdr:colOff>101600</xdr:colOff>
      <xdr:row>70</xdr:row>
      <xdr:rowOff>63881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196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68</xdr:row>
      <xdr:rowOff>80408</xdr:rowOff>
    </xdr:from>
    <xdr:ext cx="599010"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14795" y="11739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118832</xdr:rowOff>
    </xdr:from>
    <xdr:to>
      <xdr:col>85</xdr:col>
      <xdr:colOff>127000</xdr:colOff>
      <xdr:row>93</xdr:row>
      <xdr:rowOff>129804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063682"/>
          <a:ext cx="8382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20746</xdr:rowOff>
    </xdr:from>
    <xdr:to>
      <xdr:col>81</xdr:col>
      <xdr:colOff>50800</xdr:colOff>
      <xdr:row>93</xdr:row>
      <xdr:rowOff>118832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5965596"/>
          <a:ext cx="889000" cy="98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20746</xdr:rowOff>
    </xdr:from>
    <xdr:to>
      <xdr:col>76</xdr:col>
      <xdr:colOff>114300</xdr:colOff>
      <xdr:row>93</xdr:row>
      <xdr:rowOff>34430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5965596"/>
          <a:ext cx="8890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34430</xdr:rowOff>
    </xdr:from>
    <xdr:to>
      <xdr:col>71</xdr:col>
      <xdr:colOff>177800</xdr:colOff>
      <xdr:row>94</xdr:row>
      <xdr:rowOff>19276</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979280"/>
          <a:ext cx="889000" cy="15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79004</xdr:rowOff>
    </xdr:from>
    <xdr:to>
      <xdr:col>85</xdr:col>
      <xdr:colOff>177800</xdr:colOff>
      <xdr:row>94</xdr:row>
      <xdr:rowOff>9154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02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101881</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87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68032</xdr:rowOff>
    </xdr:from>
    <xdr:to>
      <xdr:col>81</xdr:col>
      <xdr:colOff>101600</xdr:colOff>
      <xdr:row>93</xdr:row>
      <xdr:rowOff>169632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01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14709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578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141396</xdr:rowOff>
    </xdr:from>
    <xdr:to>
      <xdr:col>76</xdr:col>
      <xdr:colOff>165100</xdr:colOff>
      <xdr:row>93</xdr:row>
      <xdr:rowOff>71546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91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88073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569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155080</xdr:rowOff>
    </xdr:from>
    <xdr:to>
      <xdr:col>72</xdr:col>
      <xdr:colOff>38100</xdr:colOff>
      <xdr:row>93</xdr:row>
      <xdr:rowOff>85230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92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101757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570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139926</xdr:rowOff>
    </xdr:from>
    <xdr:to>
      <xdr:col>67</xdr:col>
      <xdr:colOff>101600</xdr:colOff>
      <xdr:row>94</xdr:row>
      <xdr:rowOff>70076</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08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86603</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586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　庁舎建設事業費等の減により前年度に比べ減となったものの、類似団体と比較すると高い水準にある。今後も高水準で推移が見込まれるため、その他事業の検討・実施等行い、経費抑制を図る。</a:t>
          </a:r>
        </a:p>
        <a:p>
          <a:r>
            <a:rPr kumimoji="1" lang="ja-JP" altLang="en-US" sz="1300">
              <a:latin typeface="ＭＳ Ｐゴシック" panose="020B0600070205080204" pitchFamily="50" charset="-128"/>
              <a:ea typeface="ＭＳ Ｐゴシック" panose="020B0600070205080204" pitchFamily="50" charset="-128"/>
            </a:rPr>
            <a:t>●民生費　障がい福祉サービス費、児童手当給付事業等の増により前年度に比べ増となっている。今後は通常事業の精査等を行い経費抑制を図る。</a:t>
          </a:r>
        </a:p>
        <a:p>
          <a:r>
            <a:rPr kumimoji="1" lang="ja-JP" altLang="en-US" sz="1300">
              <a:latin typeface="ＭＳ Ｐゴシック" panose="020B0600070205080204" pitchFamily="50" charset="-128"/>
              <a:ea typeface="ＭＳ Ｐゴシック" panose="020B0600070205080204" pitchFamily="50" charset="-128"/>
            </a:rPr>
            <a:t>●農林水産費　土地改良事業等の増により、前年度と比べると増となっている。依然として類似団体の平均を大きく上回っているため、過剰な支出のないよう適正化に努める。</a:t>
          </a:r>
        </a:p>
        <a:p>
          <a:r>
            <a:rPr kumimoji="1" lang="ja-JP" altLang="en-US" sz="1300">
              <a:latin typeface="ＭＳ Ｐゴシック" panose="020B0600070205080204" pitchFamily="50" charset="-128"/>
              <a:ea typeface="ＭＳ Ｐゴシック" panose="020B0600070205080204" pitchFamily="50" charset="-128"/>
            </a:rPr>
            <a:t>●土木費　浸水対策事業や市営住宅建替事業等の増により前年度と比べ増となっており、類似団体と比べて高い水準となった。必要な事業量を見極め、過剰な施工実施とならないよう経費縮減に努める。</a:t>
          </a:r>
        </a:p>
        <a:p>
          <a:r>
            <a:rPr kumimoji="1" lang="ja-JP" altLang="en-US" sz="1300">
              <a:latin typeface="ＭＳ Ｐゴシック" panose="020B0600070205080204" pitchFamily="50" charset="-128"/>
              <a:ea typeface="ＭＳ Ｐゴシック" panose="020B0600070205080204" pitchFamily="50" charset="-128"/>
            </a:rPr>
            <a:t>●教育費　公立学校施設整備に係る経費や</a:t>
          </a:r>
          <a:r>
            <a:rPr kumimoji="1" lang="en-US" altLang="ja-JP" sz="1300">
              <a:latin typeface="ＭＳ Ｐゴシック" panose="020B0600070205080204" pitchFamily="50" charset="-128"/>
              <a:ea typeface="ＭＳ Ｐゴシック" panose="020B0600070205080204" pitchFamily="50" charset="-128"/>
            </a:rPr>
            <a:t>IT</a:t>
          </a:r>
          <a:r>
            <a:rPr kumimoji="1" lang="ja-JP" altLang="en-US" sz="1300">
              <a:latin typeface="ＭＳ Ｐゴシック" panose="020B0600070205080204" pitchFamily="50" charset="-128"/>
              <a:ea typeface="ＭＳ Ｐゴシック" panose="020B0600070205080204" pitchFamily="50" charset="-128"/>
            </a:rPr>
            <a:t>教育の推進に伴う整備経費の増により前年度と比べ増となり、類似団体と比べて高い水準となった。通常事業の精査等を行い事業費抑制に努める。</a:t>
          </a:r>
        </a:p>
        <a:p>
          <a:r>
            <a:rPr kumimoji="1" lang="ja-JP" altLang="en-US" sz="1300">
              <a:latin typeface="ＭＳ Ｐゴシック" panose="020B0600070205080204" pitchFamily="50" charset="-128"/>
              <a:ea typeface="ＭＳ Ｐゴシック" panose="020B0600070205080204" pitchFamily="50" charset="-128"/>
            </a:rPr>
            <a:t>●災害復旧費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月九州北部豪雨以降、毎年のように豪雨災害が発生し、多額の災害復旧事業費が必要となっている。今後も災害復旧事業が継続していくため、復旧が完了するまで大きく減となる見込みは少ない。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福岡県朝倉市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財政調整基金については、災害関連事業の財源不足のため、</a:t>
          </a:r>
          <a:r>
            <a:rPr kumimoji="1" lang="en-US" altLang="ja-JP" sz="1200">
              <a:latin typeface="ＭＳ ゴシック" pitchFamily="49" charset="-128"/>
              <a:ea typeface="ＭＳ ゴシック" pitchFamily="49" charset="-128"/>
            </a:rPr>
            <a:t>3.16</a:t>
          </a:r>
          <a:r>
            <a:rPr kumimoji="1" lang="ja-JP" altLang="en-US" sz="1200">
              <a:latin typeface="ＭＳ ゴシック" pitchFamily="49" charset="-128"/>
              <a:ea typeface="ＭＳ ゴシック" pitchFamily="49" charset="-128"/>
            </a:rPr>
            <a:t>億円を取り崩した。残高は前年と比べ</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億円減の</a:t>
          </a:r>
          <a:r>
            <a:rPr kumimoji="1" lang="en-US" altLang="ja-JP" sz="1200">
              <a:latin typeface="ＭＳ ゴシック" pitchFamily="49" charset="-128"/>
              <a:ea typeface="ＭＳ ゴシック" pitchFamily="49" charset="-128"/>
            </a:rPr>
            <a:t>40.8</a:t>
          </a:r>
          <a:r>
            <a:rPr kumimoji="1" lang="ja-JP" altLang="en-US" sz="1200">
              <a:latin typeface="ＭＳ ゴシック" pitchFamily="49" charset="-128"/>
              <a:ea typeface="ＭＳ ゴシック" pitchFamily="49" charset="-128"/>
            </a:rPr>
            <a:t>億円、標準財政規模比では</a:t>
          </a:r>
          <a:r>
            <a:rPr kumimoji="1" lang="en-US" altLang="ja-JP" sz="1200">
              <a:latin typeface="ＭＳ ゴシック" pitchFamily="49" charset="-128"/>
              <a:ea typeface="ＭＳ ゴシック" pitchFamily="49" charset="-128"/>
            </a:rPr>
            <a:t>2.52</a:t>
          </a:r>
          <a:r>
            <a:rPr kumimoji="1" lang="ja-JP" altLang="en-US" sz="1200">
              <a:latin typeface="ＭＳ ゴシック" pitchFamily="49" charset="-128"/>
              <a:ea typeface="ＭＳ ゴシック" pitchFamily="49" charset="-128"/>
            </a:rPr>
            <a:t>ポイント減の</a:t>
          </a:r>
          <a:r>
            <a:rPr kumimoji="1" lang="en-US" altLang="ja-JP" sz="1200">
              <a:latin typeface="ＭＳ ゴシック" pitchFamily="49" charset="-128"/>
              <a:ea typeface="ＭＳ ゴシック" pitchFamily="49" charset="-128"/>
            </a:rPr>
            <a:t>24.96</a:t>
          </a:r>
          <a:r>
            <a:rPr kumimoji="1" lang="ja-JP" altLang="en-US" sz="1200">
              <a:latin typeface="ＭＳ ゴシック" pitchFamily="49" charset="-128"/>
              <a:ea typeface="ＭＳ ゴシック" pitchFamily="49" charset="-128"/>
            </a:rPr>
            <a:t>％となっている。</a:t>
          </a:r>
        </a:p>
        <a:p>
          <a:r>
            <a:rPr kumimoji="1" lang="ja-JP" altLang="en-US" sz="1200">
              <a:latin typeface="ＭＳ ゴシック" pitchFamily="49" charset="-128"/>
              <a:ea typeface="ＭＳ ゴシック" pitchFamily="49" charset="-128"/>
            </a:rPr>
            <a:t>　実質収支額の標準財政規模比は、前年度と比較し</a:t>
          </a:r>
          <a:r>
            <a:rPr kumimoji="1" lang="en-US" altLang="ja-JP" sz="1200">
              <a:latin typeface="ＭＳ ゴシック" pitchFamily="49" charset="-128"/>
              <a:ea typeface="ＭＳ ゴシック" pitchFamily="49" charset="-128"/>
            </a:rPr>
            <a:t>1.71</a:t>
          </a:r>
          <a:r>
            <a:rPr kumimoji="1" lang="ja-JP" altLang="en-US" sz="1200">
              <a:latin typeface="ＭＳ ゴシック" pitchFamily="49" charset="-128"/>
              <a:ea typeface="ＭＳ ゴシック" pitchFamily="49" charset="-128"/>
            </a:rPr>
            <a:t>ポイント減の</a:t>
          </a:r>
          <a:r>
            <a:rPr kumimoji="1" lang="en-US" altLang="ja-JP" sz="1200">
              <a:latin typeface="ＭＳ ゴシック" pitchFamily="49" charset="-128"/>
              <a:ea typeface="ＭＳ ゴシック" pitchFamily="49" charset="-128"/>
            </a:rPr>
            <a:t>6.26</a:t>
          </a:r>
          <a:r>
            <a:rPr kumimoji="1" lang="ja-JP" altLang="en-US" sz="1200">
              <a:latin typeface="ＭＳ ゴシック" pitchFamily="49" charset="-128"/>
              <a:ea typeface="ＭＳ ゴシック" pitchFamily="49" charset="-128"/>
            </a:rPr>
            <a:t>％であり、単年度収支の減や財政調整基金の取崩により、実質単年度収支については、</a:t>
          </a:r>
          <a:r>
            <a:rPr kumimoji="1" lang="en-US" altLang="ja-JP" sz="1200">
              <a:latin typeface="ＭＳ ゴシック" pitchFamily="49" charset="-128"/>
              <a:ea typeface="ＭＳ ゴシック" pitchFamily="49" charset="-128"/>
            </a:rPr>
            <a:t>5.14</a:t>
          </a:r>
          <a:r>
            <a:rPr kumimoji="1" lang="ja-JP" altLang="en-US" sz="1200">
              <a:latin typeface="ＭＳ ゴシック" pitchFamily="49" charset="-128"/>
              <a:ea typeface="ＭＳ ゴシック" pitchFamily="49" charset="-128"/>
            </a:rPr>
            <a:t>ポイント減の</a:t>
          </a:r>
          <a:r>
            <a:rPr kumimoji="1" lang="en-US" altLang="ja-JP" sz="1200">
              <a:latin typeface="ＭＳ ゴシック" pitchFamily="49" charset="-128"/>
              <a:ea typeface="ＭＳ ゴシック" pitchFamily="49" charset="-128"/>
            </a:rPr>
            <a:t>3.23</a:t>
          </a:r>
          <a:r>
            <a:rPr kumimoji="1" lang="ja-JP" altLang="en-US" sz="1200">
              <a:latin typeface="ＭＳ ゴシック" pitchFamily="49" charset="-128"/>
              <a:ea typeface="ＭＳ ゴシック" pitchFamily="49" charset="-128"/>
            </a:rPr>
            <a:t>％となっている。</a:t>
          </a:r>
        </a:p>
        <a:p>
          <a:r>
            <a:rPr kumimoji="1" lang="ja-JP" altLang="en-US" sz="1200">
              <a:latin typeface="ＭＳ ゴシック" pitchFamily="49" charset="-128"/>
              <a:ea typeface="ＭＳ ゴシック" pitchFamily="49" charset="-128"/>
            </a:rPr>
            <a:t>　今後も災害復旧事業の継続により、財政調整基金の取崩しが必要と考えられるため、事業精査による歳出抑制や国県補助金等の歳入確保に努め、健全な財政運営を図っていく。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福岡県朝倉市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前年に引き続きすべての特別会計は全て黒字運営となったが、今後は直営診療施設の整備事業や、高齢化に伴う医療費等の歳出増加が懸念される。黒字の特別会計についても徴収率の向上や、更なる健康づくり事業や介護予防事業などによる歳出抑制対策の強化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福岡県朝倉市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一般会計の元利償還金は、前年度に比べ</a:t>
          </a:r>
          <a:r>
            <a:rPr kumimoji="1" lang="en-US" altLang="ja-JP" sz="1400">
              <a:latin typeface="ＭＳ ゴシック" pitchFamily="49" charset="-128"/>
              <a:ea typeface="ＭＳ ゴシック" pitchFamily="49" charset="-128"/>
            </a:rPr>
            <a:t>81</a:t>
          </a:r>
          <a:r>
            <a:rPr kumimoji="1" lang="ja-JP" altLang="en-US" sz="1400">
              <a:latin typeface="ＭＳ ゴシック" pitchFamily="49" charset="-128"/>
              <a:ea typeface="ＭＳ ゴシック" pitchFamily="49" charset="-128"/>
            </a:rPr>
            <a:t>百万円の減となっている。今後も合併特例債や災害復旧事業債の償還が続くことから、高水準で推移すると予想される。　</a:t>
          </a:r>
        </a:p>
        <a:p>
          <a:r>
            <a:rPr kumimoji="1" lang="ja-JP" altLang="en-US" sz="1400">
              <a:latin typeface="ＭＳ ゴシック" pitchFamily="49" charset="-128"/>
              <a:ea typeface="ＭＳ ゴシック" pitchFamily="49" charset="-128"/>
            </a:rPr>
            <a:t>　公営企業における地方債の償還に対する繰入金は水道事業の増に伴い</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百万円の増となっている。</a:t>
          </a:r>
        </a:p>
        <a:p>
          <a:r>
            <a:rPr kumimoji="1" lang="ja-JP" altLang="en-US" sz="1400">
              <a:latin typeface="ＭＳ ゴシック" pitchFamily="49" charset="-128"/>
              <a:ea typeface="ＭＳ ゴシック" pitchFamily="49" charset="-128"/>
            </a:rPr>
            <a:t>　現在行っている庁舎整備事業や災害復旧事業に伴い、償還額の増による数値の悪化は避けられない状況であるため、今後は事業の選択をするとともに、交付税措置のある起債の活用に努める。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当該数値無し</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福岡県朝倉市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一般会計等に係る地方債の現在高は、合併特例債や公共施設等適正管理推進事業債等の増加により</a:t>
          </a:r>
          <a:r>
            <a:rPr kumimoji="1" lang="en-US" altLang="ja-JP" sz="1400">
              <a:latin typeface="ＭＳ ゴシック" pitchFamily="49" charset="-128"/>
              <a:ea typeface="ＭＳ ゴシック" pitchFamily="49" charset="-128"/>
            </a:rPr>
            <a:t>1,579</a:t>
          </a:r>
          <a:r>
            <a:rPr kumimoji="1" lang="ja-JP" altLang="en-US" sz="1400">
              <a:latin typeface="ＭＳ ゴシック" pitchFamily="49" charset="-128"/>
              <a:ea typeface="ＭＳ ゴシック" pitchFamily="49" charset="-128"/>
            </a:rPr>
            <a:t>百万円増となった。その他については前年比減となっている。</a:t>
          </a:r>
        </a:p>
        <a:p>
          <a:r>
            <a:rPr kumimoji="1" lang="ja-JP" altLang="en-US" sz="1400">
              <a:latin typeface="ＭＳ ゴシック" pitchFamily="49" charset="-128"/>
              <a:ea typeface="ＭＳ ゴシック" pitchFamily="49" charset="-128"/>
            </a:rPr>
            <a:t>　充当可能基金は庁舎建設事業による公共施設等整備基金等の取り崩しにより</a:t>
          </a:r>
          <a:r>
            <a:rPr kumimoji="1" lang="en-US" altLang="ja-JP" sz="1400">
              <a:latin typeface="ＭＳ ゴシック" pitchFamily="49" charset="-128"/>
              <a:ea typeface="ＭＳ ゴシック" pitchFamily="49" charset="-128"/>
            </a:rPr>
            <a:t>933</a:t>
          </a:r>
          <a:r>
            <a:rPr kumimoji="1" lang="ja-JP" altLang="en-US" sz="1400">
              <a:latin typeface="ＭＳ ゴシック" pitchFamily="49" charset="-128"/>
              <a:ea typeface="ＭＳ ゴシック" pitchFamily="49" charset="-128"/>
            </a:rPr>
            <a:t>百万円減となったものの、基準財政需要額算入見込み額は地方債現在高に対する今後の交付税算入見込額等の増により、</a:t>
          </a:r>
          <a:r>
            <a:rPr kumimoji="1" lang="en-US" altLang="ja-JP" sz="1400">
              <a:latin typeface="ＭＳ ゴシック" pitchFamily="49" charset="-128"/>
              <a:ea typeface="ＭＳ ゴシック" pitchFamily="49" charset="-128"/>
            </a:rPr>
            <a:t>1,141</a:t>
          </a:r>
          <a:r>
            <a:rPr kumimoji="1" lang="ja-JP" altLang="en-US" sz="1400">
              <a:latin typeface="ＭＳ ゴシック" pitchFamily="49" charset="-128"/>
              <a:ea typeface="ＭＳ ゴシック" pitchFamily="49" charset="-128"/>
            </a:rPr>
            <a:t>百万円増加している。</a:t>
          </a:r>
        </a:p>
        <a:p>
          <a:r>
            <a:rPr kumimoji="1" lang="ja-JP" altLang="en-US" sz="1400">
              <a:latin typeface="ＭＳ ゴシック" pitchFamily="49" charset="-128"/>
              <a:ea typeface="ＭＳ ゴシック" pitchFamily="49" charset="-128"/>
            </a:rPr>
            <a:t>　今後は庁舎整備事業や災害復旧事業債の借入に伴い、将来負担比率の増が見込まれるため、その他の事業については投資事業を厳密に精査し、起債額の抑制に努めつつ、基金の適切な一括運用の運用益により減債基金への積立等を行い後年度の償還に備え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福岡県朝倉市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等を地域振興基金に積み立てたことによる増があるものの、繰上償還の財源として減債基金を取り崩したほか、庁舎建設事業等に活用するため公共施設等整備基金を取り崩したことが基金全体の減の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からの復旧・復興は今後数年程度かかることが予想され、その間多額の一般財源が必要となる見込みである。また、庁舎整備事業や、汚泥再生処理施設などの大型事業も実施しており、今後基金の取崩しが増加することが考え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ふるさと応援寄附金への取り組みや、交付税措置のある起債の活用等、可能な限り財源の確保に努めるとともに、最小限の支出となるように事業を精査していく。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地域振興の促進と事業の円滑な実施を図るため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　　朝倉市における教育施設、庁舎施設、福祉施設その他公共施設の整備に資するため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　　市民の連帯の強化及び市民主体による地域振興を図り、明るく豊かなまちづくりに資するため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・地域交通体系整備基金　地域交通体系の整備と、第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セクターによる甘木鉄道の経営に資するため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・水源かん養基金　　　　水源地域における水源かん養機能の向上及び水質保全を図るため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年度に受け入れたふるさと応援寄附金を地方創生等の事業や返礼品等の経費に充当するため約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を取り崩し、積立額が令和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年度のふるさと応援寄附金等約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億円となったことから約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　　庁舎建設事業等に活用するため約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億円の取崩を行ったため減少している。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・水源かん養基金　　ダム整備事業等に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億円の取り崩しを行ったため減少している。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多様化する地域のニーズに対応するための各種事業に必要な財源として、計画的に積立を行う。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　　施設の老朽化対応に加え、概ね５年に１度のＰＣ更新や、情報システムの更新に多額の費用を要するた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め、計画的に積立を行う。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・水源かん養基金　　　水源環境整備事業に必要な財源として、計画的に積立を行う。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災害関連事業の財源不足のため取崩を行ったことに伴い、減となった。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災害復旧事業を行う必要があるが、特別交付税や寄付金等の財源確保が難しいことから、財源として財政調整基金に依存することが想定される。歳出の抑制や新たな財源の確保に努め、財政調整基金の取崩しを最低限に抑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繰上償還の財源として取崩しを実施したため前年度と比較して減となった。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今後、災害復旧事業債や庁舎建設等の大型事業により、起債の償還が増加するため、将来負担を少しでも削減できるよう計画的に繰上償還等を行うための財源として活用する。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67B20A0-1D8A-46F8-87A9-C0F080B9C2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9C3981B-55FC-4E9F-B455-726F12FB52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BA56471-A3BA-4600-B48F-79926E175E0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88A8382-959E-455B-A3F3-419A5F96B6E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0DBA298-02A3-4106-A4D5-79F79365635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61E0EA-0DE4-48D1-967F-253917FB84B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61DAA52-0CD4-44F5-BFC4-D14CB85D07D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16156DE-D570-4910-9B7C-F21B7B9FF01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6194C7E-1047-4A1B-90E5-ED298472A13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273E50B-4F22-4A7B-994A-CDA919F03BD5}"/>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4AA0049-30F7-49C9-B528-A72DBFB8A72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7EEC912-B78D-4B32-AEBE-353CD81AC6B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0BE8B0C-E1A3-4058-B2AB-15C17BD4346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57002F1-16E8-4A47-AAB9-BBB5FA4D8FE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2DFB6E0-5597-4393-9092-7CC7B835BFC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F3CC0E2-CBF4-4188-93F9-CAD620E7FB5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福岡県朝倉市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2DF14F8-8BB8-4DE7-8ADF-99343859E18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3C24A9A-BDC5-4D45-80D4-6E031573C87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BB3D579-BE64-498D-8A11-4FADD16D4ED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E8AD064-5D5B-44C6-916F-2F3A5AE6992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638A133-958E-4B16-9558-1AC0651C130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70DACF9-C158-4DC4-B947-C50994E867F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50,024
48,840
246.71
42,632,516
41,051,119
1,024,352
16,354,399
31,672,327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1191743-A2AF-4839-83AC-EFA99491000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EB0C735-E178-4640-8995-56F2E5B6B72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1E4AAF2-B265-4173-97F8-930088D7624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8FB17BF-9AB4-4029-83C1-9DB601A9ED7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00B810D-3BD7-424C-8EA7-4AEFE645FCD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3D0CAB1-1EC6-4383-AFCA-21826F15728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4C69500-7E8C-4073-82C9-81BA140318C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1B4E557-746C-4915-8FC2-F4525C2D293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00C486A-9974-496D-B3F0-777ED28C14B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F3EBD61-9D2D-4058-896F-84114E50FC2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E18060E-F85F-46D1-8AD6-D9B0D231357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B1DE581-67EC-4EE0-838E-FF7D8BB6453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B3EFDFF-B59A-4583-AD12-33D34B4E231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39960E5-7F32-40A4-ABC7-C581BB2900E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9E2BB62-9E56-471E-97EE-A5ED9514435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C34414E-7B42-4FB4-AED8-2E9F1E8D21D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E83CC1E-5513-416A-B6DE-21668F8E407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100CF5C-1F43-47BF-9E04-9CE8024B46C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3523954-D0F9-45DB-94E0-6D35D834AFB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2C74750-2B0E-4F0C-B273-4A314DD8699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1B53F18-7841-40DF-8D58-303B2EAE787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4EE24DE-80EA-4CCE-9169-3E5B8DA2CD7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6970852-D0E8-4274-B4E7-E86427A86CC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E45BA76-A767-4BEB-8D48-6B86113BD08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BD674F1-4CD0-45A4-9EF7-E226EB0F4E4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CB9B847-212A-4B02-8130-775E6EA5395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4813418-3B7A-49DE-9860-15836D3570C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10878FA-529D-4FA9-A267-7146AB8162E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6698A5A-C0DD-479E-A0AF-053C6D9362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14C8D4F-81C0-4218-AF78-75134F724D5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DB09624-B5A7-479F-9C6C-BCF057E8A14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031D73D-4C83-4D5B-86B1-2100CBD0E6B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6F8BB99-C48F-4290-BB87-C3DAE783BF5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C1125C7-279B-4B3E-A6C3-3CCDA9A4380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C78345F-D9CB-4861-B854-9535CD4460C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ほぼ同水準となっているが、市町村合併により市内に同様の施設が存在しており年数の経過とともに古くなった資産に対する修繕コストが増加するといった課題を抱え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今後は、適正かつ効率的な維持管理を行うとともに施設の統廃合を含め長寿命化による施設改修・更新に取り組む。</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F64A3C9-0F19-4C87-A421-C8B7DB508F6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D811B73-C49A-46FD-B438-8FB8C01E3E1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B493B9B-08F3-4E72-BF5A-263A8373D73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7F71779B-8623-4E45-A6FD-E2E0864F603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FC003554-3774-4BBB-BE6A-7A1FE0E6F091}"/>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D1D5C03-D020-4893-924C-066C0C23CA1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2FE22D55-A9A4-4B42-9C3B-6B37314CA29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255DF57-2429-4B95-B205-5E27A4440CE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ADC07A10-3C2C-4E03-BD04-DDF1648CB1E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EB61FC21-1B48-40B1-AF1A-9FA6D92450C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E7A70E92-D050-416C-8F4A-8A7D8E1EF03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FF45170-0F24-4203-81C2-CDCF8FA1CF2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49CFF3C2-23F0-42C1-B3F4-50876722C3D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357D68B-DC66-486E-9ED4-AEEFCBC2884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B80F7690-EDD7-47A0-95BE-6A29629481E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47072E9-0A8B-418C-8E05-6B72035DA0C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F4E576D3-3D4C-4A09-97EA-35EF50747298}"/>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45DBE630-DB5E-405F-9026-B5812AD9E714}"/>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D5D8B9BB-594B-42C0-BD11-64658E17297E}"/>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B3582141-56BF-4DC7-B83B-7D929015A755}"/>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8C0AA323-CDCD-43B6-BC46-9F3CE2C1E324}"/>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80" name="有形固定資産減価償却率平均値テキスト">
          <a:extLst>
            <a:ext uri="{FF2B5EF4-FFF2-40B4-BE49-F238E27FC236}">
              <a16:creationId xmlns:a16="http://schemas.microsoft.com/office/drawing/2014/main" id="{47B099B0-5096-43C0-8757-2A6944D47E3F}"/>
            </a:ext>
          </a:extLst>
        </xdr:cNvPr>
        <xdr:cNvSpPr txBox="1"/>
      </xdr:nvSpPr>
      <xdr:spPr>
        <a:xfrm>
          <a:off x="4813300" y="6147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62F71B9E-FC23-4428-BF5A-280E91B459C5}"/>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74EC5C13-381D-4FCC-A548-DC568918C818}"/>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C95759DC-4856-4DB3-B7F0-33C46658D96D}"/>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D071F19D-CE51-49FA-AB9D-9CC4573A9ED1}"/>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E18EC245-091A-4EF0-BF9B-90ECEDEA3BB6}"/>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235A4C5-7E26-4990-B30E-8C810BDD650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F52E547-5340-4DAE-A766-8BF38F09914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DE92D85-C6CE-4166-BD81-2A7A9C77A12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1E8D425-8768-489E-B865-72067CFE063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D3D9FA4-3F18-49EA-BFA4-580F3026789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17568</xdr:rowOff>
    </xdr:from>
    <xdr:to>
      <xdr:col>23</xdr:col>
      <xdr:colOff>136525</xdr:colOff>
      <xdr:row>31</xdr:row>
      <xdr:rowOff>119168</xdr:rowOff>
    </xdr:to>
    <xdr:sp macro="" textlink="">
      <xdr:nvSpPr>
        <xdr:cNvPr id="91" name="楕円 90">
          <a:extLst>
            <a:ext uri="{FF2B5EF4-FFF2-40B4-BE49-F238E27FC236}">
              <a16:creationId xmlns:a16="http://schemas.microsoft.com/office/drawing/2014/main" id="{941C0197-9A5D-4413-AE3C-4357C6B8803F}"/>
            </a:ext>
          </a:extLst>
        </xdr:cNvPr>
        <xdr:cNvSpPr/>
      </xdr:nvSpPr>
      <xdr:spPr>
        <a:xfrm>
          <a:off x="4711700" y="61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40445</xdr:rowOff>
    </xdr:from>
    <xdr:ext cx="405111" cy="259045"/>
    <xdr:sp macro="" textlink="">
      <xdr:nvSpPr>
        <xdr:cNvPr id="92" name="有形固定資産減価償却率該当値テキスト">
          <a:extLst>
            <a:ext uri="{FF2B5EF4-FFF2-40B4-BE49-F238E27FC236}">
              <a16:creationId xmlns:a16="http://schemas.microsoft.com/office/drawing/2014/main" id="{54B3EF7C-EBF5-443D-B971-117BBDF91108}"/>
            </a:ext>
          </a:extLst>
        </xdr:cNvPr>
        <xdr:cNvSpPr txBox="1"/>
      </xdr:nvSpPr>
      <xdr:spPr>
        <a:xfrm>
          <a:off x="4813300" y="5955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171027</xdr:rowOff>
    </xdr:from>
    <xdr:to>
      <xdr:col>19</xdr:col>
      <xdr:colOff>187325</xdr:colOff>
      <xdr:row>31</xdr:row>
      <xdr:rowOff>101177</xdr:rowOff>
    </xdr:to>
    <xdr:sp macro="" textlink="">
      <xdr:nvSpPr>
        <xdr:cNvPr id="93" name="楕円 92">
          <a:extLst>
            <a:ext uri="{FF2B5EF4-FFF2-40B4-BE49-F238E27FC236}">
              <a16:creationId xmlns:a16="http://schemas.microsoft.com/office/drawing/2014/main" id="{81937E9F-7947-41F7-86F5-0DDFD19F5653}"/>
            </a:ext>
          </a:extLst>
        </xdr:cNvPr>
        <xdr:cNvSpPr/>
      </xdr:nvSpPr>
      <xdr:spPr>
        <a:xfrm>
          <a:off x="4000500" y="608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50377</xdr:rowOff>
    </xdr:from>
    <xdr:to>
      <xdr:col>23</xdr:col>
      <xdr:colOff>85725</xdr:colOff>
      <xdr:row>31</xdr:row>
      <xdr:rowOff>68368</xdr:rowOff>
    </xdr:to>
    <xdr:cxnSp macro="">
      <xdr:nvCxnSpPr>
        <xdr:cNvPr id="94" name="直線コネクタ 93">
          <a:extLst>
            <a:ext uri="{FF2B5EF4-FFF2-40B4-BE49-F238E27FC236}">
              <a16:creationId xmlns:a16="http://schemas.microsoft.com/office/drawing/2014/main" id="{4E4360A3-5828-42D2-96E4-82DA955D6763}"/>
            </a:ext>
          </a:extLst>
        </xdr:cNvPr>
        <xdr:cNvCxnSpPr/>
      </xdr:nvCxnSpPr>
      <xdr:spPr>
        <a:xfrm>
          <a:off x="4051300" y="6136852"/>
          <a:ext cx="7112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131445</xdr:rowOff>
    </xdr:from>
    <xdr:to>
      <xdr:col>15</xdr:col>
      <xdr:colOff>187325</xdr:colOff>
      <xdr:row>31</xdr:row>
      <xdr:rowOff>61595</xdr:rowOff>
    </xdr:to>
    <xdr:sp macro="" textlink="">
      <xdr:nvSpPr>
        <xdr:cNvPr id="95" name="楕円 94">
          <a:extLst>
            <a:ext uri="{FF2B5EF4-FFF2-40B4-BE49-F238E27FC236}">
              <a16:creationId xmlns:a16="http://schemas.microsoft.com/office/drawing/2014/main" id="{D88D0DED-BD30-4CDC-8CC8-F6E4FB06F0E5}"/>
            </a:ext>
          </a:extLst>
        </xdr:cNvPr>
        <xdr:cNvSpPr/>
      </xdr:nvSpPr>
      <xdr:spPr>
        <a:xfrm>
          <a:off x="3238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xdr:rowOff>
    </xdr:from>
    <xdr:to>
      <xdr:col>19</xdr:col>
      <xdr:colOff>136525</xdr:colOff>
      <xdr:row>31</xdr:row>
      <xdr:rowOff>50377</xdr:rowOff>
    </xdr:to>
    <xdr:cxnSp macro="">
      <xdr:nvCxnSpPr>
        <xdr:cNvPr id="96" name="直線コネクタ 95">
          <a:extLst>
            <a:ext uri="{FF2B5EF4-FFF2-40B4-BE49-F238E27FC236}">
              <a16:creationId xmlns:a16="http://schemas.microsoft.com/office/drawing/2014/main" id="{4A08026A-27B7-4FFB-8586-FB2805FF3D67}"/>
            </a:ext>
          </a:extLst>
        </xdr:cNvPr>
        <xdr:cNvCxnSpPr/>
      </xdr:nvCxnSpPr>
      <xdr:spPr>
        <a:xfrm>
          <a:off x="3289300" y="6097270"/>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113453</xdr:rowOff>
    </xdr:from>
    <xdr:to>
      <xdr:col>11</xdr:col>
      <xdr:colOff>187325</xdr:colOff>
      <xdr:row>31</xdr:row>
      <xdr:rowOff>43603</xdr:rowOff>
    </xdr:to>
    <xdr:sp macro="" textlink="">
      <xdr:nvSpPr>
        <xdr:cNvPr id="97" name="楕円 96">
          <a:extLst>
            <a:ext uri="{FF2B5EF4-FFF2-40B4-BE49-F238E27FC236}">
              <a16:creationId xmlns:a16="http://schemas.microsoft.com/office/drawing/2014/main" id="{EAE2DD48-A9A9-4DAF-9480-026B39F2F901}"/>
            </a:ext>
          </a:extLst>
        </xdr:cNvPr>
        <xdr:cNvSpPr/>
      </xdr:nvSpPr>
      <xdr:spPr>
        <a:xfrm>
          <a:off x="24765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164253</xdr:rowOff>
    </xdr:from>
    <xdr:to>
      <xdr:col>15</xdr:col>
      <xdr:colOff>136525</xdr:colOff>
      <xdr:row>31</xdr:row>
      <xdr:rowOff>10795</xdr:rowOff>
    </xdr:to>
    <xdr:cxnSp macro="">
      <xdr:nvCxnSpPr>
        <xdr:cNvPr id="98" name="直線コネクタ 97">
          <a:extLst>
            <a:ext uri="{FF2B5EF4-FFF2-40B4-BE49-F238E27FC236}">
              <a16:creationId xmlns:a16="http://schemas.microsoft.com/office/drawing/2014/main" id="{BB6E96B4-006B-4655-A64E-08EE6FEF8E06}"/>
            </a:ext>
          </a:extLst>
        </xdr:cNvPr>
        <xdr:cNvCxnSpPr/>
      </xdr:nvCxnSpPr>
      <xdr:spPr>
        <a:xfrm>
          <a:off x="2527300" y="6079278"/>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77470</xdr:rowOff>
    </xdr:from>
    <xdr:to>
      <xdr:col>7</xdr:col>
      <xdr:colOff>187325</xdr:colOff>
      <xdr:row>31</xdr:row>
      <xdr:rowOff>7620</xdr:rowOff>
    </xdr:to>
    <xdr:sp macro="" textlink="">
      <xdr:nvSpPr>
        <xdr:cNvPr id="99" name="楕円 98">
          <a:extLst>
            <a:ext uri="{FF2B5EF4-FFF2-40B4-BE49-F238E27FC236}">
              <a16:creationId xmlns:a16="http://schemas.microsoft.com/office/drawing/2014/main" id="{96DD79F8-DEBD-4231-8339-75BC27604DED}"/>
            </a:ext>
          </a:extLst>
        </xdr:cNvPr>
        <xdr:cNvSpPr/>
      </xdr:nvSpPr>
      <xdr:spPr>
        <a:xfrm>
          <a:off x="1714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128270</xdr:rowOff>
    </xdr:from>
    <xdr:to>
      <xdr:col>11</xdr:col>
      <xdr:colOff>136525</xdr:colOff>
      <xdr:row>30</xdr:row>
      <xdr:rowOff>164253</xdr:rowOff>
    </xdr:to>
    <xdr:cxnSp macro="">
      <xdr:nvCxnSpPr>
        <xdr:cNvPr id="100" name="直線コネクタ 99">
          <a:extLst>
            <a:ext uri="{FF2B5EF4-FFF2-40B4-BE49-F238E27FC236}">
              <a16:creationId xmlns:a16="http://schemas.microsoft.com/office/drawing/2014/main" id="{28004A24-D0FE-439E-91C5-9FE04249E90A}"/>
            </a:ext>
          </a:extLst>
        </xdr:cNvPr>
        <xdr:cNvCxnSpPr/>
      </xdr:nvCxnSpPr>
      <xdr:spPr>
        <a:xfrm>
          <a:off x="1765300" y="6043295"/>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101" name="n_1aveValue有形固定資産減価償却率">
          <a:extLst>
            <a:ext uri="{FF2B5EF4-FFF2-40B4-BE49-F238E27FC236}">
              <a16:creationId xmlns:a16="http://schemas.microsoft.com/office/drawing/2014/main" id="{61BA7B9A-9F85-4B6D-8A43-F01D62002208}"/>
            </a:ext>
          </a:extLst>
        </xdr:cNvPr>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102" name="n_2aveValue有形固定資産減価償却率">
          <a:extLst>
            <a:ext uri="{FF2B5EF4-FFF2-40B4-BE49-F238E27FC236}">
              <a16:creationId xmlns:a16="http://schemas.microsoft.com/office/drawing/2014/main" id="{FAC7B3A1-612B-451F-8F3E-0C0CC0685AAE}"/>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103" name="n_3aveValue有形固定資産減価償却率">
          <a:extLst>
            <a:ext uri="{FF2B5EF4-FFF2-40B4-BE49-F238E27FC236}">
              <a16:creationId xmlns:a16="http://schemas.microsoft.com/office/drawing/2014/main" id="{862ACF61-7664-4C2C-9B1B-F08B2CABD0EB}"/>
            </a:ext>
          </a:extLst>
        </xdr:cNvPr>
        <xdr:cNvSpPr txBox="1"/>
      </xdr:nvSpPr>
      <xdr:spPr>
        <a:xfrm>
          <a:off x="2324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104" name="n_4aveValue有形固定資産減価償却率">
          <a:extLst>
            <a:ext uri="{FF2B5EF4-FFF2-40B4-BE49-F238E27FC236}">
              <a16:creationId xmlns:a16="http://schemas.microsoft.com/office/drawing/2014/main" id="{7E8B5F28-BAE0-41B0-B65A-8EF3053358AD}"/>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117704</xdr:rowOff>
    </xdr:from>
    <xdr:ext cx="405111" cy="259045"/>
    <xdr:sp macro="" textlink="">
      <xdr:nvSpPr>
        <xdr:cNvPr id="105" name="n_1mainValue有形固定資産減価償却率">
          <a:extLst>
            <a:ext uri="{FF2B5EF4-FFF2-40B4-BE49-F238E27FC236}">
              <a16:creationId xmlns:a16="http://schemas.microsoft.com/office/drawing/2014/main" id="{30305234-416B-4A89-8E4E-1CB93E6CD006}"/>
            </a:ext>
          </a:extLst>
        </xdr:cNvPr>
        <xdr:cNvSpPr txBox="1"/>
      </xdr:nvSpPr>
      <xdr:spPr>
        <a:xfrm>
          <a:off x="38360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78122</xdr:rowOff>
    </xdr:from>
    <xdr:ext cx="405111" cy="259045"/>
    <xdr:sp macro="" textlink="">
      <xdr:nvSpPr>
        <xdr:cNvPr id="106" name="n_2mainValue有形固定資産減価償却率">
          <a:extLst>
            <a:ext uri="{FF2B5EF4-FFF2-40B4-BE49-F238E27FC236}">
              <a16:creationId xmlns:a16="http://schemas.microsoft.com/office/drawing/2014/main" id="{B62EAE7E-94F9-4E0E-B0B3-97D92F6ADD9C}"/>
            </a:ext>
          </a:extLst>
        </xdr:cNvPr>
        <xdr:cNvSpPr txBox="1"/>
      </xdr:nvSpPr>
      <xdr:spPr>
        <a:xfrm>
          <a:off x="30867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60130</xdr:rowOff>
    </xdr:from>
    <xdr:ext cx="405111" cy="259045"/>
    <xdr:sp macro="" textlink="">
      <xdr:nvSpPr>
        <xdr:cNvPr id="107" name="n_3mainValue有形固定資産減価償却率">
          <a:extLst>
            <a:ext uri="{FF2B5EF4-FFF2-40B4-BE49-F238E27FC236}">
              <a16:creationId xmlns:a16="http://schemas.microsoft.com/office/drawing/2014/main" id="{883A9850-B22C-4779-941B-2503C1FA4F08}"/>
            </a:ext>
          </a:extLst>
        </xdr:cNvPr>
        <xdr:cNvSpPr txBox="1"/>
      </xdr:nvSpPr>
      <xdr:spPr>
        <a:xfrm>
          <a:off x="2324744" y="580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24147</xdr:rowOff>
    </xdr:from>
    <xdr:ext cx="405111" cy="259045"/>
    <xdr:sp macro="" textlink="">
      <xdr:nvSpPr>
        <xdr:cNvPr id="108" name="n_4mainValue有形固定資産減価償却率">
          <a:extLst>
            <a:ext uri="{FF2B5EF4-FFF2-40B4-BE49-F238E27FC236}">
              <a16:creationId xmlns:a16="http://schemas.microsoft.com/office/drawing/2014/main" id="{973BC9FB-830A-4EAF-8D6F-E130752DE1FF}"/>
            </a:ext>
          </a:extLst>
        </xdr:cNvPr>
        <xdr:cNvSpPr txBox="1"/>
      </xdr:nvSpPr>
      <xdr:spPr>
        <a:xfrm>
          <a:off x="1562744" y="576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28687A2-3A67-43D1-991C-1022E0881DD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F433945-9146-4515-AC56-163CE12AC57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AADE8D45-B707-426D-BF1E-73623DFAF07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71EC237-359D-4F3D-BDC7-FD8A58939AB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6188958-5A30-4BD1-B458-9892FDA3721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B16DD4A-A4C3-4C0C-9238-7479CC48EC5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34A102D-D3C6-4744-A591-2EA73F8F45C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3C8BD8C-6869-4986-8EC0-852184B7508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D7F5F37F-1519-4C9F-B4C9-6FD00D8E724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BA7E4B7C-5836-4848-A9C5-94F334931EF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16DD14D-B0EF-4FE2-B4C2-ABE4F1F88B6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5496CBD-5411-49E3-9503-5D782C8DF16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F7ACEE5F-7F5A-4BF5-9F14-337C67233DD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前年度に比べ</a:t>
          </a:r>
          <a:r>
            <a:rPr kumimoji="1" lang="en-US" altLang="ja-JP" sz="1100">
              <a:latin typeface="ＭＳ Ｐゴシック" panose="020B0600070205080204" pitchFamily="50" charset="-128"/>
              <a:ea typeface="ＭＳ Ｐゴシック" panose="020B0600070205080204" pitchFamily="50" charset="-128"/>
            </a:rPr>
            <a:t>70.0</a:t>
          </a:r>
          <a:r>
            <a:rPr kumimoji="1" lang="ja-JP" altLang="en-US" sz="1100">
              <a:latin typeface="ＭＳ Ｐゴシック" panose="020B0600070205080204" pitchFamily="50" charset="-128"/>
              <a:ea typeface="ＭＳ Ｐゴシック" panose="020B0600070205080204" pitchFamily="50" charset="-128"/>
            </a:rPr>
            <a:t>ポイントの増となっており、類似団体平均値よりやや高い水準となっている。今後も起債の繰上償還、より交付税措置率の高い起債の活用を行うとともに、減債基金への積立等を計画的に行うことで債務償還比率の抑制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0CF5673-0072-4ABB-9619-B72402AEF72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D44F34CE-5A71-461C-ACEF-B69616BB555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066EC61-0C55-4403-8ED8-A859A1A9AB9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9AD865C5-CADF-4291-99E0-230A98D149F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64A12E0E-681F-4717-869E-00E35F88438F}"/>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23B52A1-597B-4AD6-8E82-6D68C9B7D52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D1DD1A6D-EF9C-42D4-BC88-92F6C6B6E6F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53879E3B-E2DE-40A0-8A38-3D15F0F9302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B55A746-6963-4ABF-A4C8-B516FEB49D3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3D7304BD-BB22-46F0-B4E2-DEB0E169635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96CAD73-2717-4D1E-98FD-C8990D0BAF2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D113B267-74F4-43BA-A274-65F794F4BA4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4A9DD172-668D-4731-B006-6B2CF813EEA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63775BF2-4548-477C-8AF9-7AEBAB38941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4A65B08-3C4B-40AD-A5EB-F0A128F3F8A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00A30D97-8423-4C82-99C1-7F8673555DC6}"/>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93DF3AE4-6A63-4E89-963F-10F58B5C3444}"/>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ED5944F4-709A-4A53-B7B9-1BCBF6408F4A}"/>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D2822112-7E5B-4250-B2A8-3A3890871B3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F2C7011-F308-4E1D-AF19-303A2B6A2FF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42" name="債務償還比率平均値テキスト">
          <a:extLst>
            <a:ext uri="{FF2B5EF4-FFF2-40B4-BE49-F238E27FC236}">
              <a16:creationId xmlns:a16="http://schemas.microsoft.com/office/drawing/2014/main" id="{5FECE40E-D8B9-48C7-9605-35DAF44BD833}"/>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523A1E27-AFB8-40DB-A2E0-7479BE02646D}"/>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1748F230-FAAC-4B4B-BCB6-F5A7FDD45F63}"/>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D5F51CA2-02CD-426D-9300-157665A34251}"/>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2FD187A3-654C-4C89-AD0B-BE49ADA96290}"/>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46F468DB-497A-4FB9-BC06-6627CD4A5EA8}"/>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936467F-EC04-480E-AED2-B1297557459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6834E45-2001-478E-BEBA-CAAF6A9BB75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8DD528B-C7CC-4E5B-9FA5-E7C10885068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58C49FE-8771-4805-894F-20990B73278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890EC83-F5AD-4FFB-8707-5177B591B59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62357</xdr:rowOff>
    </xdr:from>
    <xdr:to>
      <xdr:col>76</xdr:col>
      <xdr:colOff>73025</xdr:colOff>
      <xdr:row>30</xdr:row>
      <xdr:rowOff>163957</xdr:rowOff>
    </xdr:to>
    <xdr:sp macro="" textlink="">
      <xdr:nvSpPr>
        <xdr:cNvPr id="153" name="楕円 152">
          <a:extLst>
            <a:ext uri="{FF2B5EF4-FFF2-40B4-BE49-F238E27FC236}">
              <a16:creationId xmlns:a16="http://schemas.microsoft.com/office/drawing/2014/main" id="{A483BE80-EC9E-4981-9918-168C72921005}"/>
            </a:ext>
          </a:extLst>
        </xdr:cNvPr>
        <xdr:cNvSpPr/>
      </xdr:nvSpPr>
      <xdr:spPr>
        <a:xfrm>
          <a:off x="14744700" y="597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40784</xdr:rowOff>
    </xdr:from>
    <xdr:ext cx="469744" cy="259045"/>
    <xdr:sp macro="" textlink="">
      <xdr:nvSpPr>
        <xdr:cNvPr id="154" name="債務償還比率該当値テキスト">
          <a:extLst>
            <a:ext uri="{FF2B5EF4-FFF2-40B4-BE49-F238E27FC236}">
              <a16:creationId xmlns:a16="http://schemas.microsoft.com/office/drawing/2014/main" id="{FB544B91-9E0D-46F6-8A55-1C4CDB7536A9}"/>
            </a:ext>
          </a:extLst>
        </xdr:cNvPr>
        <xdr:cNvSpPr txBox="1"/>
      </xdr:nvSpPr>
      <xdr:spPr>
        <a:xfrm>
          <a:off x="14846300" y="595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149846</xdr:rowOff>
    </xdr:from>
    <xdr:to>
      <xdr:col>72</xdr:col>
      <xdr:colOff>123825</xdr:colOff>
      <xdr:row>30</xdr:row>
      <xdr:rowOff>79996</xdr:rowOff>
    </xdr:to>
    <xdr:sp macro="" textlink="">
      <xdr:nvSpPr>
        <xdr:cNvPr id="155" name="楕円 154">
          <a:extLst>
            <a:ext uri="{FF2B5EF4-FFF2-40B4-BE49-F238E27FC236}">
              <a16:creationId xmlns:a16="http://schemas.microsoft.com/office/drawing/2014/main" id="{2AD46E98-8EC7-4CFE-A172-D244592A143E}"/>
            </a:ext>
          </a:extLst>
        </xdr:cNvPr>
        <xdr:cNvSpPr/>
      </xdr:nvSpPr>
      <xdr:spPr>
        <a:xfrm>
          <a:off x="14033500" y="589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29196</xdr:rowOff>
    </xdr:from>
    <xdr:to>
      <xdr:col>76</xdr:col>
      <xdr:colOff>22225</xdr:colOff>
      <xdr:row>30</xdr:row>
      <xdr:rowOff>113157</xdr:rowOff>
    </xdr:to>
    <xdr:cxnSp macro="">
      <xdr:nvCxnSpPr>
        <xdr:cNvPr id="156" name="直線コネクタ 155">
          <a:extLst>
            <a:ext uri="{FF2B5EF4-FFF2-40B4-BE49-F238E27FC236}">
              <a16:creationId xmlns:a16="http://schemas.microsoft.com/office/drawing/2014/main" id="{C81BA8A9-9B57-477D-A525-DA546402C9AD}"/>
            </a:ext>
          </a:extLst>
        </xdr:cNvPr>
        <xdr:cNvCxnSpPr/>
      </xdr:nvCxnSpPr>
      <xdr:spPr>
        <a:xfrm>
          <a:off x="14084300" y="5944221"/>
          <a:ext cx="711200" cy="8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106306</xdr:rowOff>
    </xdr:from>
    <xdr:to>
      <xdr:col>68</xdr:col>
      <xdr:colOff>123825</xdr:colOff>
      <xdr:row>30</xdr:row>
      <xdr:rowOff>36456</xdr:rowOff>
    </xdr:to>
    <xdr:sp macro="" textlink="">
      <xdr:nvSpPr>
        <xdr:cNvPr id="157" name="楕円 156">
          <a:extLst>
            <a:ext uri="{FF2B5EF4-FFF2-40B4-BE49-F238E27FC236}">
              <a16:creationId xmlns:a16="http://schemas.microsoft.com/office/drawing/2014/main" id="{29B4AD7B-1A45-418F-A42D-D3C1575AB9BB}"/>
            </a:ext>
          </a:extLst>
        </xdr:cNvPr>
        <xdr:cNvSpPr/>
      </xdr:nvSpPr>
      <xdr:spPr>
        <a:xfrm>
          <a:off x="13271500" y="584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157106</xdr:rowOff>
    </xdr:from>
    <xdr:to>
      <xdr:col>72</xdr:col>
      <xdr:colOff>73025</xdr:colOff>
      <xdr:row>30</xdr:row>
      <xdr:rowOff>29196</xdr:rowOff>
    </xdr:to>
    <xdr:cxnSp macro="">
      <xdr:nvCxnSpPr>
        <xdr:cNvPr id="158" name="直線コネクタ 157">
          <a:extLst>
            <a:ext uri="{FF2B5EF4-FFF2-40B4-BE49-F238E27FC236}">
              <a16:creationId xmlns:a16="http://schemas.microsoft.com/office/drawing/2014/main" id="{0083C9AD-4BEF-48FA-9B16-6656EAC8FEC8}"/>
            </a:ext>
          </a:extLst>
        </xdr:cNvPr>
        <xdr:cNvCxnSpPr/>
      </xdr:nvCxnSpPr>
      <xdr:spPr>
        <a:xfrm>
          <a:off x="13322300" y="5900681"/>
          <a:ext cx="762000" cy="43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62886</xdr:rowOff>
    </xdr:from>
    <xdr:to>
      <xdr:col>64</xdr:col>
      <xdr:colOff>123825</xdr:colOff>
      <xdr:row>29</xdr:row>
      <xdr:rowOff>164486</xdr:rowOff>
    </xdr:to>
    <xdr:sp macro="" textlink="">
      <xdr:nvSpPr>
        <xdr:cNvPr id="159" name="楕円 158">
          <a:extLst>
            <a:ext uri="{FF2B5EF4-FFF2-40B4-BE49-F238E27FC236}">
              <a16:creationId xmlns:a16="http://schemas.microsoft.com/office/drawing/2014/main" id="{ABEF05A9-6C19-45D4-8CFE-57E9E48EA2F8}"/>
            </a:ext>
          </a:extLst>
        </xdr:cNvPr>
        <xdr:cNvSpPr/>
      </xdr:nvSpPr>
      <xdr:spPr>
        <a:xfrm>
          <a:off x="12509500" y="580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113686</xdr:rowOff>
    </xdr:from>
    <xdr:to>
      <xdr:col>68</xdr:col>
      <xdr:colOff>73025</xdr:colOff>
      <xdr:row>29</xdr:row>
      <xdr:rowOff>157106</xdr:rowOff>
    </xdr:to>
    <xdr:cxnSp macro="">
      <xdr:nvCxnSpPr>
        <xdr:cNvPr id="160" name="直線コネクタ 159">
          <a:extLst>
            <a:ext uri="{FF2B5EF4-FFF2-40B4-BE49-F238E27FC236}">
              <a16:creationId xmlns:a16="http://schemas.microsoft.com/office/drawing/2014/main" id="{5878C959-4A46-42FE-87AA-F8C7C2025BC2}"/>
            </a:ext>
          </a:extLst>
        </xdr:cNvPr>
        <xdr:cNvCxnSpPr/>
      </xdr:nvCxnSpPr>
      <xdr:spPr>
        <a:xfrm>
          <a:off x="12560300" y="5857261"/>
          <a:ext cx="762000" cy="4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62237</xdr:rowOff>
    </xdr:from>
    <xdr:to>
      <xdr:col>60</xdr:col>
      <xdr:colOff>123825</xdr:colOff>
      <xdr:row>30</xdr:row>
      <xdr:rowOff>163837</xdr:rowOff>
    </xdr:to>
    <xdr:sp macro="" textlink="">
      <xdr:nvSpPr>
        <xdr:cNvPr id="161" name="楕円 160">
          <a:extLst>
            <a:ext uri="{FF2B5EF4-FFF2-40B4-BE49-F238E27FC236}">
              <a16:creationId xmlns:a16="http://schemas.microsoft.com/office/drawing/2014/main" id="{E6B36213-9848-42B8-9064-895CAE98273D}"/>
            </a:ext>
          </a:extLst>
        </xdr:cNvPr>
        <xdr:cNvSpPr/>
      </xdr:nvSpPr>
      <xdr:spPr>
        <a:xfrm>
          <a:off x="11747500" y="597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113686</xdr:rowOff>
    </xdr:from>
    <xdr:to>
      <xdr:col>64</xdr:col>
      <xdr:colOff>73025</xdr:colOff>
      <xdr:row>30</xdr:row>
      <xdr:rowOff>113037</xdr:rowOff>
    </xdr:to>
    <xdr:cxnSp macro="">
      <xdr:nvCxnSpPr>
        <xdr:cNvPr id="162" name="直線コネクタ 161">
          <a:extLst>
            <a:ext uri="{FF2B5EF4-FFF2-40B4-BE49-F238E27FC236}">
              <a16:creationId xmlns:a16="http://schemas.microsoft.com/office/drawing/2014/main" id="{399E9BFF-28CF-4953-B391-A55ACD8649F4}"/>
            </a:ext>
          </a:extLst>
        </xdr:cNvPr>
        <xdr:cNvCxnSpPr/>
      </xdr:nvCxnSpPr>
      <xdr:spPr>
        <a:xfrm flipV="1">
          <a:off x="11798300" y="5857261"/>
          <a:ext cx="762000" cy="17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63" name="n_1aveValue債務償還比率">
          <a:extLst>
            <a:ext uri="{FF2B5EF4-FFF2-40B4-BE49-F238E27FC236}">
              <a16:creationId xmlns:a16="http://schemas.microsoft.com/office/drawing/2014/main" id="{65254CFD-D666-402C-9D83-091EBD1669A1}"/>
            </a:ext>
          </a:extLst>
        </xdr:cNvPr>
        <xdr:cNvSpPr txBox="1"/>
      </xdr:nvSpPr>
      <xdr:spPr>
        <a:xfrm>
          <a:off x="13836727" y="598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4" name="n_2aveValue債務償還比率">
          <a:extLst>
            <a:ext uri="{FF2B5EF4-FFF2-40B4-BE49-F238E27FC236}">
              <a16:creationId xmlns:a16="http://schemas.microsoft.com/office/drawing/2014/main" id="{0A15DC83-FB20-4B8F-A4E8-36AA08033191}"/>
            </a:ext>
          </a:extLst>
        </xdr:cNvPr>
        <xdr:cNvSpPr txBox="1"/>
      </xdr:nvSpPr>
      <xdr:spPr>
        <a:xfrm>
          <a:off x="13087427" y="59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8D37F4E4-5378-468A-A9DF-CBACB56CACF3}"/>
            </a:ext>
          </a:extLst>
        </xdr:cNvPr>
        <xdr:cNvSpPr txBox="1"/>
      </xdr:nvSpPr>
      <xdr:spPr>
        <a:xfrm>
          <a:off x="12325427" y="599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A09DDF40-AC33-4A97-AAAA-32B467F98AD2}"/>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96523</xdr:rowOff>
    </xdr:from>
    <xdr:ext cx="469744" cy="259045"/>
    <xdr:sp macro="" textlink="">
      <xdr:nvSpPr>
        <xdr:cNvPr id="167" name="n_1mainValue債務償還比率">
          <a:extLst>
            <a:ext uri="{FF2B5EF4-FFF2-40B4-BE49-F238E27FC236}">
              <a16:creationId xmlns:a16="http://schemas.microsoft.com/office/drawing/2014/main" id="{144D206E-63D3-4263-BF38-5C2B7ADB0B03}"/>
            </a:ext>
          </a:extLst>
        </xdr:cNvPr>
        <xdr:cNvSpPr txBox="1"/>
      </xdr:nvSpPr>
      <xdr:spPr>
        <a:xfrm>
          <a:off x="13836727" y="566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52983</xdr:rowOff>
    </xdr:from>
    <xdr:ext cx="469744" cy="259045"/>
    <xdr:sp macro="" textlink="">
      <xdr:nvSpPr>
        <xdr:cNvPr id="168" name="n_2mainValue債務償還比率">
          <a:extLst>
            <a:ext uri="{FF2B5EF4-FFF2-40B4-BE49-F238E27FC236}">
              <a16:creationId xmlns:a16="http://schemas.microsoft.com/office/drawing/2014/main" id="{DB938197-4223-4AF0-97E9-E5B3F0783133}"/>
            </a:ext>
          </a:extLst>
        </xdr:cNvPr>
        <xdr:cNvSpPr txBox="1"/>
      </xdr:nvSpPr>
      <xdr:spPr>
        <a:xfrm>
          <a:off x="13087427" y="562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9563</xdr:rowOff>
    </xdr:from>
    <xdr:ext cx="469744" cy="259045"/>
    <xdr:sp macro="" textlink="">
      <xdr:nvSpPr>
        <xdr:cNvPr id="169" name="n_3mainValue債務償還比率">
          <a:extLst>
            <a:ext uri="{FF2B5EF4-FFF2-40B4-BE49-F238E27FC236}">
              <a16:creationId xmlns:a16="http://schemas.microsoft.com/office/drawing/2014/main" id="{AF907D02-7B28-4CC8-8326-72B690F92BB6}"/>
            </a:ext>
          </a:extLst>
        </xdr:cNvPr>
        <xdr:cNvSpPr txBox="1"/>
      </xdr:nvSpPr>
      <xdr:spPr>
        <a:xfrm>
          <a:off x="12325427" y="558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8914</xdr:rowOff>
    </xdr:from>
    <xdr:ext cx="469744" cy="259045"/>
    <xdr:sp macro="" textlink="">
      <xdr:nvSpPr>
        <xdr:cNvPr id="170" name="n_4mainValue債務償還比率">
          <a:extLst>
            <a:ext uri="{FF2B5EF4-FFF2-40B4-BE49-F238E27FC236}">
              <a16:creationId xmlns:a16="http://schemas.microsoft.com/office/drawing/2014/main" id="{EC9F612B-29C8-418C-929B-FA306FB172A8}"/>
            </a:ext>
          </a:extLst>
        </xdr:cNvPr>
        <xdr:cNvSpPr txBox="1"/>
      </xdr:nvSpPr>
      <xdr:spPr>
        <a:xfrm>
          <a:off x="11563427" y="575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50DC1677-C56B-4597-8C5B-34CC120859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844545D4-09A8-4FBD-8177-E23CD86C88B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89C2459F-ECC8-4A7B-AAD3-E3483C4D7EA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4CBCEF25-143A-4CDA-A9CA-4F8AD7D65B9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BF4EE12-0ED8-4F6E-8B33-B4FD0AEE528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4139218-5ADA-400E-AF45-018B98E04A0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8A207BB-B82E-4637-8E1A-1DD022B1459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7B0F8A-5125-4FD0-971C-6F06AB7EBAC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E25AE9-4473-4964-B167-EB3411E1E9E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29CD13-D04F-423D-9B73-4E6C945C78D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福岡県朝倉市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E7EF886-D1C3-4D9E-82EE-1A872B78AA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2975DCE-F310-4AB4-B201-2830B06C3AC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C7203F-7D77-45B5-BD1B-3437CC2046C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01D879-2E04-4330-AA6C-52A161B1229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CD24E67-153C-456A-A544-7AB20ADF868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67C2D3-74BB-4784-82B6-42DD54F5840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50,024
48,840
246.71
42,632,516
41,051,119
1,024,352
16,354,399
31,672,327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A8F392-AC1C-427C-BA1D-5D132095876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FB2F36-354C-4F18-85CD-91E420463F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6929481-6D58-439A-9655-E810AAEC91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14E6AF-A8F6-4AC3-9A61-B16693805F1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AF505B-BA58-4FC1-982C-CFC0E161E16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300A7F8-FBAA-44E7-A38D-B90FA3EE0BE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C58B9B6-B7D1-49E7-902F-CFF4CD6FAA8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6FCD2F6-EABE-473E-BA75-BCEF218FF73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7065FC7-63CB-4145-8D1F-52C28B4B9A2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0C870C-BE98-4339-A93B-CB2C8B36C0C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50F794-F1D6-42E0-B848-7454AB6399E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4B934B-DE30-42A1-8A50-3B9D9F78F1B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268B7D-0DA6-48E4-9FE9-AD3B83B107B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0163B8-A54E-4D80-905A-5AA0D3DD6D0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3AFB39-7756-48EF-AB46-54015F6FE52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15B515E-0FE9-4B14-BC87-B31486D8A6B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E388E6-6D8F-47E2-96E8-6E6882C9D34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C87CE3D-6319-441D-8C46-284D2011935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AAF3867-19BC-498C-8173-9A7E90AFCFF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B23A29F-0C1A-415C-AC95-D5CA136BDBB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9D37B0D-861F-41C9-8B37-B2143A01267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739F69C-81F9-4B70-971E-113A6000E03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7C88B9-74B7-4B9A-834F-11560F82FDD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2A0422-C299-41E9-9218-94D410E2BB8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5D4098-1269-4395-ACD2-7CF0A2E188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2BF814-87B0-4FF4-A754-E2D0AA0C8B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623978-1A06-49AE-9114-37382A0FF2C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89CB709-23FF-4DB3-929C-35E07316DEE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2325F5-1330-4776-890C-9DE982F10DE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D4F77A-0C18-4D0D-8FC1-3FBA97E603F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088349D-D7C0-4356-BB48-D3873CAAF9E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6A3957A-343B-4804-B49E-63438E44F2C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FDE67BD-55A6-49F9-89FD-6EFF48C5FE3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B7F73A9-6B64-49B4-A6D1-06A782C53F9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FD613FB-DEAF-4DC0-9ECC-456F1D91B90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3106D8D-2426-479C-A679-1420F8CADF3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0BCDB8C-BFA5-400A-BDE8-76ADE562DB4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EA321BD-8EAD-4A85-9316-01C4D9042F4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9C3FA13-16F4-45F0-A870-4251B1FB049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B9B5534-779E-4A9C-ACDF-E0DF5B0E4C2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72E9C33-E980-4120-8FD3-1F1DD9B897D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6D639D1-D355-4637-9908-68283288449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DBE6496-7C64-46F3-866A-819475628A2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4CF644A-9D39-4A06-BB49-B51F698AAE1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D32CD18-86D8-4475-858F-385047B809F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606C364D-EC98-40BF-AB46-9AE14227D9FB}"/>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9376E8E8-2C02-4188-B8FF-2362FF0BAD43}"/>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72B77FA2-AE21-4BA5-93A5-DB2B2D01F294}"/>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85143D7A-91DF-498E-864C-129D3D685C2C}"/>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FA33B71A-F392-4C79-9B0B-93FDC70ABC92}"/>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1FE74372-89F7-41F0-BDDB-604097FBF717}"/>
            </a:ext>
          </a:extLst>
        </xdr:cNvPr>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F6E8CFF1-133D-4905-AA3A-7E5DF76F7D80}"/>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D213362B-7EB4-480C-8A89-15B21C64DEBB}"/>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BFF36098-A47A-4841-95D3-B1463A568954}"/>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EEE634B5-8FB2-4697-A635-BDB2300A9B3B}"/>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3323A149-F615-4964-A8EC-A6AA68BA0AEE}"/>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2B9B9A6-DD82-41B1-9ED1-77298C1A892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A7C27E9-756A-4463-A369-74B750C4A0F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C2781E1-B8D6-421E-88E1-A0E256A433B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65BB183-4D33-475F-9FA2-1955704D8E1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3E99F1-11B6-4E54-BE6D-84F7931AD53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73" name="楕円 72">
          <a:extLst>
            <a:ext uri="{FF2B5EF4-FFF2-40B4-BE49-F238E27FC236}">
              <a16:creationId xmlns:a16="http://schemas.microsoft.com/office/drawing/2014/main" id="{C7FBCDDF-535D-4EB8-AA34-21F4F2946059}"/>
            </a:ext>
          </a:extLst>
        </xdr:cNvPr>
        <xdr:cNvSpPr/>
      </xdr:nvSpPr>
      <xdr:spPr>
        <a:xfrm>
          <a:off x="4584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40022</xdr:rowOff>
    </xdr:from>
    <xdr:ext cx="405111" cy="259045"/>
    <xdr:sp macro="" textlink="">
      <xdr:nvSpPr>
        <xdr:cNvPr id="74" name="【道路】&#10;有形固定資産減価償却率該当値テキスト">
          <a:extLst>
            <a:ext uri="{FF2B5EF4-FFF2-40B4-BE49-F238E27FC236}">
              <a16:creationId xmlns:a16="http://schemas.microsoft.com/office/drawing/2014/main" id="{6468A36C-001F-4B76-AFDD-52FB74386788}"/>
            </a:ext>
          </a:extLst>
        </xdr:cNvPr>
        <xdr:cNvSpPr txBox="1"/>
      </xdr:nvSpPr>
      <xdr:spPr>
        <a:xfrm>
          <a:off x="467360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70910271-94F3-405D-84BC-E271D8FD5788}"/>
            </a:ext>
          </a:extLst>
        </xdr:cNvPr>
        <xdr:cNvSpPr/>
      </xdr:nvSpPr>
      <xdr:spPr>
        <a:xfrm>
          <a:off x="3746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112395</xdr:rowOff>
    </xdr:to>
    <xdr:cxnSp macro="">
      <xdr:nvCxnSpPr>
        <xdr:cNvPr id="76" name="直線コネクタ 75">
          <a:extLst>
            <a:ext uri="{FF2B5EF4-FFF2-40B4-BE49-F238E27FC236}">
              <a16:creationId xmlns:a16="http://schemas.microsoft.com/office/drawing/2014/main" id="{9B856119-C5F5-4C1D-BAA9-5026C36F68EC}"/>
            </a:ext>
          </a:extLst>
        </xdr:cNvPr>
        <xdr:cNvCxnSpPr/>
      </xdr:nvCxnSpPr>
      <xdr:spPr>
        <a:xfrm>
          <a:off x="3797300" y="659511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166370</xdr:rowOff>
    </xdr:from>
    <xdr:to>
      <xdr:col>15</xdr:col>
      <xdr:colOff>101600</xdr:colOff>
      <xdr:row>38</xdr:row>
      <xdr:rowOff>96520</xdr:rowOff>
    </xdr:to>
    <xdr:sp macro="" textlink="">
      <xdr:nvSpPr>
        <xdr:cNvPr id="77" name="楕円 76">
          <a:extLst>
            <a:ext uri="{FF2B5EF4-FFF2-40B4-BE49-F238E27FC236}">
              <a16:creationId xmlns:a16="http://schemas.microsoft.com/office/drawing/2014/main" id="{F0CB2C3E-1DA6-434A-9823-2ECCBA718B99}"/>
            </a:ext>
          </a:extLst>
        </xdr:cNvPr>
        <xdr:cNvSpPr/>
      </xdr:nvSpPr>
      <xdr:spPr>
        <a:xfrm>
          <a:off x="2857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45720</xdr:rowOff>
    </xdr:from>
    <xdr:to>
      <xdr:col>19</xdr:col>
      <xdr:colOff>177800</xdr:colOff>
      <xdr:row>38</xdr:row>
      <xdr:rowOff>80010</xdr:rowOff>
    </xdr:to>
    <xdr:cxnSp macro="">
      <xdr:nvCxnSpPr>
        <xdr:cNvPr id="78" name="直線コネクタ 77">
          <a:extLst>
            <a:ext uri="{FF2B5EF4-FFF2-40B4-BE49-F238E27FC236}">
              <a16:creationId xmlns:a16="http://schemas.microsoft.com/office/drawing/2014/main" id="{FCE4D690-7C75-4630-87A1-EC5DC6B83C83}"/>
            </a:ext>
          </a:extLst>
        </xdr:cNvPr>
        <xdr:cNvCxnSpPr/>
      </xdr:nvCxnSpPr>
      <xdr:spPr>
        <a:xfrm>
          <a:off x="2908300" y="65608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145415</xdr:rowOff>
    </xdr:from>
    <xdr:to>
      <xdr:col>10</xdr:col>
      <xdr:colOff>165100</xdr:colOff>
      <xdr:row>38</xdr:row>
      <xdr:rowOff>75565</xdr:rowOff>
    </xdr:to>
    <xdr:sp macro="" textlink="">
      <xdr:nvSpPr>
        <xdr:cNvPr id="79" name="楕円 78">
          <a:extLst>
            <a:ext uri="{FF2B5EF4-FFF2-40B4-BE49-F238E27FC236}">
              <a16:creationId xmlns:a16="http://schemas.microsoft.com/office/drawing/2014/main" id="{1605E88F-6C95-4846-B486-3F827C64EF0F}"/>
            </a:ext>
          </a:extLst>
        </xdr:cNvPr>
        <xdr:cNvSpPr/>
      </xdr:nvSpPr>
      <xdr:spPr>
        <a:xfrm>
          <a:off x="1968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24765</xdr:rowOff>
    </xdr:from>
    <xdr:to>
      <xdr:col>15</xdr:col>
      <xdr:colOff>50800</xdr:colOff>
      <xdr:row>38</xdr:row>
      <xdr:rowOff>45720</xdr:rowOff>
    </xdr:to>
    <xdr:cxnSp macro="">
      <xdr:nvCxnSpPr>
        <xdr:cNvPr id="80" name="直線コネクタ 79">
          <a:extLst>
            <a:ext uri="{FF2B5EF4-FFF2-40B4-BE49-F238E27FC236}">
              <a16:creationId xmlns:a16="http://schemas.microsoft.com/office/drawing/2014/main" id="{A14E8983-BFA6-4249-B891-9E201B181E0E}"/>
            </a:ext>
          </a:extLst>
        </xdr:cNvPr>
        <xdr:cNvCxnSpPr/>
      </xdr:nvCxnSpPr>
      <xdr:spPr>
        <a:xfrm>
          <a:off x="2019300" y="65398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122555</xdr:rowOff>
    </xdr:from>
    <xdr:to>
      <xdr:col>6</xdr:col>
      <xdr:colOff>38100</xdr:colOff>
      <xdr:row>38</xdr:row>
      <xdr:rowOff>52705</xdr:rowOff>
    </xdr:to>
    <xdr:sp macro="" textlink="">
      <xdr:nvSpPr>
        <xdr:cNvPr id="81" name="楕円 80">
          <a:extLst>
            <a:ext uri="{FF2B5EF4-FFF2-40B4-BE49-F238E27FC236}">
              <a16:creationId xmlns:a16="http://schemas.microsoft.com/office/drawing/2014/main" id="{3A2ADC17-BF62-4515-922B-D6EA1F938686}"/>
            </a:ext>
          </a:extLst>
        </xdr:cNvPr>
        <xdr:cNvSpPr/>
      </xdr:nvSpPr>
      <xdr:spPr>
        <a:xfrm>
          <a:off x="1079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1905</xdr:rowOff>
    </xdr:from>
    <xdr:to>
      <xdr:col>10</xdr:col>
      <xdr:colOff>114300</xdr:colOff>
      <xdr:row>38</xdr:row>
      <xdr:rowOff>24765</xdr:rowOff>
    </xdr:to>
    <xdr:cxnSp macro="">
      <xdr:nvCxnSpPr>
        <xdr:cNvPr id="82" name="直線コネクタ 81">
          <a:extLst>
            <a:ext uri="{FF2B5EF4-FFF2-40B4-BE49-F238E27FC236}">
              <a16:creationId xmlns:a16="http://schemas.microsoft.com/office/drawing/2014/main" id="{4F5E5F10-5167-46D6-94BA-582CCFDFC684}"/>
            </a:ext>
          </a:extLst>
        </xdr:cNvPr>
        <xdr:cNvCxnSpPr/>
      </xdr:nvCxnSpPr>
      <xdr:spPr>
        <a:xfrm>
          <a:off x="1130300" y="65170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8556FFC4-2CAB-4E8F-825B-8BE55302A326}"/>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11066733-F9D8-4F27-A180-A559FC4290A9}"/>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AEDEFC55-2260-4170-9B84-C92318F3F703}"/>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AD9F6064-3EB8-46A5-97FF-EC747A6B9E20}"/>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147337</xdr:rowOff>
    </xdr:from>
    <xdr:ext cx="405111" cy="259045"/>
    <xdr:sp macro="" textlink="">
      <xdr:nvSpPr>
        <xdr:cNvPr id="87" name="n_1mainValue【道路】&#10;有形固定資産減価償却率">
          <a:extLst>
            <a:ext uri="{FF2B5EF4-FFF2-40B4-BE49-F238E27FC236}">
              <a16:creationId xmlns:a16="http://schemas.microsoft.com/office/drawing/2014/main" id="{AE88D700-402E-47AA-85A4-D62D143BDE0D}"/>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87647</xdr:rowOff>
    </xdr:from>
    <xdr:ext cx="405111" cy="259045"/>
    <xdr:sp macro="" textlink="">
      <xdr:nvSpPr>
        <xdr:cNvPr id="88" name="n_2mainValue【道路】&#10;有形固定資産減価償却率">
          <a:extLst>
            <a:ext uri="{FF2B5EF4-FFF2-40B4-BE49-F238E27FC236}">
              <a16:creationId xmlns:a16="http://schemas.microsoft.com/office/drawing/2014/main" id="{DAC072F7-7C3D-46F9-947C-D0D792128A72}"/>
            </a:ext>
          </a:extLst>
        </xdr:cNvPr>
        <xdr:cNvSpPr txBox="1"/>
      </xdr:nvSpPr>
      <xdr:spPr>
        <a:xfrm>
          <a:off x="2705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66692</xdr:rowOff>
    </xdr:from>
    <xdr:ext cx="405111" cy="259045"/>
    <xdr:sp macro="" textlink="">
      <xdr:nvSpPr>
        <xdr:cNvPr id="89" name="n_3mainValue【道路】&#10;有形固定資産減価償却率">
          <a:extLst>
            <a:ext uri="{FF2B5EF4-FFF2-40B4-BE49-F238E27FC236}">
              <a16:creationId xmlns:a16="http://schemas.microsoft.com/office/drawing/2014/main" id="{ACC4D8D3-481C-49F1-A7A9-561E6B326EBD}"/>
            </a:ext>
          </a:extLst>
        </xdr:cNvPr>
        <xdr:cNvSpPr txBox="1"/>
      </xdr:nvSpPr>
      <xdr:spPr>
        <a:xfrm>
          <a:off x="18167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69232</xdr:rowOff>
    </xdr:from>
    <xdr:ext cx="405111" cy="259045"/>
    <xdr:sp macro="" textlink="">
      <xdr:nvSpPr>
        <xdr:cNvPr id="90" name="n_4mainValue【道路】&#10;有形固定資産減価償却率">
          <a:extLst>
            <a:ext uri="{FF2B5EF4-FFF2-40B4-BE49-F238E27FC236}">
              <a16:creationId xmlns:a16="http://schemas.microsoft.com/office/drawing/2014/main" id="{C3A348CE-C675-4393-BD25-051F9D08AFEF}"/>
            </a:ext>
          </a:extLst>
        </xdr:cNvPr>
        <xdr:cNvSpPr txBox="1"/>
      </xdr:nvSpPr>
      <xdr:spPr>
        <a:xfrm>
          <a:off x="9277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7E8AC66-E07C-46C2-8606-DB703B9D176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DA87541-ED34-476F-8463-EA21F9EAF5B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2391B33-6833-4F67-B032-293B1991812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49E28AA-1EAC-40E5-9EE7-D2F6980DA07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80557B8-828C-4151-BDB7-FB6D57C4325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36217C4-6F5F-4E9F-B6C0-90B24969CED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51070DA-31ED-43CE-A8C2-DEC1B507023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D37F1FD-1023-4FD5-96F1-5B8AF587E29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443E87D-7930-4228-9050-0852B43A66A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C6ADBB7-FFF8-4670-85BD-AB07590EFA3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D31B2EA-D9CB-4071-9D6F-55A9D83E6BDB}"/>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9D647C7C-13FD-4D35-8897-703284A7C34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F3B2AE3-322A-458B-A9C9-367A0700E3D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A7C65863-DA8E-4D4D-889C-006D1097B3E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F329C1A-2612-458A-8C6B-88431FC9425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85433C93-CFFF-4C5F-834A-70CEE2F58BC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2F4D6CA-7B47-449A-99EB-0498E4D0053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9CACBB6-57DD-4D69-BF56-67C0E3745964}"/>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D3BC2090-3328-44D2-AC3A-AE7F15B2DA0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E9EC0550-0A18-43BC-8501-002FA482D394}"/>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05D32A1-C9C6-40E5-B560-E169C168CA2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7F2D788-BB53-48E0-8C3B-3E5483E70794}"/>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165583C-79A2-41DC-8628-9390ECBD7A1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41BFCA59-CD00-45ED-8904-11747C4A423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B868446-9CE4-4D21-8CCD-EF48E5DBCB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672AE166-9CE3-4AC2-A2FA-BF2CF9EE6EE6}"/>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BEE9DCB3-24DB-4153-91B1-5E0DC3CA9914}"/>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571A0682-C4B7-482B-BB23-E86A9661DCEC}"/>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BBED011C-247C-4FDD-91A2-1B5E4CD97DF0}"/>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1EA78C22-BC98-4217-884B-FC086CEC95F8}"/>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9E816DBF-D181-4100-A108-360868515B1C}"/>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517B9C03-9D57-4621-9231-D82136FB689F}"/>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8D031175-3C29-4B5A-9E05-E565EE429966}"/>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3FD25C08-2E72-4719-B774-29A87EA912F4}"/>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D04EEB1C-04A2-4E57-9A49-056F23E25BD5}"/>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832F2702-9282-4F2F-8877-E5B50C53DF5C}"/>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B0DBFAC-CBF6-486D-8FA6-8177DC4CD65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B1B9879-0193-4830-B447-23402E38DAA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816CEDB-2E63-4C8F-9BB5-508DF8A17A1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5C4FF7E-0F9A-42C6-AF1D-412D691A78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DEDD3CE-28A5-452D-829B-4CA08A4DBEC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107533</xdr:rowOff>
    </xdr:from>
    <xdr:to>
      <xdr:col>55</xdr:col>
      <xdr:colOff>50800</xdr:colOff>
      <xdr:row>39</xdr:row>
      <xdr:rowOff>37683</xdr:rowOff>
    </xdr:to>
    <xdr:sp macro="" textlink="">
      <xdr:nvSpPr>
        <xdr:cNvPr id="132" name="楕円 131">
          <a:extLst>
            <a:ext uri="{FF2B5EF4-FFF2-40B4-BE49-F238E27FC236}">
              <a16:creationId xmlns:a16="http://schemas.microsoft.com/office/drawing/2014/main" id="{1E15F23B-5D93-4871-B358-F284EAF56FE5}"/>
            </a:ext>
          </a:extLst>
        </xdr:cNvPr>
        <xdr:cNvSpPr/>
      </xdr:nvSpPr>
      <xdr:spPr>
        <a:xfrm>
          <a:off x="10426700" y="662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85960</xdr:rowOff>
    </xdr:from>
    <xdr:ext cx="534377" cy="259045"/>
    <xdr:sp macro="" textlink="">
      <xdr:nvSpPr>
        <xdr:cNvPr id="133" name="【道路】&#10;一人当たり延長該当値テキスト">
          <a:extLst>
            <a:ext uri="{FF2B5EF4-FFF2-40B4-BE49-F238E27FC236}">
              <a16:creationId xmlns:a16="http://schemas.microsoft.com/office/drawing/2014/main" id="{E352DBC6-7305-4216-8FB6-9B67BA8D9B71}"/>
            </a:ext>
          </a:extLst>
        </xdr:cNvPr>
        <xdr:cNvSpPr txBox="1"/>
      </xdr:nvSpPr>
      <xdr:spPr>
        <a:xfrm>
          <a:off x="10515600" y="660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114554</xdr:rowOff>
    </xdr:from>
    <xdr:to>
      <xdr:col>50</xdr:col>
      <xdr:colOff>165100</xdr:colOff>
      <xdr:row>39</xdr:row>
      <xdr:rowOff>44704</xdr:rowOff>
    </xdr:to>
    <xdr:sp macro="" textlink="">
      <xdr:nvSpPr>
        <xdr:cNvPr id="134" name="楕円 133">
          <a:extLst>
            <a:ext uri="{FF2B5EF4-FFF2-40B4-BE49-F238E27FC236}">
              <a16:creationId xmlns:a16="http://schemas.microsoft.com/office/drawing/2014/main" id="{CDB46A4B-7B08-4BCC-B3D0-236AFE98A577}"/>
            </a:ext>
          </a:extLst>
        </xdr:cNvPr>
        <xdr:cNvSpPr/>
      </xdr:nvSpPr>
      <xdr:spPr>
        <a:xfrm>
          <a:off x="95885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158333</xdr:rowOff>
    </xdr:from>
    <xdr:to>
      <xdr:col>55</xdr:col>
      <xdr:colOff>0</xdr:colOff>
      <xdr:row>38</xdr:row>
      <xdr:rowOff>165354</xdr:rowOff>
    </xdr:to>
    <xdr:cxnSp macro="">
      <xdr:nvCxnSpPr>
        <xdr:cNvPr id="135" name="直線コネクタ 134">
          <a:extLst>
            <a:ext uri="{FF2B5EF4-FFF2-40B4-BE49-F238E27FC236}">
              <a16:creationId xmlns:a16="http://schemas.microsoft.com/office/drawing/2014/main" id="{B50C20C4-7048-4C62-96D8-88160C5613E0}"/>
            </a:ext>
          </a:extLst>
        </xdr:cNvPr>
        <xdr:cNvCxnSpPr/>
      </xdr:nvCxnSpPr>
      <xdr:spPr>
        <a:xfrm flipV="1">
          <a:off x="9639300" y="6673433"/>
          <a:ext cx="8382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123208</xdr:rowOff>
    </xdr:from>
    <xdr:to>
      <xdr:col>46</xdr:col>
      <xdr:colOff>38100</xdr:colOff>
      <xdr:row>39</xdr:row>
      <xdr:rowOff>53358</xdr:rowOff>
    </xdr:to>
    <xdr:sp macro="" textlink="">
      <xdr:nvSpPr>
        <xdr:cNvPr id="136" name="楕円 135">
          <a:extLst>
            <a:ext uri="{FF2B5EF4-FFF2-40B4-BE49-F238E27FC236}">
              <a16:creationId xmlns:a16="http://schemas.microsoft.com/office/drawing/2014/main" id="{5EC2366B-29EE-4C67-AAB7-D2F3E11240BD}"/>
            </a:ext>
          </a:extLst>
        </xdr:cNvPr>
        <xdr:cNvSpPr/>
      </xdr:nvSpPr>
      <xdr:spPr>
        <a:xfrm>
          <a:off x="8699500" y="663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165354</xdr:rowOff>
    </xdr:from>
    <xdr:to>
      <xdr:col>50</xdr:col>
      <xdr:colOff>114300</xdr:colOff>
      <xdr:row>39</xdr:row>
      <xdr:rowOff>2558</xdr:rowOff>
    </xdr:to>
    <xdr:cxnSp macro="">
      <xdr:nvCxnSpPr>
        <xdr:cNvPr id="137" name="直線コネクタ 136">
          <a:extLst>
            <a:ext uri="{FF2B5EF4-FFF2-40B4-BE49-F238E27FC236}">
              <a16:creationId xmlns:a16="http://schemas.microsoft.com/office/drawing/2014/main" id="{D0FFEF7F-2D4D-43C0-A8C3-7AD826AE699D}"/>
            </a:ext>
          </a:extLst>
        </xdr:cNvPr>
        <xdr:cNvCxnSpPr/>
      </xdr:nvCxnSpPr>
      <xdr:spPr>
        <a:xfrm flipV="1">
          <a:off x="8750300" y="6680454"/>
          <a:ext cx="889000"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134475</xdr:rowOff>
    </xdr:from>
    <xdr:to>
      <xdr:col>41</xdr:col>
      <xdr:colOff>101600</xdr:colOff>
      <xdr:row>39</xdr:row>
      <xdr:rowOff>64625</xdr:rowOff>
    </xdr:to>
    <xdr:sp macro="" textlink="">
      <xdr:nvSpPr>
        <xdr:cNvPr id="138" name="楕円 137">
          <a:extLst>
            <a:ext uri="{FF2B5EF4-FFF2-40B4-BE49-F238E27FC236}">
              <a16:creationId xmlns:a16="http://schemas.microsoft.com/office/drawing/2014/main" id="{40CCA6DF-4164-44A7-8766-BEC358E51507}"/>
            </a:ext>
          </a:extLst>
        </xdr:cNvPr>
        <xdr:cNvSpPr/>
      </xdr:nvSpPr>
      <xdr:spPr>
        <a:xfrm>
          <a:off x="7810500" y="664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2558</xdr:rowOff>
    </xdr:from>
    <xdr:to>
      <xdr:col>45</xdr:col>
      <xdr:colOff>177800</xdr:colOff>
      <xdr:row>39</xdr:row>
      <xdr:rowOff>13825</xdr:rowOff>
    </xdr:to>
    <xdr:cxnSp macro="">
      <xdr:nvCxnSpPr>
        <xdr:cNvPr id="139" name="直線コネクタ 138">
          <a:extLst>
            <a:ext uri="{FF2B5EF4-FFF2-40B4-BE49-F238E27FC236}">
              <a16:creationId xmlns:a16="http://schemas.microsoft.com/office/drawing/2014/main" id="{8F694B8E-DD8B-42B6-AF02-D691D16A633F}"/>
            </a:ext>
          </a:extLst>
        </xdr:cNvPr>
        <xdr:cNvCxnSpPr/>
      </xdr:nvCxnSpPr>
      <xdr:spPr>
        <a:xfrm flipV="1">
          <a:off x="7861300" y="6689108"/>
          <a:ext cx="889000" cy="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142443</xdr:rowOff>
    </xdr:from>
    <xdr:to>
      <xdr:col>36</xdr:col>
      <xdr:colOff>165100</xdr:colOff>
      <xdr:row>39</xdr:row>
      <xdr:rowOff>72593</xdr:rowOff>
    </xdr:to>
    <xdr:sp macro="" textlink="">
      <xdr:nvSpPr>
        <xdr:cNvPr id="140" name="楕円 139">
          <a:extLst>
            <a:ext uri="{FF2B5EF4-FFF2-40B4-BE49-F238E27FC236}">
              <a16:creationId xmlns:a16="http://schemas.microsoft.com/office/drawing/2014/main" id="{D2FB1148-64BF-4217-91D4-CA31840B804E}"/>
            </a:ext>
          </a:extLst>
        </xdr:cNvPr>
        <xdr:cNvSpPr/>
      </xdr:nvSpPr>
      <xdr:spPr>
        <a:xfrm>
          <a:off x="6921500" y="665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13825</xdr:rowOff>
    </xdr:from>
    <xdr:to>
      <xdr:col>41</xdr:col>
      <xdr:colOff>50800</xdr:colOff>
      <xdr:row>39</xdr:row>
      <xdr:rowOff>21793</xdr:rowOff>
    </xdr:to>
    <xdr:cxnSp macro="">
      <xdr:nvCxnSpPr>
        <xdr:cNvPr id="141" name="直線コネクタ 140">
          <a:extLst>
            <a:ext uri="{FF2B5EF4-FFF2-40B4-BE49-F238E27FC236}">
              <a16:creationId xmlns:a16="http://schemas.microsoft.com/office/drawing/2014/main" id="{4ED64808-B5D7-41C0-BE59-02E8C72B362E}"/>
            </a:ext>
          </a:extLst>
        </xdr:cNvPr>
        <xdr:cNvCxnSpPr/>
      </xdr:nvCxnSpPr>
      <xdr:spPr>
        <a:xfrm flipV="1">
          <a:off x="6972300" y="6700375"/>
          <a:ext cx="889000" cy="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241844A7-D8DD-4A54-8E46-180E40D1939C}"/>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BB23EE9A-1453-4BDB-8B88-2F4B05A1496B}"/>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80445A00-2A8C-4FB2-BA69-50BA30533353}"/>
            </a:ext>
          </a:extLst>
        </xdr:cNvPr>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a:extLst>
            <a:ext uri="{FF2B5EF4-FFF2-40B4-BE49-F238E27FC236}">
              <a16:creationId xmlns:a16="http://schemas.microsoft.com/office/drawing/2014/main" id="{89D3C967-C770-4506-A4B0-9D1CD1820CA1}"/>
            </a:ext>
          </a:extLst>
        </xdr:cNvPr>
        <xdr:cNvSpPr txBox="1"/>
      </xdr:nvSpPr>
      <xdr:spPr>
        <a:xfrm>
          <a:off x="6705111" y="639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35831</xdr:rowOff>
    </xdr:from>
    <xdr:ext cx="534377" cy="259045"/>
    <xdr:sp macro="" textlink="">
      <xdr:nvSpPr>
        <xdr:cNvPr id="146" name="n_1mainValue【道路】&#10;一人当たり延長">
          <a:extLst>
            <a:ext uri="{FF2B5EF4-FFF2-40B4-BE49-F238E27FC236}">
              <a16:creationId xmlns:a16="http://schemas.microsoft.com/office/drawing/2014/main" id="{8FFF83D6-197C-45A0-BFA6-98EE9872361E}"/>
            </a:ext>
          </a:extLst>
        </xdr:cNvPr>
        <xdr:cNvSpPr txBox="1"/>
      </xdr:nvSpPr>
      <xdr:spPr>
        <a:xfrm>
          <a:off x="9359411" y="672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44485</xdr:rowOff>
    </xdr:from>
    <xdr:ext cx="534377" cy="259045"/>
    <xdr:sp macro="" textlink="">
      <xdr:nvSpPr>
        <xdr:cNvPr id="147" name="n_2mainValue【道路】&#10;一人当たり延長">
          <a:extLst>
            <a:ext uri="{FF2B5EF4-FFF2-40B4-BE49-F238E27FC236}">
              <a16:creationId xmlns:a16="http://schemas.microsoft.com/office/drawing/2014/main" id="{13629800-1946-4846-895C-0EF4D8BBBE72}"/>
            </a:ext>
          </a:extLst>
        </xdr:cNvPr>
        <xdr:cNvSpPr txBox="1"/>
      </xdr:nvSpPr>
      <xdr:spPr>
        <a:xfrm>
          <a:off x="8483111" y="673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55752</xdr:rowOff>
    </xdr:from>
    <xdr:ext cx="534377" cy="259045"/>
    <xdr:sp macro="" textlink="">
      <xdr:nvSpPr>
        <xdr:cNvPr id="148" name="n_3mainValue【道路】&#10;一人当たり延長">
          <a:extLst>
            <a:ext uri="{FF2B5EF4-FFF2-40B4-BE49-F238E27FC236}">
              <a16:creationId xmlns:a16="http://schemas.microsoft.com/office/drawing/2014/main" id="{8A21449D-4324-4D5E-8195-F90543E1C956}"/>
            </a:ext>
          </a:extLst>
        </xdr:cNvPr>
        <xdr:cNvSpPr txBox="1"/>
      </xdr:nvSpPr>
      <xdr:spPr>
        <a:xfrm>
          <a:off x="7594111" y="674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63720</xdr:rowOff>
    </xdr:from>
    <xdr:ext cx="534377" cy="259045"/>
    <xdr:sp macro="" textlink="">
      <xdr:nvSpPr>
        <xdr:cNvPr id="149" name="n_4mainValue【道路】&#10;一人当たり延長">
          <a:extLst>
            <a:ext uri="{FF2B5EF4-FFF2-40B4-BE49-F238E27FC236}">
              <a16:creationId xmlns:a16="http://schemas.microsoft.com/office/drawing/2014/main" id="{EC95614F-7DED-4101-B8DD-8F2D350D4F8D}"/>
            </a:ext>
          </a:extLst>
        </xdr:cNvPr>
        <xdr:cNvSpPr txBox="1"/>
      </xdr:nvSpPr>
      <xdr:spPr>
        <a:xfrm>
          <a:off x="6705111" y="6750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A7EEBC49-3D16-4519-A81E-56217732994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41C4FF9-EE53-4D5E-BE79-096F5D8901C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75E925F-A3E0-4F95-97B3-1E8DF4254DF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C4B4EB4-9854-4BFD-8C2C-7E8FD1C488F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9D62EEE-A587-46CA-9D20-A5A07915715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CB54996-C348-4871-B115-83CA8C37D5D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105958A-4B37-4011-894D-D3D48977608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4B15C23-E5A1-4762-8A3F-EBCC505F719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223ACB9-4C75-48B0-9B77-89880BD906D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F581ADFD-166E-4323-B91E-FA07EC6854D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007476B-1B43-4A9A-A118-CE9E6D496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24ABF9EE-76F5-40F2-B2F3-C70E7DDFA19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4295C49C-038E-4C18-B899-6F2247F9A79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9A1830F5-15F4-46A2-9EF0-62D54C462EC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6F169349-FE6E-4F08-97B6-5A4D1EFD8DF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9050059E-46DF-44AB-A57E-045881A291C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CC41189-51DE-4EF4-8BCB-4158BE43399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A66527AA-E863-4AC1-9B94-CC573AA6D70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674EC378-11D7-42ED-9A18-1F817D9CE4A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3D15325-999C-45AD-81FA-2FC3299C8D2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AB1761D7-3713-4906-9272-9E5258DFE52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86EB1E9-7E10-49A4-8613-67614236144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6D944177-0FE4-4959-A971-EA175C9485A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E65D193C-4A97-431B-98AF-D0E4EE03CB8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BE23D43A-EEB1-4C38-BCE8-EADFBBC65685}"/>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55B271EF-199F-49CF-B1C4-560D673A51FD}"/>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D89F97FA-D670-4C09-8F59-6F4BB1735824}"/>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B4D5CAC4-17CC-49C6-8F74-DD459B7B9E08}"/>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99894749-ECA1-499B-88F1-F508338EA2BD}"/>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C10F9E0F-E8CA-4AF3-9455-552EF11BC1F4}"/>
            </a:ext>
          </a:extLst>
        </xdr:cNvPr>
        <xdr:cNvSpPr txBox="1"/>
      </xdr:nvSpPr>
      <xdr:spPr>
        <a:xfrm>
          <a:off x="4673600" y="1038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9247B1D3-B87B-48DE-A6F6-2E4B88281E41}"/>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B9C01131-461C-41A0-B580-1B1FCB337DC6}"/>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B61B4F5A-F9A2-4DFA-A935-9F59CAD0DF90}"/>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B7E61377-7028-4831-975F-4170B6ACFB8A}"/>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B59E175C-D251-4D1C-A8C2-8ED001F5C9AB}"/>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51CD4DC-36D9-4EE8-AFCD-79D232744D4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72CDF6B-3A8C-49DA-B783-80649CAF560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F4E6B5F-A1BF-4509-9025-9248D29A54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9E58EFC-31C3-4951-9A37-3CD65DB82D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1A64866-CF6B-4FF0-BEF4-28ACC7C9A93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40640</xdr:rowOff>
    </xdr:from>
    <xdr:to>
      <xdr:col>24</xdr:col>
      <xdr:colOff>114300</xdr:colOff>
      <xdr:row>60</xdr:row>
      <xdr:rowOff>142240</xdr:rowOff>
    </xdr:to>
    <xdr:sp macro="" textlink="">
      <xdr:nvSpPr>
        <xdr:cNvPr id="190" name="楕円 189">
          <a:extLst>
            <a:ext uri="{FF2B5EF4-FFF2-40B4-BE49-F238E27FC236}">
              <a16:creationId xmlns:a16="http://schemas.microsoft.com/office/drawing/2014/main" id="{D75D53B0-A94D-4C6F-BB8E-45804958C9FD}"/>
            </a:ext>
          </a:extLst>
        </xdr:cNvPr>
        <xdr:cNvSpPr/>
      </xdr:nvSpPr>
      <xdr:spPr>
        <a:xfrm>
          <a:off x="45847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63517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E2A66114-3641-4D66-B70C-6F385F29BF37}"/>
            </a:ext>
          </a:extLst>
        </xdr:cNvPr>
        <xdr:cNvSpPr txBox="1"/>
      </xdr:nvSpPr>
      <xdr:spPr>
        <a:xfrm>
          <a:off x="4673600"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10160</xdr:rowOff>
    </xdr:from>
    <xdr:to>
      <xdr:col>20</xdr:col>
      <xdr:colOff>38100</xdr:colOff>
      <xdr:row>60</xdr:row>
      <xdr:rowOff>111760</xdr:rowOff>
    </xdr:to>
    <xdr:sp macro="" textlink="">
      <xdr:nvSpPr>
        <xdr:cNvPr id="192" name="楕円 191">
          <a:extLst>
            <a:ext uri="{FF2B5EF4-FFF2-40B4-BE49-F238E27FC236}">
              <a16:creationId xmlns:a16="http://schemas.microsoft.com/office/drawing/2014/main" id="{516482EA-5AB9-4A0C-BD06-A2E090BD0AFA}"/>
            </a:ext>
          </a:extLst>
        </xdr:cNvPr>
        <xdr:cNvSpPr/>
      </xdr:nvSpPr>
      <xdr:spPr>
        <a:xfrm>
          <a:off x="3746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60960</xdr:rowOff>
    </xdr:from>
    <xdr:to>
      <xdr:col>24</xdr:col>
      <xdr:colOff>63500</xdr:colOff>
      <xdr:row>60</xdr:row>
      <xdr:rowOff>91440</xdr:rowOff>
    </xdr:to>
    <xdr:cxnSp macro="">
      <xdr:nvCxnSpPr>
        <xdr:cNvPr id="193" name="直線コネクタ 192">
          <a:extLst>
            <a:ext uri="{FF2B5EF4-FFF2-40B4-BE49-F238E27FC236}">
              <a16:creationId xmlns:a16="http://schemas.microsoft.com/office/drawing/2014/main" id="{5815A4C9-30E1-4EE4-820F-315D6ED6EB06}"/>
            </a:ext>
          </a:extLst>
        </xdr:cNvPr>
        <xdr:cNvCxnSpPr/>
      </xdr:nvCxnSpPr>
      <xdr:spPr>
        <a:xfrm>
          <a:off x="3797300" y="103479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4" name="楕円 193">
          <a:extLst>
            <a:ext uri="{FF2B5EF4-FFF2-40B4-BE49-F238E27FC236}">
              <a16:creationId xmlns:a16="http://schemas.microsoft.com/office/drawing/2014/main" id="{0311965F-9714-4F98-9BDF-D2358476FBCB}"/>
            </a:ext>
          </a:extLst>
        </xdr:cNvPr>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60960</xdr:rowOff>
    </xdr:to>
    <xdr:cxnSp macro="">
      <xdr:nvCxnSpPr>
        <xdr:cNvPr id="195" name="直線コネクタ 194">
          <a:extLst>
            <a:ext uri="{FF2B5EF4-FFF2-40B4-BE49-F238E27FC236}">
              <a16:creationId xmlns:a16="http://schemas.microsoft.com/office/drawing/2014/main" id="{5A4A6744-8AD1-4645-8268-24D6401A9EC0}"/>
            </a:ext>
          </a:extLst>
        </xdr:cNvPr>
        <xdr:cNvCxnSpPr/>
      </xdr:nvCxnSpPr>
      <xdr:spPr>
        <a:xfrm>
          <a:off x="2908300" y="10317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149225</xdr:rowOff>
    </xdr:from>
    <xdr:to>
      <xdr:col>10</xdr:col>
      <xdr:colOff>165100</xdr:colOff>
      <xdr:row>60</xdr:row>
      <xdr:rowOff>79375</xdr:rowOff>
    </xdr:to>
    <xdr:sp macro="" textlink="">
      <xdr:nvSpPr>
        <xdr:cNvPr id="196" name="楕円 195">
          <a:extLst>
            <a:ext uri="{FF2B5EF4-FFF2-40B4-BE49-F238E27FC236}">
              <a16:creationId xmlns:a16="http://schemas.microsoft.com/office/drawing/2014/main" id="{1CA9B64F-BB9D-4EF9-91BD-7564F52A45BB}"/>
            </a:ext>
          </a:extLst>
        </xdr:cNvPr>
        <xdr:cNvSpPr/>
      </xdr:nvSpPr>
      <xdr:spPr>
        <a:xfrm>
          <a:off x="1968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28575</xdr:rowOff>
    </xdr:from>
    <xdr:to>
      <xdr:col>15</xdr:col>
      <xdr:colOff>50800</xdr:colOff>
      <xdr:row>60</xdr:row>
      <xdr:rowOff>30480</xdr:rowOff>
    </xdr:to>
    <xdr:cxnSp macro="">
      <xdr:nvCxnSpPr>
        <xdr:cNvPr id="197" name="直線コネクタ 196">
          <a:extLst>
            <a:ext uri="{FF2B5EF4-FFF2-40B4-BE49-F238E27FC236}">
              <a16:creationId xmlns:a16="http://schemas.microsoft.com/office/drawing/2014/main" id="{98B0A15D-6A62-4C99-9FAD-A3DA85A89231}"/>
            </a:ext>
          </a:extLst>
        </xdr:cNvPr>
        <xdr:cNvCxnSpPr/>
      </xdr:nvCxnSpPr>
      <xdr:spPr>
        <a:xfrm>
          <a:off x="2019300" y="103155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135890</xdr:rowOff>
    </xdr:from>
    <xdr:to>
      <xdr:col>6</xdr:col>
      <xdr:colOff>38100</xdr:colOff>
      <xdr:row>60</xdr:row>
      <xdr:rowOff>66040</xdr:rowOff>
    </xdr:to>
    <xdr:sp macro="" textlink="">
      <xdr:nvSpPr>
        <xdr:cNvPr id="198" name="楕円 197">
          <a:extLst>
            <a:ext uri="{FF2B5EF4-FFF2-40B4-BE49-F238E27FC236}">
              <a16:creationId xmlns:a16="http://schemas.microsoft.com/office/drawing/2014/main" id="{78632372-2908-4836-AF95-C563E2DDAE54}"/>
            </a:ext>
          </a:extLst>
        </xdr:cNvPr>
        <xdr:cNvSpPr/>
      </xdr:nvSpPr>
      <xdr:spPr>
        <a:xfrm>
          <a:off x="1079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15240</xdr:rowOff>
    </xdr:from>
    <xdr:to>
      <xdr:col>10</xdr:col>
      <xdr:colOff>114300</xdr:colOff>
      <xdr:row>60</xdr:row>
      <xdr:rowOff>28575</xdr:rowOff>
    </xdr:to>
    <xdr:cxnSp macro="">
      <xdr:nvCxnSpPr>
        <xdr:cNvPr id="199" name="直線コネクタ 198">
          <a:extLst>
            <a:ext uri="{FF2B5EF4-FFF2-40B4-BE49-F238E27FC236}">
              <a16:creationId xmlns:a16="http://schemas.microsoft.com/office/drawing/2014/main" id="{2B7D4027-C13D-46C5-AC62-26695A39CDC5}"/>
            </a:ext>
          </a:extLst>
        </xdr:cNvPr>
        <xdr:cNvCxnSpPr/>
      </xdr:nvCxnSpPr>
      <xdr:spPr>
        <a:xfrm>
          <a:off x="1130300" y="103022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71A74433-D8F4-42ED-9580-640874450612}"/>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6A90C983-3DC9-401E-A645-5BA1A625B319}"/>
            </a:ext>
          </a:extLst>
        </xdr:cNvPr>
        <xdr:cNvSpPr txBox="1"/>
      </xdr:nvSpPr>
      <xdr:spPr>
        <a:xfrm>
          <a:off x="2705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77FFFFDF-B4DC-4BFE-9A1E-1F03B49312A1}"/>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4B35C9BF-380C-4033-BF79-ABD369736917}"/>
            </a:ext>
          </a:extLst>
        </xdr:cNvPr>
        <xdr:cNvSpPr txBox="1"/>
      </xdr:nvSpPr>
      <xdr:spPr>
        <a:xfrm>
          <a:off x="927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128287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D9EF9311-5362-46EE-8BB4-B29AC685A246}"/>
            </a:ext>
          </a:extLst>
        </xdr:cNvPr>
        <xdr:cNvSpPr txBox="1"/>
      </xdr:nvSpPr>
      <xdr:spPr>
        <a:xfrm>
          <a:off x="3582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48B2E2E5-6C4F-4A91-9362-B7F49F50DC31}"/>
            </a:ext>
          </a:extLst>
        </xdr:cNvPr>
        <xdr:cNvSpPr txBox="1"/>
      </xdr:nvSpPr>
      <xdr:spPr>
        <a:xfrm>
          <a:off x="2705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95902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15B3E4A2-61ED-49A1-9129-9FEE436B4963}"/>
            </a:ext>
          </a:extLst>
        </xdr:cNvPr>
        <xdr:cNvSpPr txBox="1"/>
      </xdr:nvSpPr>
      <xdr:spPr>
        <a:xfrm>
          <a:off x="1816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82567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69067A8B-3374-47D1-AB3C-9C4BBC8E65C0}"/>
            </a:ext>
          </a:extLst>
        </xdr:cNvPr>
        <xdr:cNvSpPr txBox="1"/>
      </xdr:nvSpPr>
      <xdr:spPr>
        <a:xfrm>
          <a:off x="9277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5291D0B-C3C4-47E5-A792-77846C60071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36CA5C6-DD34-43E4-BCA9-7297470274F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38535DD-0661-4B9C-89CA-0AC4ECF9557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C00B3863-BBC1-44CC-BB5C-EE397E49D99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7CE4B08-9AB0-4035-B5FC-381A3FDFEA9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583F9564-B1A6-45AF-BF61-81BD316CE36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63FEEC1-23F7-4043-8F67-6417F22BE1F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A3F40201-6520-477C-B1CE-3D064DFD712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768896A0-B8F2-4AF6-97F7-C3CACD60D29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D0B07D5-337F-43E1-8017-0B53A99225A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CA28E96-EF76-46E4-8AF1-69D93B93FF0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A3A3EC85-720E-4C4C-9601-59718F31AA4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74D98E68-228A-43E9-B759-5931067AA80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11BD0D90-DE82-458C-B921-6938DD405808}"/>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FBEF66B8-D69C-4C3B-B127-50871F7096A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08BD17BB-AE93-49F3-BA1D-84D560C0626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5F536C05-6956-4542-8203-9D49C377F1E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883BA214-54DB-4121-B9B2-D19E1013122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589E8B2C-8FE4-4D67-984A-60502C7F04D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32CF0B8A-D543-41F0-8831-8526BB75C67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BEBA073-4F8F-4673-8F30-D692049358F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35DA90F6-87AF-4BD4-B0DE-157301CF040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12193BE0-4BD3-47CE-816F-12021AE4A87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6EF0FBC1-EC9A-452B-9F29-C766B55EA9A3}"/>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292C52C0-CEF0-4A5B-A56E-1B31405644FF}"/>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A608ACAA-C59B-4549-AC8F-39BB87EEF909}"/>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6F48A355-B765-4E6C-899D-6DA28EBD034A}"/>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8DF9DF4D-87C8-4CD8-ABD7-18A00FC765F7}"/>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EFA9FFAE-CAD8-49BD-A808-BF0E58182B48}"/>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814B63D3-4E7F-4806-BB8D-6C4E5C9E1FA2}"/>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2BC469E2-CB9D-4ABA-88B4-D64F219202DC}"/>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49534012-EE59-40FF-B3F7-E87BF0FE7BBB}"/>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E7C7341C-12C2-43F5-AB4B-BC3DA8622512}"/>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F34186AA-EF8B-4D77-8078-9457D839FF61}"/>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7773CDE-F592-4103-A43B-01FB065AE35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2A4265E-6A60-41F8-981E-7A57D432D8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FCEC792-5C44-4B18-93BC-F60A606517B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00ED7C2-9991-46E5-AE5B-22819C8501B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1640821-5233-469C-8101-DFB79CB1C59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55666</xdr:rowOff>
    </xdr:from>
    <xdr:to>
      <xdr:col>55</xdr:col>
      <xdr:colOff>50800</xdr:colOff>
      <xdr:row>63</xdr:row>
      <xdr:rowOff>157266</xdr:rowOff>
    </xdr:to>
    <xdr:sp macro="" textlink="">
      <xdr:nvSpPr>
        <xdr:cNvPr id="247" name="楕円 246">
          <a:extLst>
            <a:ext uri="{FF2B5EF4-FFF2-40B4-BE49-F238E27FC236}">
              <a16:creationId xmlns:a16="http://schemas.microsoft.com/office/drawing/2014/main" id="{6F913224-F168-4373-91FE-F63DA714B368}"/>
            </a:ext>
          </a:extLst>
        </xdr:cNvPr>
        <xdr:cNvSpPr/>
      </xdr:nvSpPr>
      <xdr:spPr>
        <a:xfrm>
          <a:off x="10426700" y="1085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34093</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419A187F-F091-4E60-9F11-D444A263C689}"/>
            </a:ext>
          </a:extLst>
        </xdr:cNvPr>
        <xdr:cNvSpPr txBox="1"/>
      </xdr:nvSpPr>
      <xdr:spPr>
        <a:xfrm>
          <a:off x="10515600" y="1083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57241</xdr:rowOff>
    </xdr:from>
    <xdr:to>
      <xdr:col>50</xdr:col>
      <xdr:colOff>165100</xdr:colOff>
      <xdr:row>63</xdr:row>
      <xdr:rowOff>158841</xdr:rowOff>
    </xdr:to>
    <xdr:sp macro="" textlink="">
      <xdr:nvSpPr>
        <xdr:cNvPr id="249" name="楕円 248">
          <a:extLst>
            <a:ext uri="{FF2B5EF4-FFF2-40B4-BE49-F238E27FC236}">
              <a16:creationId xmlns:a16="http://schemas.microsoft.com/office/drawing/2014/main" id="{B7B65895-D146-4B30-A968-EB126F713F20}"/>
            </a:ext>
          </a:extLst>
        </xdr:cNvPr>
        <xdr:cNvSpPr/>
      </xdr:nvSpPr>
      <xdr:spPr>
        <a:xfrm>
          <a:off x="9588500" y="1085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106466</xdr:rowOff>
    </xdr:from>
    <xdr:to>
      <xdr:col>55</xdr:col>
      <xdr:colOff>0</xdr:colOff>
      <xdr:row>63</xdr:row>
      <xdr:rowOff>108041</xdr:rowOff>
    </xdr:to>
    <xdr:cxnSp macro="">
      <xdr:nvCxnSpPr>
        <xdr:cNvPr id="250" name="直線コネクタ 249">
          <a:extLst>
            <a:ext uri="{FF2B5EF4-FFF2-40B4-BE49-F238E27FC236}">
              <a16:creationId xmlns:a16="http://schemas.microsoft.com/office/drawing/2014/main" id="{5C35D26B-8EAE-44F4-A0ED-BE1D9DDFAF85}"/>
            </a:ext>
          </a:extLst>
        </xdr:cNvPr>
        <xdr:cNvCxnSpPr/>
      </xdr:nvCxnSpPr>
      <xdr:spPr>
        <a:xfrm flipV="1">
          <a:off x="9639300" y="10907816"/>
          <a:ext cx="838200" cy="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57884</xdr:rowOff>
    </xdr:from>
    <xdr:to>
      <xdr:col>46</xdr:col>
      <xdr:colOff>38100</xdr:colOff>
      <xdr:row>63</xdr:row>
      <xdr:rowOff>159484</xdr:rowOff>
    </xdr:to>
    <xdr:sp macro="" textlink="">
      <xdr:nvSpPr>
        <xdr:cNvPr id="251" name="楕円 250">
          <a:extLst>
            <a:ext uri="{FF2B5EF4-FFF2-40B4-BE49-F238E27FC236}">
              <a16:creationId xmlns:a16="http://schemas.microsoft.com/office/drawing/2014/main" id="{7E4A2FAF-6CC9-400F-8A2D-39B23E532707}"/>
            </a:ext>
          </a:extLst>
        </xdr:cNvPr>
        <xdr:cNvSpPr/>
      </xdr:nvSpPr>
      <xdr:spPr>
        <a:xfrm>
          <a:off x="8699500" y="1085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108041</xdr:rowOff>
    </xdr:from>
    <xdr:to>
      <xdr:col>50</xdr:col>
      <xdr:colOff>114300</xdr:colOff>
      <xdr:row>63</xdr:row>
      <xdr:rowOff>108684</xdr:rowOff>
    </xdr:to>
    <xdr:cxnSp macro="">
      <xdr:nvCxnSpPr>
        <xdr:cNvPr id="252" name="直線コネクタ 251">
          <a:extLst>
            <a:ext uri="{FF2B5EF4-FFF2-40B4-BE49-F238E27FC236}">
              <a16:creationId xmlns:a16="http://schemas.microsoft.com/office/drawing/2014/main" id="{8B3909EF-E30B-45D9-8113-C1EDEDA9FBDA}"/>
            </a:ext>
          </a:extLst>
        </xdr:cNvPr>
        <xdr:cNvCxnSpPr/>
      </xdr:nvCxnSpPr>
      <xdr:spPr>
        <a:xfrm flipV="1">
          <a:off x="8750300" y="10909391"/>
          <a:ext cx="889000" cy="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62647</xdr:rowOff>
    </xdr:from>
    <xdr:to>
      <xdr:col>41</xdr:col>
      <xdr:colOff>101600</xdr:colOff>
      <xdr:row>63</xdr:row>
      <xdr:rowOff>164247</xdr:rowOff>
    </xdr:to>
    <xdr:sp macro="" textlink="">
      <xdr:nvSpPr>
        <xdr:cNvPr id="253" name="楕円 252">
          <a:extLst>
            <a:ext uri="{FF2B5EF4-FFF2-40B4-BE49-F238E27FC236}">
              <a16:creationId xmlns:a16="http://schemas.microsoft.com/office/drawing/2014/main" id="{1D19F9E8-4672-417C-8465-EE4BED9118A1}"/>
            </a:ext>
          </a:extLst>
        </xdr:cNvPr>
        <xdr:cNvSpPr/>
      </xdr:nvSpPr>
      <xdr:spPr>
        <a:xfrm>
          <a:off x="7810500" y="1086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108684</xdr:rowOff>
    </xdr:from>
    <xdr:to>
      <xdr:col>45</xdr:col>
      <xdr:colOff>177800</xdr:colOff>
      <xdr:row>63</xdr:row>
      <xdr:rowOff>113447</xdr:rowOff>
    </xdr:to>
    <xdr:cxnSp macro="">
      <xdr:nvCxnSpPr>
        <xdr:cNvPr id="254" name="直線コネクタ 253">
          <a:extLst>
            <a:ext uri="{FF2B5EF4-FFF2-40B4-BE49-F238E27FC236}">
              <a16:creationId xmlns:a16="http://schemas.microsoft.com/office/drawing/2014/main" id="{FA91B480-1C3A-4CC8-B4CF-1CFD17274496}"/>
            </a:ext>
          </a:extLst>
        </xdr:cNvPr>
        <xdr:cNvCxnSpPr/>
      </xdr:nvCxnSpPr>
      <xdr:spPr>
        <a:xfrm flipV="1">
          <a:off x="7861300" y="10910034"/>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66377</xdr:rowOff>
    </xdr:from>
    <xdr:to>
      <xdr:col>36</xdr:col>
      <xdr:colOff>165100</xdr:colOff>
      <xdr:row>63</xdr:row>
      <xdr:rowOff>167977</xdr:rowOff>
    </xdr:to>
    <xdr:sp macro="" textlink="">
      <xdr:nvSpPr>
        <xdr:cNvPr id="255" name="楕円 254">
          <a:extLst>
            <a:ext uri="{FF2B5EF4-FFF2-40B4-BE49-F238E27FC236}">
              <a16:creationId xmlns:a16="http://schemas.microsoft.com/office/drawing/2014/main" id="{E7E9294F-3937-4F47-A75E-A63988B6BE7D}"/>
            </a:ext>
          </a:extLst>
        </xdr:cNvPr>
        <xdr:cNvSpPr/>
      </xdr:nvSpPr>
      <xdr:spPr>
        <a:xfrm>
          <a:off x="6921500" y="1086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113447</xdr:rowOff>
    </xdr:from>
    <xdr:to>
      <xdr:col>41</xdr:col>
      <xdr:colOff>50800</xdr:colOff>
      <xdr:row>63</xdr:row>
      <xdr:rowOff>117177</xdr:rowOff>
    </xdr:to>
    <xdr:cxnSp macro="">
      <xdr:nvCxnSpPr>
        <xdr:cNvPr id="256" name="直線コネクタ 255">
          <a:extLst>
            <a:ext uri="{FF2B5EF4-FFF2-40B4-BE49-F238E27FC236}">
              <a16:creationId xmlns:a16="http://schemas.microsoft.com/office/drawing/2014/main" id="{DFA91868-8222-4FE0-B9F3-7E04DD2043BB}"/>
            </a:ext>
          </a:extLst>
        </xdr:cNvPr>
        <xdr:cNvCxnSpPr/>
      </xdr:nvCxnSpPr>
      <xdr:spPr>
        <a:xfrm flipV="1">
          <a:off x="6972300" y="10914797"/>
          <a:ext cx="889000" cy="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B555635C-473A-4E9C-84A8-DC4AA1D44D56}"/>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858BEF94-B116-4F37-BEAB-2648A2289A93}"/>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F1B79F77-6DC4-4105-83E4-510B0FB5A6F1}"/>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2BBE4BF1-5B5F-45EB-81F8-0FF09DB8ADA6}"/>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149968</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2077CA43-FBA9-4B4D-9A59-2F0A513BB519}"/>
            </a:ext>
          </a:extLst>
        </xdr:cNvPr>
        <xdr:cNvSpPr txBox="1"/>
      </xdr:nvSpPr>
      <xdr:spPr>
        <a:xfrm>
          <a:off x="9327095" y="1095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150611</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3F7B08CD-7E07-499C-85E2-0A2034432264}"/>
            </a:ext>
          </a:extLst>
        </xdr:cNvPr>
        <xdr:cNvSpPr txBox="1"/>
      </xdr:nvSpPr>
      <xdr:spPr>
        <a:xfrm>
          <a:off x="8450795" y="10951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155374</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118DE68F-A9C3-44BA-A3B4-7D8C5F2FE37E}"/>
            </a:ext>
          </a:extLst>
        </xdr:cNvPr>
        <xdr:cNvSpPr txBox="1"/>
      </xdr:nvSpPr>
      <xdr:spPr>
        <a:xfrm>
          <a:off x="7561795" y="1095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13054</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9AFA6C6A-22B2-4012-95B2-950B7EF76A59}"/>
            </a:ext>
          </a:extLst>
        </xdr:cNvPr>
        <xdr:cNvSpPr txBox="1"/>
      </xdr:nvSpPr>
      <xdr:spPr>
        <a:xfrm>
          <a:off x="6672795" y="1064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A50363A-387A-4DF3-A967-5DC5CBA6D3F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FCD649A-F679-4F71-9C92-9AD8221E631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E26C1150-CC00-48DA-8417-E84B1A93FD0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DF6BB724-A05C-4403-A344-83D580B45E1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F69B3A7-A4FF-40D6-92E4-597410A2BF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563AA468-C4B9-4B63-AD12-0D13AF26CB3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7AECF75B-DA83-44A3-8103-CD63FFCC506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27D8A2D-C178-49DF-83A5-328F43925F4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18B87E4E-9C0C-4AA8-9EDD-54C4B379DB6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33DFBFF-8D26-4213-88F1-9131BCCF213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3C71683E-E398-4715-8970-00E0635AC43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3C68D50D-3F74-4CC9-8F2D-64EBC9F5D2B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73733FF1-39C1-4FFF-9104-F4297B48F01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9F7EABD3-C0EC-4F06-B61D-E8B9FB18A03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BA0A417-ED3A-464D-95B6-850A92B6A30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F4DD988B-40C9-4718-A3BF-CA52176E798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EF3D13AA-97CF-494A-9FC7-8382956EE2C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EF1D7557-609C-422C-A299-91B4BC24C66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6518E1EF-6A7F-478F-9291-727F4E901A6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EDD86D16-A1B2-4796-8DA0-40CCD05550A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212E9319-90AE-4CDF-A703-EDCFA48A782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6753640-2AAD-4C39-A339-D37BA31664B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8E11199E-085A-4011-ABCE-BF2DA037122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3A5AA63-46B7-4D31-AA60-59EC2866220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8F2A8D84-F71F-4DA0-88E0-3A0F86A2C456}"/>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BBD160E2-A8A1-4B54-8A98-B8E3D655EA7C}"/>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C778770F-4E68-48BF-9725-25538ACCB46B}"/>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A12E383D-177F-43C7-A9ED-3EFED7A2BB7B}"/>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8AD81763-0B56-4D1E-A7B0-7997EAE412BE}"/>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7DCD7DDA-DC34-4627-94BE-1126B215BA0B}"/>
            </a:ext>
          </a:extLst>
        </xdr:cNvPr>
        <xdr:cNvSpPr txBox="1"/>
      </xdr:nvSpPr>
      <xdr:spPr>
        <a:xfrm>
          <a:off x="4673600" y="1423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B7A9B321-4E81-4354-9E48-A6A74F1B240A}"/>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38C3B733-075D-4F98-9A27-94A475E5180B}"/>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67A6B430-ACDB-40B7-BCC8-C8F6B0845138}"/>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EEF3A0CE-ACC5-49CF-BC7B-223475EC4193}"/>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7CF88F93-B744-4F30-A487-950C5D12CC41}"/>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0B6A8D4-5F50-4DBC-8834-86A3FD3CFA4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1A8F23D-C0C9-4B65-88F5-9DA14F9AA91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717A9B4-F72F-4EC0-A441-71F6A7F1DDC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63516A1-872B-40FA-9113-3A57E9988AA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9769AAC-8449-4767-BA0F-80627C918F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xdr:rowOff>
    </xdr:from>
    <xdr:to>
      <xdr:col>24</xdr:col>
      <xdr:colOff>114300</xdr:colOff>
      <xdr:row>80</xdr:row>
      <xdr:rowOff>107950</xdr:rowOff>
    </xdr:to>
    <xdr:sp macro="" textlink="">
      <xdr:nvSpPr>
        <xdr:cNvPr id="305" name="楕円 304">
          <a:extLst>
            <a:ext uri="{FF2B5EF4-FFF2-40B4-BE49-F238E27FC236}">
              <a16:creationId xmlns:a16="http://schemas.microsoft.com/office/drawing/2014/main" id="{40181E2C-8312-4331-B47F-91B94B6FB0F2}"/>
            </a:ext>
          </a:extLst>
        </xdr:cNvPr>
        <xdr:cNvSpPr/>
      </xdr:nvSpPr>
      <xdr:spPr>
        <a:xfrm>
          <a:off x="45847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29227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F40C1A91-7FBC-4C4E-B9C7-71969293E00B}"/>
            </a:ext>
          </a:extLst>
        </xdr:cNvPr>
        <xdr:cNvSpPr txBox="1"/>
      </xdr:nvSpPr>
      <xdr:spPr>
        <a:xfrm>
          <a:off x="4673600"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132080</xdr:rowOff>
    </xdr:from>
    <xdr:to>
      <xdr:col>20</xdr:col>
      <xdr:colOff>38100</xdr:colOff>
      <xdr:row>80</xdr:row>
      <xdr:rowOff>62230</xdr:rowOff>
    </xdr:to>
    <xdr:sp macro="" textlink="">
      <xdr:nvSpPr>
        <xdr:cNvPr id="307" name="楕円 306">
          <a:extLst>
            <a:ext uri="{FF2B5EF4-FFF2-40B4-BE49-F238E27FC236}">
              <a16:creationId xmlns:a16="http://schemas.microsoft.com/office/drawing/2014/main" id="{003A05D1-B0CA-422E-8713-351F5D05DEDD}"/>
            </a:ext>
          </a:extLst>
        </xdr:cNvPr>
        <xdr:cNvSpPr/>
      </xdr:nvSpPr>
      <xdr:spPr>
        <a:xfrm>
          <a:off x="3746500" y="136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11430</xdr:rowOff>
    </xdr:from>
    <xdr:to>
      <xdr:col>24</xdr:col>
      <xdr:colOff>63500</xdr:colOff>
      <xdr:row>80</xdr:row>
      <xdr:rowOff>57150</xdr:rowOff>
    </xdr:to>
    <xdr:cxnSp macro="">
      <xdr:nvCxnSpPr>
        <xdr:cNvPr id="308" name="直線コネクタ 307">
          <a:extLst>
            <a:ext uri="{FF2B5EF4-FFF2-40B4-BE49-F238E27FC236}">
              <a16:creationId xmlns:a16="http://schemas.microsoft.com/office/drawing/2014/main" id="{24DE180E-7397-4993-9D8E-20A08191BDA6}"/>
            </a:ext>
          </a:extLst>
        </xdr:cNvPr>
        <xdr:cNvCxnSpPr/>
      </xdr:nvCxnSpPr>
      <xdr:spPr>
        <a:xfrm>
          <a:off x="3797300" y="137274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88264</xdr:rowOff>
    </xdr:from>
    <xdr:to>
      <xdr:col>15</xdr:col>
      <xdr:colOff>101600</xdr:colOff>
      <xdr:row>80</xdr:row>
      <xdr:rowOff>18414</xdr:rowOff>
    </xdr:to>
    <xdr:sp macro="" textlink="">
      <xdr:nvSpPr>
        <xdr:cNvPr id="309" name="楕円 308">
          <a:extLst>
            <a:ext uri="{FF2B5EF4-FFF2-40B4-BE49-F238E27FC236}">
              <a16:creationId xmlns:a16="http://schemas.microsoft.com/office/drawing/2014/main" id="{773A313C-659B-4A8C-9936-09BFB3F782EF}"/>
            </a:ext>
          </a:extLst>
        </xdr:cNvPr>
        <xdr:cNvSpPr/>
      </xdr:nvSpPr>
      <xdr:spPr>
        <a:xfrm>
          <a:off x="2857500" y="136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139064</xdr:rowOff>
    </xdr:from>
    <xdr:to>
      <xdr:col>19</xdr:col>
      <xdr:colOff>177800</xdr:colOff>
      <xdr:row>80</xdr:row>
      <xdr:rowOff>11430</xdr:rowOff>
    </xdr:to>
    <xdr:cxnSp macro="">
      <xdr:nvCxnSpPr>
        <xdr:cNvPr id="310" name="直線コネクタ 309">
          <a:extLst>
            <a:ext uri="{FF2B5EF4-FFF2-40B4-BE49-F238E27FC236}">
              <a16:creationId xmlns:a16="http://schemas.microsoft.com/office/drawing/2014/main" id="{9C75A79D-E406-40D8-8312-D4A44110A7F1}"/>
            </a:ext>
          </a:extLst>
        </xdr:cNvPr>
        <xdr:cNvCxnSpPr/>
      </xdr:nvCxnSpPr>
      <xdr:spPr>
        <a:xfrm>
          <a:off x="2908300" y="1368361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53975</xdr:rowOff>
    </xdr:from>
    <xdr:to>
      <xdr:col>10</xdr:col>
      <xdr:colOff>165100</xdr:colOff>
      <xdr:row>79</xdr:row>
      <xdr:rowOff>155575</xdr:rowOff>
    </xdr:to>
    <xdr:sp macro="" textlink="">
      <xdr:nvSpPr>
        <xdr:cNvPr id="311" name="楕円 310">
          <a:extLst>
            <a:ext uri="{FF2B5EF4-FFF2-40B4-BE49-F238E27FC236}">
              <a16:creationId xmlns:a16="http://schemas.microsoft.com/office/drawing/2014/main" id="{CDB600A3-48E9-440C-B7B4-7BFCD5744B94}"/>
            </a:ext>
          </a:extLst>
        </xdr:cNvPr>
        <xdr:cNvSpPr/>
      </xdr:nvSpPr>
      <xdr:spPr>
        <a:xfrm>
          <a:off x="19685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104775</xdr:rowOff>
    </xdr:from>
    <xdr:to>
      <xdr:col>15</xdr:col>
      <xdr:colOff>50800</xdr:colOff>
      <xdr:row>79</xdr:row>
      <xdr:rowOff>139064</xdr:rowOff>
    </xdr:to>
    <xdr:cxnSp macro="">
      <xdr:nvCxnSpPr>
        <xdr:cNvPr id="312" name="直線コネクタ 311">
          <a:extLst>
            <a:ext uri="{FF2B5EF4-FFF2-40B4-BE49-F238E27FC236}">
              <a16:creationId xmlns:a16="http://schemas.microsoft.com/office/drawing/2014/main" id="{017B1CC6-D78F-43F3-A3DC-48FF5E0326B4}"/>
            </a:ext>
          </a:extLst>
        </xdr:cNvPr>
        <xdr:cNvCxnSpPr/>
      </xdr:nvCxnSpPr>
      <xdr:spPr>
        <a:xfrm>
          <a:off x="2019300" y="136493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38736</xdr:rowOff>
    </xdr:from>
    <xdr:to>
      <xdr:col>6</xdr:col>
      <xdr:colOff>38100</xdr:colOff>
      <xdr:row>79</xdr:row>
      <xdr:rowOff>140336</xdr:rowOff>
    </xdr:to>
    <xdr:sp macro="" textlink="">
      <xdr:nvSpPr>
        <xdr:cNvPr id="313" name="楕円 312">
          <a:extLst>
            <a:ext uri="{FF2B5EF4-FFF2-40B4-BE49-F238E27FC236}">
              <a16:creationId xmlns:a16="http://schemas.microsoft.com/office/drawing/2014/main" id="{9774389D-874D-4719-A198-E14081579223}"/>
            </a:ext>
          </a:extLst>
        </xdr:cNvPr>
        <xdr:cNvSpPr/>
      </xdr:nvSpPr>
      <xdr:spPr>
        <a:xfrm>
          <a:off x="1079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89536</xdr:rowOff>
    </xdr:from>
    <xdr:to>
      <xdr:col>10</xdr:col>
      <xdr:colOff>114300</xdr:colOff>
      <xdr:row>79</xdr:row>
      <xdr:rowOff>104775</xdr:rowOff>
    </xdr:to>
    <xdr:cxnSp macro="">
      <xdr:nvCxnSpPr>
        <xdr:cNvPr id="314" name="直線コネクタ 313">
          <a:extLst>
            <a:ext uri="{FF2B5EF4-FFF2-40B4-BE49-F238E27FC236}">
              <a16:creationId xmlns:a16="http://schemas.microsoft.com/office/drawing/2014/main" id="{188777C2-9FF0-4C1B-86D4-970FEC2D735E}"/>
            </a:ext>
          </a:extLst>
        </xdr:cNvPr>
        <xdr:cNvCxnSpPr/>
      </xdr:nvCxnSpPr>
      <xdr:spPr>
        <a:xfrm>
          <a:off x="1130300" y="1363408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E724AE33-D72C-4C66-BBC0-982849946D92}"/>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B52D2176-428D-4EB3-BF01-99935542DCF2}"/>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5F8109F4-0104-4A63-BDDB-6FD1E5BAACF1}"/>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B2B2CC3B-095D-4414-AEB6-2DA674B21FC3}"/>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78757</xdr:rowOff>
    </xdr:from>
    <xdr:ext cx="405111" cy="259045"/>
    <xdr:sp macro="" textlink="">
      <xdr:nvSpPr>
        <xdr:cNvPr id="319" name="n_1mainValue【公営住宅】&#10;有形固定資産減価償却率">
          <a:extLst>
            <a:ext uri="{FF2B5EF4-FFF2-40B4-BE49-F238E27FC236}">
              <a16:creationId xmlns:a16="http://schemas.microsoft.com/office/drawing/2014/main" id="{34ECEE3F-6EF7-4AD9-A450-939EF2B7D232}"/>
            </a:ext>
          </a:extLst>
        </xdr:cNvPr>
        <xdr:cNvSpPr txBox="1"/>
      </xdr:nvSpPr>
      <xdr:spPr>
        <a:xfrm>
          <a:off x="358204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34941</xdr:rowOff>
    </xdr:from>
    <xdr:ext cx="405111" cy="259045"/>
    <xdr:sp macro="" textlink="">
      <xdr:nvSpPr>
        <xdr:cNvPr id="320" name="n_2mainValue【公営住宅】&#10;有形固定資産減価償却率">
          <a:extLst>
            <a:ext uri="{FF2B5EF4-FFF2-40B4-BE49-F238E27FC236}">
              <a16:creationId xmlns:a16="http://schemas.microsoft.com/office/drawing/2014/main" id="{D09A3F36-FD80-4834-8DB8-302AC7A11F32}"/>
            </a:ext>
          </a:extLst>
        </xdr:cNvPr>
        <xdr:cNvSpPr txBox="1"/>
      </xdr:nvSpPr>
      <xdr:spPr>
        <a:xfrm>
          <a:off x="270574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652</xdr:rowOff>
    </xdr:from>
    <xdr:ext cx="405111" cy="259045"/>
    <xdr:sp macro="" textlink="">
      <xdr:nvSpPr>
        <xdr:cNvPr id="321" name="n_3mainValue【公営住宅】&#10;有形固定資産減価償却率">
          <a:extLst>
            <a:ext uri="{FF2B5EF4-FFF2-40B4-BE49-F238E27FC236}">
              <a16:creationId xmlns:a16="http://schemas.microsoft.com/office/drawing/2014/main" id="{8B82A679-7FCE-4DE5-BB6C-534D49C96B11}"/>
            </a:ext>
          </a:extLst>
        </xdr:cNvPr>
        <xdr:cNvSpPr txBox="1"/>
      </xdr:nvSpPr>
      <xdr:spPr>
        <a:xfrm>
          <a:off x="1816744" y="1337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156863</xdr:rowOff>
    </xdr:from>
    <xdr:ext cx="405111" cy="259045"/>
    <xdr:sp macro="" textlink="">
      <xdr:nvSpPr>
        <xdr:cNvPr id="322" name="n_4mainValue【公営住宅】&#10;有形固定資産減価償却率">
          <a:extLst>
            <a:ext uri="{FF2B5EF4-FFF2-40B4-BE49-F238E27FC236}">
              <a16:creationId xmlns:a16="http://schemas.microsoft.com/office/drawing/2014/main" id="{C4A55B67-CB25-4EF7-AB90-ACC55F61640A}"/>
            </a:ext>
          </a:extLst>
        </xdr:cNvPr>
        <xdr:cNvSpPr txBox="1"/>
      </xdr:nvSpPr>
      <xdr:spPr>
        <a:xfrm>
          <a:off x="927744" y="1335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F67CF99C-FBCF-4F91-940B-FCADB0431CB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2B8A6EF-C87F-4EA8-BB5F-10A589F18FE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E85A847-7FF2-4BF5-BDD2-3F96102C04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6E56ED61-49E0-4049-BC8F-88CF75FA688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B73D13EA-37AA-4B97-8F06-4A4DB57EE1E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4C9EA47D-610A-41F2-B0B7-C2ABF35CBD1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636C4B8-10D0-4C0B-915D-0BC364C6FA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361B85A-C12E-4EB5-8852-15715BD7B9B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61521F9-8643-4773-B4FC-E27965DFD4D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AF49E73-E571-480E-A029-A9B74F42AE3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49AE14F4-ED02-41EE-A046-417C1A6C46B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69672D39-C79A-4E2A-B8A8-F29F9512586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400D20A2-E791-4E39-A14C-8FA34A8D3FF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D3C7E037-AEB2-40AB-AA51-74807F70B93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6DE9BA0D-C00E-4BF5-B5E2-B807BD59170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08598C9B-FDE1-42C9-A0CC-DDC3D0550C6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F1225D61-BC27-471B-B56C-6952C6386E4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D7EEAEF7-B1A3-4B29-A752-B917810C537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E5AE1E1-D4AA-4CCC-B1B5-5DE53C16387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8B2ACD6-9270-4AAB-9D8D-FDD0E722A49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82FA9B8-3553-4428-8083-B3536E3878F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9760A33D-B628-431A-B481-3D7500E0AD71}"/>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1DAFD678-A9D0-41F4-9ED0-396322A51968}"/>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95F95CAE-3E36-4671-855E-837CA073021B}"/>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E516EAA6-6761-4D0D-93DC-2A492FD124DF}"/>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2224D2FE-5D37-44DB-A78C-8C1F83C767C0}"/>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BED8D5DD-896B-4E70-A4E1-D5D93D6EEB4B}"/>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170B5F1A-BF72-493B-AE0F-C854B7F70585}"/>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3E9C5FD9-F2C6-447D-936B-DF0331005FE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6EAE2E29-C927-4404-847A-5C5049B25D79}"/>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C7B35C63-9F83-499B-8750-2C414DDB65D4}"/>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962E36E8-9243-47F9-90C8-0112112B12F8}"/>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7FB43E0-1AFA-41BC-9C40-1708FF08833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2CEA7B5-6204-4DAB-B0BF-EE038AF0012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6282607-B59C-4C52-94C8-A8DCCC68F5D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C2E4444-4170-4E55-9DED-C4285FB4906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3A49B38-FF69-48BF-921C-69CFA2D40A5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81941</xdr:rowOff>
    </xdr:from>
    <xdr:to>
      <xdr:col>55</xdr:col>
      <xdr:colOff>50800</xdr:colOff>
      <xdr:row>84</xdr:row>
      <xdr:rowOff>12091</xdr:rowOff>
    </xdr:to>
    <xdr:sp macro="" textlink="">
      <xdr:nvSpPr>
        <xdr:cNvPr id="360" name="楕円 359">
          <a:extLst>
            <a:ext uri="{FF2B5EF4-FFF2-40B4-BE49-F238E27FC236}">
              <a16:creationId xmlns:a16="http://schemas.microsoft.com/office/drawing/2014/main" id="{D7270794-7C4C-4416-8C27-AD59586C8C6F}"/>
            </a:ext>
          </a:extLst>
        </xdr:cNvPr>
        <xdr:cNvSpPr/>
      </xdr:nvSpPr>
      <xdr:spPr>
        <a:xfrm>
          <a:off x="10426700" y="1431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104818</xdr:rowOff>
    </xdr:from>
    <xdr:ext cx="469744" cy="259045"/>
    <xdr:sp macro="" textlink="">
      <xdr:nvSpPr>
        <xdr:cNvPr id="361" name="【公営住宅】&#10;一人当たり面積該当値テキスト">
          <a:extLst>
            <a:ext uri="{FF2B5EF4-FFF2-40B4-BE49-F238E27FC236}">
              <a16:creationId xmlns:a16="http://schemas.microsoft.com/office/drawing/2014/main" id="{EAB6809E-3FCD-4C29-9C1F-E9A0D5441D52}"/>
            </a:ext>
          </a:extLst>
        </xdr:cNvPr>
        <xdr:cNvSpPr txBox="1"/>
      </xdr:nvSpPr>
      <xdr:spPr>
        <a:xfrm>
          <a:off x="10515600" y="1416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73710</xdr:rowOff>
    </xdr:from>
    <xdr:to>
      <xdr:col>50</xdr:col>
      <xdr:colOff>165100</xdr:colOff>
      <xdr:row>84</xdr:row>
      <xdr:rowOff>3860</xdr:rowOff>
    </xdr:to>
    <xdr:sp macro="" textlink="">
      <xdr:nvSpPr>
        <xdr:cNvPr id="362" name="楕円 361">
          <a:extLst>
            <a:ext uri="{FF2B5EF4-FFF2-40B4-BE49-F238E27FC236}">
              <a16:creationId xmlns:a16="http://schemas.microsoft.com/office/drawing/2014/main" id="{8998377D-72E6-405B-9283-F1B6EF8751A0}"/>
            </a:ext>
          </a:extLst>
        </xdr:cNvPr>
        <xdr:cNvSpPr/>
      </xdr:nvSpPr>
      <xdr:spPr>
        <a:xfrm>
          <a:off x="9588500" y="1430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124510</xdr:rowOff>
    </xdr:from>
    <xdr:to>
      <xdr:col>55</xdr:col>
      <xdr:colOff>0</xdr:colOff>
      <xdr:row>83</xdr:row>
      <xdr:rowOff>132741</xdr:rowOff>
    </xdr:to>
    <xdr:cxnSp macro="">
      <xdr:nvCxnSpPr>
        <xdr:cNvPr id="363" name="直線コネクタ 362">
          <a:extLst>
            <a:ext uri="{FF2B5EF4-FFF2-40B4-BE49-F238E27FC236}">
              <a16:creationId xmlns:a16="http://schemas.microsoft.com/office/drawing/2014/main" id="{C5C6BBEB-6E75-40FD-8CD5-272E712AF704}"/>
            </a:ext>
          </a:extLst>
        </xdr:cNvPr>
        <xdr:cNvCxnSpPr/>
      </xdr:nvCxnSpPr>
      <xdr:spPr>
        <a:xfrm>
          <a:off x="9639300" y="14354860"/>
          <a:ext cx="8382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72797</xdr:rowOff>
    </xdr:from>
    <xdr:to>
      <xdr:col>46</xdr:col>
      <xdr:colOff>38100</xdr:colOff>
      <xdr:row>84</xdr:row>
      <xdr:rowOff>2947</xdr:rowOff>
    </xdr:to>
    <xdr:sp macro="" textlink="">
      <xdr:nvSpPr>
        <xdr:cNvPr id="364" name="楕円 363">
          <a:extLst>
            <a:ext uri="{FF2B5EF4-FFF2-40B4-BE49-F238E27FC236}">
              <a16:creationId xmlns:a16="http://schemas.microsoft.com/office/drawing/2014/main" id="{5F6B4751-F742-4FA1-AD4D-E3A99E7374DA}"/>
            </a:ext>
          </a:extLst>
        </xdr:cNvPr>
        <xdr:cNvSpPr/>
      </xdr:nvSpPr>
      <xdr:spPr>
        <a:xfrm>
          <a:off x="8699500" y="14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123597</xdr:rowOff>
    </xdr:from>
    <xdr:to>
      <xdr:col>50</xdr:col>
      <xdr:colOff>114300</xdr:colOff>
      <xdr:row>83</xdr:row>
      <xdr:rowOff>124510</xdr:rowOff>
    </xdr:to>
    <xdr:cxnSp macro="">
      <xdr:nvCxnSpPr>
        <xdr:cNvPr id="365" name="直線コネクタ 364">
          <a:extLst>
            <a:ext uri="{FF2B5EF4-FFF2-40B4-BE49-F238E27FC236}">
              <a16:creationId xmlns:a16="http://schemas.microsoft.com/office/drawing/2014/main" id="{E95DF0F1-26AD-42D9-B504-4870BB7EF865}"/>
            </a:ext>
          </a:extLst>
        </xdr:cNvPr>
        <xdr:cNvCxnSpPr/>
      </xdr:nvCxnSpPr>
      <xdr:spPr>
        <a:xfrm>
          <a:off x="8750300" y="14353947"/>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74168</xdr:rowOff>
    </xdr:from>
    <xdr:to>
      <xdr:col>41</xdr:col>
      <xdr:colOff>101600</xdr:colOff>
      <xdr:row>84</xdr:row>
      <xdr:rowOff>4318</xdr:rowOff>
    </xdr:to>
    <xdr:sp macro="" textlink="">
      <xdr:nvSpPr>
        <xdr:cNvPr id="366" name="楕円 365">
          <a:extLst>
            <a:ext uri="{FF2B5EF4-FFF2-40B4-BE49-F238E27FC236}">
              <a16:creationId xmlns:a16="http://schemas.microsoft.com/office/drawing/2014/main" id="{B81D7891-E139-4095-ABAC-924C7B40EE90}"/>
            </a:ext>
          </a:extLst>
        </xdr:cNvPr>
        <xdr:cNvSpPr/>
      </xdr:nvSpPr>
      <xdr:spPr>
        <a:xfrm>
          <a:off x="7810500" y="1430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123597</xdr:rowOff>
    </xdr:from>
    <xdr:to>
      <xdr:col>45</xdr:col>
      <xdr:colOff>177800</xdr:colOff>
      <xdr:row>83</xdr:row>
      <xdr:rowOff>124968</xdr:rowOff>
    </xdr:to>
    <xdr:cxnSp macro="">
      <xdr:nvCxnSpPr>
        <xdr:cNvPr id="367" name="直線コネクタ 366">
          <a:extLst>
            <a:ext uri="{FF2B5EF4-FFF2-40B4-BE49-F238E27FC236}">
              <a16:creationId xmlns:a16="http://schemas.microsoft.com/office/drawing/2014/main" id="{68C40278-60A3-4B65-8AA0-09514869D833}"/>
            </a:ext>
          </a:extLst>
        </xdr:cNvPr>
        <xdr:cNvCxnSpPr/>
      </xdr:nvCxnSpPr>
      <xdr:spPr>
        <a:xfrm flipV="1">
          <a:off x="7861300" y="1435394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71882</xdr:rowOff>
    </xdr:from>
    <xdr:to>
      <xdr:col>36</xdr:col>
      <xdr:colOff>165100</xdr:colOff>
      <xdr:row>84</xdr:row>
      <xdr:rowOff>2032</xdr:rowOff>
    </xdr:to>
    <xdr:sp macro="" textlink="">
      <xdr:nvSpPr>
        <xdr:cNvPr id="368" name="楕円 367">
          <a:extLst>
            <a:ext uri="{FF2B5EF4-FFF2-40B4-BE49-F238E27FC236}">
              <a16:creationId xmlns:a16="http://schemas.microsoft.com/office/drawing/2014/main" id="{E28555CF-8EA1-4788-BFCD-30545DA6E0C8}"/>
            </a:ext>
          </a:extLst>
        </xdr:cNvPr>
        <xdr:cNvSpPr/>
      </xdr:nvSpPr>
      <xdr:spPr>
        <a:xfrm>
          <a:off x="6921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122682</xdr:rowOff>
    </xdr:from>
    <xdr:to>
      <xdr:col>41</xdr:col>
      <xdr:colOff>50800</xdr:colOff>
      <xdr:row>83</xdr:row>
      <xdr:rowOff>124968</xdr:rowOff>
    </xdr:to>
    <xdr:cxnSp macro="">
      <xdr:nvCxnSpPr>
        <xdr:cNvPr id="369" name="直線コネクタ 368">
          <a:extLst>
            <a:ext uri="{FF2B5EF4-FFF2-40B4-BE49-F238E27FC236}">
              <a16:creationId xmlns:a16="http://schemas.microsoft.com/office/drawing/2014/main" id="{32286DD5-6280-4223-AB68-807B8B60DDEC}"/>
            </a:ext>
          </a:extLst>
        </xdr:cNvPr>
        <xdr:cNvCxnSpPr/>
      </xdr:nvCxnSpPr>
      <xdr:spPr>
        <a:xfrm>
          <a:off x="6972300" y="143530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6ACFE0D7-734E-4D36-9906-CA8548FC35B9}"/>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E39851FC-5D16-485B-9A10-A9F59A81BA2E}"/>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8A3FB4FB-E2BC-40EC-B54A-AF885F55E022}"/>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82A0300E-36C2-4A83-A551-CF539B5DB70E}"/>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20387</xdr:rowOff>
    </xdr:from>
    <xdr:ext cx="469744" cy="259045"/>
    <xdr:sp macro="" textlink="">
      <xdr:nvSpPr>
        <xdr:cNvPr id="374" name="n_1mainValue【公営住宅】&#10;一人当たり面積">
          <a:extLst>
            <a:ext uri="{FF2B5EF4-FFF2-40B4-BE49-F238E27FC236}">
              <a16:creationId xmlns:a16="http://schemas.microsoft.com/office/drawing/2014/main" id="{A438BF7E-0B1E-4DC1-8756-741C4386E91A}"/>
            </a:ext>
          </a:extLst>
        </xdr:cNvPr>
        <xdr:cNvSpPr txBox="1"/>
      </xdr:nvSpPr>
      <xdr:spPr>
        <a:xfrm>
          <a:off x="9391727" y="1407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19474</xdr:rowOff>
    </xdr:from>
    <xdr:ext cx="469744" cy="259045"/>
    <xdr:sp macro="" textlink="">
      <xdr:nvSpPr>
        <xdr:cNvPr id="375" name="n_2mainValue【公営住宅】&#10;一人当たり面積">
          <a:extLst>
            <a:ext uri="{FF2B5EF4-FFF2-40B4-BE49-F238E27FC236}">
              <a16:creationId xmlns:a16="http://schemas.microsoft.com/office/drawing/2014/main" id="{E47FEB16-60C1-4454-A7AE-F255697052C7}"/>
            </a:ext>
          </a:extLst>
        </xdr:cNvPr>
        <xdr:cNvSpPr txBox="1"/>
      </xdr:nvSpPr>
      <xdr:spPr>
        <a:xfrm>
          <a:off x="8515427" y="1407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20845</xdr:rowOff>
    </xdr:from>
    <xdr:ext cx="469744" cy="259045"/>
    <xdr:sp macro="" textlink="">
      <xdr:nvSpPr>
        <xdr:cNvPr id="376" name="n_3mainValue【公営住宅】&#10;一人当たり面積">
          <a:extLst>
            <a:ext uri="{FF2B5EF4-FFF2-40B4-BE49-F238E27FC236}">
              <a16:creationId xmlns:a16="http://schemas.microsoft.com/office/drawing/2014/main" id="{C925820E-E195-49C8-94BD-F640BF3B662C}"/>
            </a:ext>
          </a:extLst>
        </xdr:cNvPr>
        <xdr:cNvSpPr txBox="1"/>
      </xdr:nvSpPr>
      <xdr:spPr>
        <a:xfrm>
          <a:off x="7626427" y="140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18559</xdr:rowOff>
    </xdr:from>
    <xdr:ext cx="469744" cy="259045"/>
    <xdr:sp macro="" textlink="">
      <xdr:nvSpPr>
        <xdr:cNvPr id="377" name="n_4mainValue【公営住宅】&#10;一人当たり面積">
          <a:extLst>
            <a:ext uri="{FF2B5EF4-FFF2-40B4-BE49-F238E27FC236}">
              <a16:creationId xmlns:a16="http://schemas.microsoft.com/office/drawing/2014/main" id="{5802493F-5639-4CBB-9B79-8813F71929DF}"/>
            </a:ext>
          </a:extLst>
        </xdr:cNvPr>
        <xdr:cNvSpPr txBox="1"/>
      </xdr:nvSpPr>
      <xdr:spPr>
        <a:xfrm>
          <a:off x="6737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F7156F3-0386-4BC0-9FBE-F514C53FCE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9DE87AB-24EA-454F-BEBC-BEF097C4F1B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278F98C-A472-427D-AB86-645BFEACAA2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42E3E6D4-0120-481D-823E-05A3874DE3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B65866E-98BB-46C3-868A-2E74885A204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D9DD7FB-207E-4823-BDF6-5045EC9985F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72E40F1-0D5E-462F-A1E3-9729835412D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1F48130-5C86-4F3F-A39B-0DA5CA2A66D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60390F79-D856-4E65-B990-30CE2294139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422DBE1E-9351-4B27-AD70-E345B020942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75FAE36A-3D27-40F0-ACB6-BD3944400C0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68CB006D-A90C-4ED6-9279-F7619CB0D5A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9A73752C-8B9E-4E0B-8DE2-9DCB05A8CFA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FD0C6347-57D7-4869-8438-BFE37058B47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99DD0AB-872F-4233-8406-8EFA44FBAFC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DD6ED93-38F1-413A-A1D2-BC28987C570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56CE627C-05CD-4726-9BD1-D061114259D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4D094A90-6DFF-4474-896A-F9B6DA56CAF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3FD4C91-D617-4F0C-ABB8-89B0B9E82D3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C062D925-AAB6-4DA1-80F4-BEB1E1E9F74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3FECDF2-399B-44AF-8B59-4B68B9D703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922272C-035D-4F3E-BFF5-8C33C88895A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7FBF9D1-9EEE-4AA0-8144-D994843BCC9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2A220ACF-7B89-4C63-B23E-E88C69069F4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858D3479-03F3-4F1B-9C4E-B1E6FAC2D7E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E321C39-6A5F-4D40-8E30-EDB6C7D2EF3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F13D927B-3080-4446-B039-820877329B8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FCD76BFF-AD8E-4F84-B38D-AD054783BAE5}"/>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B652F8C4-8EBF-4B61-BB50-FF7078372D33}"/>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FF06E9E4-2E7B-4225-94C2-E8B47AA27D3E}"/>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D3ACE5D9-405B-481C-94A8-A7B77A061EE8}"/>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1C2B5E2D-92EB-4EA6-AC1F-C3DFFBFA83F1}"/>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62B8BA78-5B31-464A-AF40-7341D032B701}"/>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7BD02F1C-024F-47DB-B569-679DD0DC546F}"/>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426CDD94-D2CD-4DB8-8AFF-54252F8C49FC}"/>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E5A64292-1D51-4D40-B897-8297489AAED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678B7608-D8DF-47CB-8EC8-5F529D853AD2}"/>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25463122-FF07-463B-A9C4-694D1048A90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FC6BE38D-DF71-4492-A58F-ACBF619A0D95}"/>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DAE86DA0-1AE3-4EF5-8AF0-E8248B3313FA}"/>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D9F042BE-6EF5-43E8-B9C9-CBE08EAB19B7}"/>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C7F9A6E1-82D8-4367-A3C0-F323550BCAFF}"/>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37CC5AEE-4F19-46EE-9A25-ED3F37C8943B}"/>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8AA5C19A-2DFC-40CE-8AAC-B52D05E0C35A}"/>
            </a:ext>
          </a:extLst>
        </xdr:cNvPr>
        <xdr:cNvSpPr txBox="1"/>
      </xdr:nvSpPr>
      <xdr:spPr>
        <a:xfrm>
          <a:off x="1635760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FEF7E61B-93D2-44DE-98F7-98B98A88E2D6}"/>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EC8DE4C4-90BA-4E6E-A421-3E21028E6C40}"/>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8BFA382F-B654-4775-857E-B36232156EC7}"/>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1F7F3CC4-33B0-457E-92E7-557E3951DFBA}"/>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6" name="フローチャート: 判断 425">
          <a:extLst>
            <a:ext uri="{FF2B5EF4-FFF2-40B4-BE49-F238E27FC236}">
              <a16:creationId xmlns:a16="http://schemas.microsoft.com/office/drawing/2014/main" id="{5F8F1682-A992-4339-99D7-B53C0122D300}"/>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3A64C46-1D04-4DF6-B9FD-A42E75FB155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CC31D64-C75B-4C46-967F-4239728687C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199F513-3254-440A-B20B-F83A8D014EE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5867270-1FD1-4516-8042-9774AEF45B2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47879B4-1329-463E-89CC-9F57DB109ED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43688</xdr:rowOff>
    </xdr:from>
    <xdr:to>
      <xdr:col>85</xdr:col>
      <xdr:colOff>177800</xdr:colOff>
      <xdr:row>35</xdr:row>
      <xdr:rowOff>145288</xdr:rowOff>
    </xdr:to>
    <xdr:sp macro="" textlink="">
      <xdr:nvSpPr>
        <xdr:cNvPr id="432" name="楕円 431">
          <a:extLst>
            <a:ext uri="{FF2B5EF4-FFF2-40B4-BE49-F238E27FC236}">
              <a16:creationId xmlns:a16="http://schemas.microsoft.com/office/drawing/2014/main" id="{8C51EE9A-9A98-404D-989C-C67BDF0ECA3C}"/>
            </a:ext>
          </a:extLst>
        </xdr:cNvPr>
        <xdr:cNvSpPr/>
      </xdr:nvSpPr>
      <xdr:spPr>
        <a:xfrm>
          <a:off x="1626870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66565</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57622C80-F318-4AB3-AF87-B07674E83B9A}"/>
            </a:ext>
          </a:extLst>
        </xdr:cNvPr>
        <xdr:cNvSpPr txBox="1"/>
      </xdr:nvSpPr>
      <xdr:spPr>
        <a:xfrm>
          <a:off x="16357600" y="58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139700</xdr:rowOff>
    </xdr:from>
    <xdr:to>
      <xdr:col>81</xdr:col>
      <xdr:colOff>101600</xdr:colOff>
      <xdr:row>35</xdr:row>
      <xdr:rowOff>69850</xdr:rowOff>
    </xdr:to>
    <xdr:sp macro="" textlink="">
      <xdr:nvSpPr>
        <xdr:cNvPr id="434" name="楕円 433">
          <a:extLst>
            <a:ext uri="{FF2B5EF4-FFF2-40B4-BE49-F238E27FC236}">
              <a16:creationId xmlns:a16="http://schemas.microsoft.com/office/drawing/2014/main" id="{45A70B8C-B4DC-4FC3-925A-B023C27052E5}"/>
            </a:ext>
          </a:extLst>
        </xdr:cNvPr>
        <xdr:cNvSpPr/>
      </xdr:nvSpPr>
      <xdr:spPr>
        <a:xfrm>
          <a:off x="15430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19050</xdr:rowOff>
    </xdr:from>
    <xdr:to>
      <xdr:col>85</xdr:col>
      <xdr:colOff>127000</xdr:colOff>
      <xdr:row>35</xdr:row>
      <xdr:rowOff>94488</xdr:rowOff>
    </xdr:to>
    <xdr:cxnSp macro="">
      <xdr:nvCxnSpPr>
        <xdr:cNvPr id="435" name="直線コネクタ 434">
          <a:extLst>
            <a:ext uri="{FF2B5EF4-FFF2-40B4-BE49-F238E27FC236}">
              <a16:creationId xmlns:a16="http://schemas.microsoft.com/office/drawing/2014/main" id="{DE394047-FC2D-4424-86EB-C717BA02CC06}"/>
            </a:ext>
          </a:extLst>
        </xdr:cNvPr>
        <xdr:cNvCxnSpPr/>
      </xdr:nvCxnSpPr>
      <xdr:spPr>
        <a:xfrm>
          <a:off x="15481300" y="6019800"/>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64262</xdr:rowOff>
    </xdr:from>
    <xdr:to>
      <xdr:col>76</xdr:col>
      <xdr:colOff>165100</xdr:colOff>
      <xdr:row>34</xdr:row>
      <xdr:rowOff>165862</xdr:rowOff>
    </xdr:to>
    <xdr:sp macro="" textlink="">
      <xdr:nvSpPr>
        <xdr:cNvPr id="436" name="楕円 435">
          <a:extLst>
            <a:ext uri="{FF2B5EF4-FFF2-40B4-BE49-F238E27FC236}">
              <a16:creationId xmlns:a16="http://schemas.microsoft.com/office/drawing/2014/main" id="{18FC38D5-6F0C-49E4-85A5-4CFF8E61BA03}"/>
            </a:ext>
          </a:extLst>
        </xdr:cNvPr>
        <xdr:cNvSpPr/>
      </xdr:nvSpPr>
      <xdr:spPr>
        <a:xfrm>
          <a:off x="14541500" y="589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115062</xdr:rowOff>
    </xdr:from>
    <xdr:to>
      <xdr:col>81</xdr:col>
      <xdr:colOff>50800</xdr:colOff>
      <xdr:row>35</xdr:row>
      <xdr:rowOff>19050</xdr:rowOff>
    </xdr:to>
    <xdr:cxnSp macro="">
      <xdr:nvCxnSpPr>
        <xdr:cNvPr id="437" name="直線コネクタ 436">
          <a:extLst>
            <a:ext uri="{FF2B5EF4-FFF2-40B4-BE49-F238E27FC236}">
              <a16:creationId xmlns:a16="http://schemas.microsoft.com/office/drawing/2014/main" id="{F48F4CC9-C40F-4484-86FE-DCB20C8B336E}"/>
            </a:ext>
          </a:extLst>
        </xdr:cNvPr>
        <xdr:cNvCxnSpPr/>
      </xdr:nvCxnSpPr>
      <xdr:spPr>
        <a:xfrm>
          <a:off x="14592300" y="5944362"/>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77978</xdr:rowOff>
    </xdr:from>
    <xdr:to>
      <xdr:col>72</xdr:col>
      <xdr:colOff>38100</xdr:colOff>
      <xdr:row>35</xdr:row>
      <xdr:rowOff>8128</xdr:rowOff>
    </xdr:to>
    <xdr:sp macro="" textlink="">
      <xdr:nvSpPr>
        <xdr:cNvPr id="438" name="楕円 437">
          <a:extLst>
            <a:ext uri="{FF2B5EF4-FFF2-40B4-BE49-F238E27FC236}">
              <a16:creationId xmlns:a16="http://schemas.microsoft.com/office/drawing/2014/main" id="{B0555C3B-A6BE-498E-91AD-B9AE9F70EFA6}"/>
            </a:ext>
          </a:extLst>
        </xdr:cNvPr>
        <xdr:cNvSpPr/>
      </xdr:nvSpPr>
      <xdr:spPr>
        <a:xfrm>
          <a:off x="13652500" y="590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115062</xdr:rowOff>
    </xdr:from>
    <xdr:to>
      <xdr:col>76</xdr:col>
      <xdr:colOff>114300</xdr:colOff>
      <xdr:row>34</xdr:row>
      <xdr:rowOff>128778</xdr:rowOff>
    </xdr:to>
    <xdr:cxnSp macro="">
      <xdr:nvCxnSpPr>
        <xdr:cNvPr id="439" name="直線コネクタ 438">
          <a:extLst>
            <a:ext uri="{FF2B5EF4-FFF2-40B4-BE49-F238E27FC236}">
              <a16:creationId xmlns:a16="http://schemas.microsoft.com/office/drawing/2014/main" id="{BA841A7D-EA1D-4FE9-9F46-38F77E44FDBE}"/>
            </a:ext>
          </a:extLst>
        </xdr:cNvPr>
        <xdr:cNvCxnSpPr/>
      </xdr:nvCxnSpPr>
      <xdr:spPr>
        <a:xfrm flipV="1">
          <a:off x="13703300" y="594436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105410</xdr:rowOff>
    </xdr:from>
    <xdr:to>
      <xdr:col>67</xdr:col>
      <xdr:colOff>101600</xdr:colOff>
      <xdr:row>36</xdr:row>
      <xdr:rowOff>35560</xdr:rowOff>
    </xdr:to>
    <xdr:sp macro="" textlink="">
      <xdr:nvSpPr>
        <xdr:cNvPr id="440" name="楕円 439">
          <a:extLst>
            <a:ext uri="{FF2B5EF4-FFF2-40B4-BE49-F238E27FC236}">
              <a16:creationId xmlns:a16="http://schemas.microsoft.com/office/drawing/2014/main" id="{1D09F207-900C-4057-B18A-7593C472F342}"/>
            </a:ext>
          </a:extLst>
        </xdr:cNvPr>
        <xdr:cNvSpPr/>
      </xdr:nvSpPr>
      <xdr:spPr>
        <a:xfrm>
          <a:off x="12763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128778</xdr:rowOff>
    </xdr:from>
    <xdr:to>
      <xdr:col>71</xdr:col>
      <xdr:colOff>177800</xdr:colOff>
      <xdr:row>35</xdr:row>
      <xdr:rowOff>156210</xdr:rowOff>
    </xdr:to>
    <xdr:cxnSp macro="">
      <xdr:nvCxnSpPr>
        <xdr:cNvPr id="441" name="直線コネクタ 440">
          <a:extLst>
            <a:ext uri="{FF2B5EF4-FFF2-40B4-BE49-F238E27FC236}">
              <a16:creationId xmlns:a16="http://schemas.microsoft.com/office/drawing/2014/main" id="{A7FB2EDD-64EF-4BBB-B0D8-DC57E3C11241}"/>
            </a:ext>
          </a:extLst>
        </xdr:cNvPr>
        <xdr:cNvCxnSpPr/>
      </xdr:nvCxnSpPr>
      <xdr:spPr>
        <a:xfrm flipV="1">
          <a:off x="12814300" y="5958078"/>
          <a:ext cx="889000" cy="19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078664C6-7A03-488F-A419-EE3F8F6401AE}"/>
            </a:ext>
          </a:extLst>
        </xdr:cNvPr>
        <xdr:cNvSpPr txBox="1"/>
      </xdr:nvSpPr>
      <xdr:spPr>
        <a:xfrm>
          <a:off x="152660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B7E03C5D-AE43-4A78-8060-60690C182D60}"/>
            </a:ext>
          </a:extLst>
        </xdr:cNvPr>
        <xdr:cNvSpPr txBox="1"/>
      </xdr:nvSpPr>
      <xdr:spPr>
        <a:xfrm>
          <a:off x="143897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6858C703-3128-4540-9363-33B07343D11D}"/>
            </a:ext>
          </a:extLst>
        </xdr:cNvPr>
        <xdr:cNvSpPr txBox="1"/>
      </xdr:nvSpPr>
      <xdr:spPr>
        <a:xfrm>
          <a:off x="13500744" y="6144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20083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DC89295B-34DF-41E8-AB08-B2650DFFF047}"/>
            </a:ext>
          </a:extLst>
        </xdr:cNvPr>
        <xdr:cNvSpPr txBox="1"/>
      </xdr:nvSpPr>
      <xdr:spPr>
        <a:xfrm>
          <a:off x="12611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86377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619D8D84-0A74-4C74-8301-58068CC38EE8}"/>
            </a:ext>
          </a:extLst>
        </xdr:cNvPr>
        <xdr:cNvSpPr txBox="1"/>
      </xdr:nvSpPr>
      <xdr:spPr>
        <a:xfrm>
          <a:off x="152660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10939</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1967FC08-B438-4D61-BE39-9DD56CD4045F}"/>
            </a:ext>
          </a:extLst>
        </xdr:cNvPr>
        <xdr:cNvSpPr txBox="1"/>
      </xdr:nvSpPr>
      <xdr:spPr>
        <a:xfrm>
          <a:off x="14389744" y="566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24655</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CFE805FD-BA56-4650-ABDB-1D13CDEBE44D}"/>
            </a:ext>
          </a:extLst>
        </xdr:cNvPr>
        <xdr:cNvSpPr txBox="1"/>
      </xdr:nvSpPr>
      <xdr:spPr>
        <a:xfrm>
          <a:off x="13500744" y="568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26687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11233933-AFB1-4061-835D-96F2ACC1F7F7}"/>
            </a:ext>
          </a:extLst>
        </xdr:cNvPr>
        <xdr:cNvSpPr txBox="1"/>
      </xdr:nvSpPr>
      <xdr:spPr>
        <a:xfrm>
          <a:off x="12611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BFA800DF-CFCE-4200-9C11-1EF0044D8F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B367E5B1-8D2E-4272-81B9-6DEF8139A6D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890F680B-F33A-492B-B3AA-78FBEB3922D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5DD0D0C4-CA84-4BAA-91A0-82F8642D714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6FD6DB26-FE1D-43C7-A9B1-9BDCA0AAE1A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A88BE789-2064-4EC3-9679-5D91270F347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8860F25F-A66C-4E8F-8CFD-3EC37D1A4E4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A988A02E-7581-448C-9240-8DC8D410FE2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9240E869-2F1D-4AA2-BB5E-0A39234633D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B148A15B-3657-473F-A366-EAABB864F59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0469536A-BF96-4E71-8227-587B25E8050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D61D1B73-D422-4723-864E-04311F47E79D}"/>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4A936BAA-52D0-4CB8-9640-2918DF84F62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3D26AE61-A27E-44E7-82D5-80B03CF451B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1032232D-EA0F-436E-9388-AAE99FBDAA5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F199B959-A8DB-4C6D-993C-33C42CAC83E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02409A2A-86EC-4829-A485-08359ADA8B6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AEC87F83-E5FE-4AB2-ACD0-BFD0629F67A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B4B80A1E-77FE-4CCE-9CC7-B8169C1210DD}"/>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CF77A621-2E67-428F-9538-C7F93A5465C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0B48F94B-4818-4410-A3D3-113534254D8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A46F3401-F86F-45F3-82F8-4F1D9B66B25F}"/>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57B562DA-DA14-4980-86D2-C033FC0439A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E2A69569-8517-4CB2-8DB9-79B50565CE1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9E9FD956-DA0A-43B9-8403-874F67D34FA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108E433F-8272-419B-85A0-88967DA39738}"/>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F3582529-9A20-410B-9181-5B8EF838E9B1}"/>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5CDAF6B8-D48B-4CB9-B778-2E544D16B513}"/>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43923A1F-C3D7-4F3E-8AD9-F78B772248AA}"/>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215591A3-7E4A-421C-B0D1-494119A72F0B}"/>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78586693-9024-46A3-9793-7EBD0A060BDC}"/>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0B7A5903-689B-4258-899F-FF2DD941C3CC}"/>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5B179374-72C3-4C15-8420-B28D538CBAC1}"/>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E053FC1F-8A73-4DCF-B0B1-0A97A0B5FD99}"/>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412704AE-A952-4EFE-96FB-23816C346C5A}"/>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5" name="フローチャート: 判断 484">
          <a:extLst>
            <a:ext uri="{FF2B5EF4-FFF2-40B4-BE49-F238E27FC236}">
              <a16:creationId xmlns:a16="http://schemas.microsoft.com/office/drawing/2014/main" id="{8431274D-3BDA-42D6-B5B4-059B37562B72}"/>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B38C63B-4DB7-4025-908C-71D2939170A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6CE5D41-B7DB-4147-84CD-F8AC2108962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62152E7-8459-47C2-AAE7-958629F44EB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25CE7AB-C65F-419E-8D03-85C37C71B21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62CA6FC-2806-4802-905A-0C31CE02AC6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72753</xdr:rowOff>
    </xdr:from>
    <xdr:to>
      <xdr:col>116</xdr:col>
      <xdr:colOff>114300</xdr:colOff>
      <xdr:row>40</xdr:row>
      <xdr:rowOff>2903</xdr:rowOff>
    </xdr:to>
    <xdr:sp macro="" textlink="">
      <xdr:nvSpPr>
        <xdr:cNvPr id="491" name="楕円 490">
          <a:extLst>
            <a:ext uri="{FF2B5EF4-FFF2-40B4-BE49-F238E27FC236}">
              <a16:creationId xmlns:a16="http://schemas.microsoft.com/office/drawing/2014/main" id="{85C4EDC7-C65A-4ADC-8F49-10E015442653}"/>
            </a:ext>
          </a:extLst>
        </xdr:cNvPr>
        <xdr:cNvSpPr/>
      </xdr:nvSpPr>
      <xdr:spPr>
        <a:xfrm>
          <a:off x="22110700" y="67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51180</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116E866-CEE7-4E61-B043-396FFD003AF1}"/>
            </a:ext>
          </a:extLst>
        </xdr:cNvPr>
        <xdr:cNvSpPr txBox="1"/>
      </xdr:nvSpPr>
      <xdr:spPr>
        <a:xfrm>
          <a:off x="22199600" y="673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79284</xdr:rowOff>
    </xdr:from>
    <xdr:to>
      <xdr:col>112</xdr:col>
      <xdr:colOff>38100</xdr:colOff>
      <xdr:row>40</xdr:row>
      <xdr:rowOff>9434</xdr:rowOff>
    </xdr:to>
    <xdr:sp macro="" textlink="">
      <xdr:nvSpPr>
        <xdr:cNvPr id="493" name="楕円 492">
          <a:extLst>
            <a:ext uri="{FF2B5EF4-FFF2-40B4-BE49-F238E27FC236}">
              <a16:creationId xmlns:a16="http://schemas.microsoft.com/office/drawing/2014/main" id="{0522DE24-CB9D-4E24-8C94-8816C221640B}"/>
            </a:ext>
          </a:extLst>
        </xdr:cNvPr>
        <xdr:cNvSpPr/>
      </xdr:nvSpPr>
      <xdr:spPr>
        <a:xfrm>
          <a:off x="21272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123553</xdr:rowOff>
    </xdr:from>
    <xdr:to>
      <xdr:col>116</xdr:col>
      <xdr:colOff>63500</xdr:colOff>
      <xdr:row>39</xdr:row>
      <xdr:rowOff>130084</xdr:rowOff>
    </xdr:to>
    <xdr:cxnSp macro="">
      <xdr:nvCxnSpPr>
        <xdr:cNvPr id="494" name="直線コネクタ 493">
          <a:extLst>
            <a:ext uri="{FF2B5EF4-FFF2-40B4-BE49-F238E27FC236}">
              <a16:creationId xmlns:a16="http://schemas.microsoft.com/office/drawing/2014/main" id="{10C328CB-BF28-4237-958C-F48116A4967B}"/>
            </a:ext>
          </a:extLst>
        </xdr:cNvPr>
        <xdr:cNvCxnSpPr/>
      </xdr:nvCxnSpPr>
      <xdr:spPr>
        <a:xfrm flipV="1">
          <a:off x="21323300" y="681010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82550</xdr:rowOff>
    </xdr:from>
    <xdr:to>
      <xdr:col>107</xdr:col>
      <xdr:colOff>101600</xdr:colOff>
      <xdr:row>40</xdr:row>
      <xdr:rowOff>12700</xdr:rowOff>
    </xdr:to>
    <xdr:sp macro="" textlink="">
      <xdr:nvSpPr>
        <xdr:cNvPr id="495" name="楕円 494">
          <a:extLst>
            <a:ext uri="{FF2B5EF4-FFF2-40B4-BE49-F238E27FC236}">
              <a16:creationId xmlns:a16="http://schemas.microsoft.com/office/drawing/2014/main" id="{E4CDBA4D-2BA2-4C7B-820D-5271434D1DEB}"/>
            </a:ext>
          </a:extLst>
        </xdr:cNvPr>
        <xdr:cNvSpPr/>
      </xdr:nvSpPr>
      <xdr:spPr>
        <a:xfrm>
          <a:off x="2038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130084</xdr:rowOff>
    </xdr:from>
    <xdr:to>
      <xdr:col>111</xdr:col>
      <xdr:colOff>177800</xdr:colOff>
      <xdr:row>39</xdr:row>
      <xdr:rowOff>133350</xdr:rowOff>
    </xdr:to>
    <xdr:cxnSp macro="">
      <xdr:nvCxnSpPr>
        <xdr:cNvPr id="496" name="直線コネクタ 495">
          <a:extLst>
            <a:ext uri="{FF2B5EF4-FFF2-40B4-BE49-F238E27FC236}">
              <a16:creationId xmlns:a16="http://schemas.microsoft.com/office/drawing/2014/main" id="{1CA820FE-BDB7-441E-A95E-59971C22B2F1}"/>
            </a:ext>
          </a:extLst>
        </xdr:cNvPr>
        <xdr:cNvCxnSpPr/>
      </xdr:nvCxnSpPr>
      <xdr:spPr>
        <a:xfrm flipV="1">
          <a:off x="20434300" y="68166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43362</xdr:rowOff>
    </xdr:from>
    <xdr:to>
      <xdr:col>102</xdr:col>
      <xdr:colOff>165100</xdr:colOff>
      <xdr:row>39</xdr:row>
      <xdr:rowOff>144962</xdr:rowOff>
    </xdr:to>
    <xdr:sp macro="" textlink="">
      <xdr:nvSpPr>
        <xdr:cNvPr id="497" name="楕円 496">
          <a:extLst>
            <a:ext uri="{FF2B5EF4-FFF2-40B4-BE49-F238E27FC236}">
              <a16:creationId xmlns:a16="http://schemas.microsoft.com/office/drawing/2014/main" id="{13962F65-B8C9-44F3-B538-027566F0C445}"/>
            </a:ext>
          </a:extLst>
        </xdr:cNvPr>
        <xdr:cNvSpPr/>
      </xdr:nvSpPr>
      <xdr:spPr>
        <a:xfrm>
          <a:off x="19494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94162</xdr:rowOff>
    </xdr:from>
    <xdr:to>
      <xdr:col>107</xdr:col>
      <xdr:colOff>50800</xdr:colOff>
      <xdr:row>39</xdr:row>
      <xdr:rowOff>133350</xdr:rowOff>
    </xdr:to>
    <xdr:cxnSp macro="">
      <xdr:nvCxnSpPr>
        <xdr:cNvPr id="498" name="直線コネクタ 497">
          <a:extLst>
            <a:ext uri="{FF2B5EF4-FFF2-40B4-BE49-F238E27FC236}">
              <a16:creationId xmlns:a16="http://schemas.microsoft.com/office/drawing/2014/main" id="{FD207EE6-95B4-42C2-9233-EF4D80EF70CE}"/>
            </a:ext>
          </a:extLst>
        </xdr:cNvPr>
        <xdr:cNvCxnSpPr/>
      </xdr:nvCxnSpPr>
      <xdr:spPr>
        <a:xfrm>
          <a:off x="19545300" y="678071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13970</xdr:rowOff>
    </xdr:from>
    <xdr:to>
      <xdr:col>98</xdr:col>
      <xdr:colOff>38100</xdr:colOff>
      <xdr:row>39</xdr:row>
      <xdr:rowOff>115570</xdr:rowOff>
    </xdr:to>
    <xdr:sp macro="" textlink="">
      <xdr:nvSpPr>
        <xdr:cNvPr id="499" name="楕円 498">
          <a:extLst>
            <a:ext uri="{FF2B5EF4-FFF2-40B4-BE49-F238E27FC236}">
              <a16:creationId xmlns:a16="http://schemas.microsoft.com/office/drawing/2014/main" id="{6A299551-AA03-458E-B847-B8BDAD88031B}"/>
            </a:ext>
          </a:extLst>
        </xdr:cNvPr>
        <xdr:cNvSpPr/>
      </xdr:nvSpPr>
      <xdr:spPr>
        <a:xfrm>
          <a:off x="18605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64770</xdr:rowOff>
    </xdr:from>
    <xdr:to>
      <xdr:col>102</xdr:col>
      <xdr:colOff>114300</xdr:colOff>
      <xdr:row>39</xdr:row>
      <xdr:rowOff>94162</xdr:rowOff>
    </xdr:to>
    <xdr:cxnSp macro="">
      <xdr:nvCxnSpPr>
        <xdr:cNvPr id="500" name="直線コネクタ 499">
          <a:extLst>
            <a:ext uri="{FF2B5EF4-FFF2-40B4-BE49-F238E27FC236}">
              <a16:creationId xmlns:a16="http://schemas.microsoft.com/office/drawing/2014/main" id="{5134DF06-4019-4DB5-BCD6-2FDC980D15BF}"/>
            </a:ext>
          </a:extLst>
        </xdr:cNvPr>
        <xdr:cNvCxnSpPr/>
      </xdr:nvCxnSpPr>
      <xdr:spPr>
        <a:xfrm>
          <a:off x="18656300" y="675132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9AF31D16-F188-48BE-8C47-B1CBE7AA2405}"/>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394F181E-E1A3-4F21-A034-ABAF5D3C5257}"/>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E7F10F3-A2F6-45B7-BF42-42BF89696DFB}"/>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13624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6D60394C-17C7-41A4-9950-45D6A11B481C}"/>
            </a:ext>
          </a:extLst>
        </xdr:cNvPr>
        <xdr:cNvSpPr txBox="1"/>
      </xdr:nvSpPr>
      <xdr:spPr>
        <a:xfrm>
          <a:off x="18421427" y="687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561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EA95F5BE-7550-4419-8A35-3A919832FCBF}"/>
            </a:ext>
          </a:extLst>
        </xdr:cNvPr>
        <xdr:cNvSpPr txBox="1"/>
      </xdr:nvSpPr>
      <xdr:spPr>
        <a:xfrm>
          <a:off x="21075727" y="6858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3827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662EA981-3251-452B-92D1-3264A02F73BA}"/>
            </a:ext>
          </a:extLst>
        </xdr:cNvPr>
        <xdr:cNvSpPr txBox="1"/>
      </xdr:nvSpPr>
      <xdr:spPr>
        <a:xfrm>
          <a:off x="20199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136089</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61D3A9DF-0C6E-4079-901E-14353538B15F}"/>
            </a:ext>
          </a:extLst>
        </xdr:cNvPr>
        <xdr:cNvSpPr txBox="1"/>
      </xdr:nvSpPr>
      <xdr:spPr>
        <a:xfrm>
          <a:off x="19310427" y="68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132097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8409DF8E-E75C-4E95-A970-3B1CEB8E2AE1}"/>
            </a:ext>
          </a:extLst>
        </xdr:cNvPr>
        <xdr:cNvSpPr txBox="1"/>
      </xdr:nvSpPr>
      <xdr:spPr>
        <a:xfrm>
          <a:off x="18421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D2437F49-1E2C-4934-996D-04A249B4B08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CEB243C6-E6BB-4BEC-B700-EDB3E7A65E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222241AE-8493-4EA2-99A4-4659CD2C415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49BD0BF-B369-4A11-902D-C7C4791AA1D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C99F013E-8CF9-445E-B1B3-DCB2978EF4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4AD38666-D6D8-4BB6-A462-D2E1399D5F6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F1F3E50D-F1DE-4738-AF28-1EDE73B1BA4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241BCD56-1D1F-4B49-B51B-24D24D729B4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44927AF0-8C52-4985-9B11-6301233F845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5FEE5BC8-2FD0-45FF-8CC4-CB8929A1826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EDC2CBD2-BFD3-43A6-AEEF-C72C77C82F5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D59E7A7F-7334-49DF-BCC3-DE454268460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A0280FD4-2CE6-417A-BD02-1CAB979D6AC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F9CFEF67-C9D7-4FE3-88C5-B909B0EDF9A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D3E7624B-8782-4718-8C5E-FAACDF172FA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A1CB0E2A-DC76-49D0-952A-AF1688C489F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F629DB6F-DA5B-4F03-99D1-7B44EB84CCD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66706F92-D2DA-445B-96D5-3CEFE990845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0C92E8C6-500C-4C22-865F-955EBADC833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8EBEDAEB-0162-4238-9163-A383981234A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C0CD85FA-B3FD-40B1-AA64-42861AE3565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E207471-07DE-4828-ACAB-D85785F32F4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16E65F09-ECB7-4D59-89AD-BAFB336ACF9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D4159BD2-780F-4351-91E0-FC82919073D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C64F2BE6-8AD6-4CC5-83BD-5E5A58ED3CAF}"/>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DBCC2B7A-321B-4E4B-B60F-E2734BA1E1EE}"/>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4C9936E8-E589-47CE-9BDF-854D9D99BAD1}"/>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1708F4DF-E434-4A4D-A730-6945917EF4CF}"/>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A871890E-9042-4911-A815-1ED14FE59CC6}"/>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FCB93C1C-A904-46FB-8BC5-F15DCE664BA7}"/>
            </a:ext>
          </a:extLst>
        </xdr:cNvPr>
        <xdr:cNvSpPr txBox="1"/>
      </xdr:nvSpPr>
      <xdr:spPr>
        <a:xfrm>
          <a:off x="16357600" y="10139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106E042D-D3ED-45A1-8246-ECDD49A0EF0F}"/>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155CE8AA-016F-4005-8CF7-831E3956063D}"/>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3992A879-F58E-4490-9639-EC2693182F47}"/>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589C1CAC-2C30-4A5E-BE9D-5260D91AC4D4}"/>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A539396F-4D4B-470A-8FEB-E1143A0797D7}"/>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6FCB414-9DC1-4ABA-ADCE-A3A38BB45B4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DBA1A7E-0303-41E0-B2FC-BC61F6B36EF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0F9BD8D-0E9A-46D8-A11C-E59C0350C2B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50ADA68-1950-4B12-BB26-AC441AB2CDA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CAEEE9F-D0F1-4620-852A-C13D1971553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158750</xdr:rowOff>
    </xdr:from>
    <xdr:to>
      <xdr:col>85</xdr:col>
      <xdr:colOff>177800</xdr:colOff>
      <xdr:row>61</xdr:row>
      <xdr:rowOff>88900</xdr:rowOff>
    </xdr:to>
    <xdr:sp macro="" textlink="">
      <xdr:nvSpPr>
        <xdr:cNvPr id="549" name="楕円 548">
          <a:extLst>
            <a:ext uri="{FF2B5EF4-FFF2-40B4-BE49-F238E27FC236}">
              <a16:creationId xmlns:a16="http://schemas.microsoft.com/office/drawing/2014/main" id="{F84461DB-B79F-40E8-BDEC-874AF81E654C}"/>
            </a:ext>
          </a:extLst>
        </xdr:cNvPr>
        <xdr:cNvSpPr/>
      </xdr:nvSpPr>
      <xdr:spPr>
        <a:xfrm>
          <a:off x="162687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137177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F3E41125-7388-4AA0-8C1B-9DD3705F6BC3}"/>
            </a:ext>
          </a:extLst>
        </xdr:cNvPr>
        <xdr:cNvSpPr txBox="1"/>
      </xdr:nvSpPr>
      <xdr:spPr>
        <a:xfrm>
          <a:off x="16357600"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116840</xdr:rowOff>
    </xdr:from>
    <xdr:to>
      <xdr:col>81</xdr:col>
      <xdr:colOff>101600</xdr:colOff>
      <xdr:row>61</xdr:row>
      <xdr:rowOff>46990</xdr:rowOff>
    </xdr:to>
    <xdr:sp macro="" textlink="">
      <xdr:nvSpPr>
        <xdr:cNvPr id="551" name="楕円 550">
          <a:extLst>
            <a:ext uri="{FF2B5EF4-FFF2-40B4-BE49-F238E27FC236}">
              <a16:creationId xmlns:a16="http://schemas.microsoft.com/office/drawing/2014/main" id="{2C7ABE20-B2B5-424E-80FB-3E0424B5E231}"/>
            </a:ext>
          </a:extLst>
        </xdr:cNvPr>
        <xdr:cNvSpPr/>
      </xdr:nvSpPr>
      <xdr:spPr>
        <a:xfrm>
          <a:off x="15430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167640</xdr:rowOff>
    </xdr:from>
    <xdr:to>
      <xdr:col>85</xdr:col>
      <xdr:colOff>127000</xdr:colOff>
      <xdr:row>61</xdr:row>
      <xdr:rowOff>38100</xdr:rowOff>
    </xdr:to>
    <xdr:cxnSp macro="">
      <xdr:nvCxnSpPr>
        <xdr:cNvPr id="552" name="直線コネクタ 551">
          <a:extLst>
            <a:ext uri="{FF2B5EF4-FFF2-40B4-BE49-F238E27FC236}">
              <a16:creationId xmlns:a16="http://schemas.microsoft.com/office/drawing/2014/main" id="{09BC0DED-5953-4133-8181-6894CD1409C8}"/>
            </a:ext>
          </a:extLst>
        </xdr:cNvPr>
        <xdr:cNvCxnSpPr/>
      </xdr:nvCxnSpPr>
      <xdr:spPr>
        <a:xfrm>
          <a:off x="15481300" y="104546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74930</xdr:rowOff>
    </xdr:from>
    <xdr:to>
      <xdr:col>76</xdr:col>
      <xdr:colOff>165100</xdr:colOff>
      <xdr:row>61</xdr:row>
      <xdr:rowOff>5080</xdr:rowOff>
    </xdr:to>
    <xdr:sp macro="" textlink="">
      <xdr:nvSpPr>
        <xdr:cNvPr id="553" name="楕円 552">
          <a:extLst>
            <a:ext uri="{FF2B5EF4-FFF2-40B4-BE49-F238E27FC236}">
              <a16:creationId xmlns:a16="http://schemas.microsoft.com/office/drawing/2014/main" id="{D3810019-2666-458F-8B72-7875B93CEBCC}"/>
            </a:ext>
          </a:extLst>
        </xdr:cNvPr>
        <xdr:cNvSpPr/>
      </xdr:nvSpPr>
      <xdr:spPr>
        <a:xfrm>
          <a:off x="14541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125730</xdr:rowOff>
    </xdr:from>
    <xdr:to>
      <xdr:col>81</xdr:col>
      <xdr:colOff>50800</xdr:colOff>
      <xdr:row>60</xdr:row>
      <xdr:rowOff>167640</xdr:rowOff>
    </xdr:to>
    <xdr:cxnSp macro="">
      <xdr:nvCxnSpPr>
        <xdr:cNvPr id="554" name="直線コネクタ 553">
          <a:extLst>
            <a:ext uri="{FF2B5EF4-FFF2-40B4-BE49-F238E27FC236}">
              <a16:creationId xmlns:a16="http://schemas.microsoft.com/office/drawing/2014/main" id="{7DFB1900-2251-46AD-A29F-EECA587CE88D}"/>
            </a:ext>
          </a:extLst>
        </xdr:cNvPr>
        <xdr:cNvCxnSpPr/>
      </xdr:nvCxnSpPr>
      <xdr:spPr>
        <a:xfrm>
          <a:off x="14592300" y="104127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36830</xdr:rowOff>
    </xdr:from>
    <xdr:to>
      <xdr:col>72</xdr:col>
      <xdr:colOff>38100</xdr:colOff>
      <xdr:row>60</xdr:row>
      <xdr:rowOff>138430</xdr:rowOff>
    </xdr:to>
    <xdr:sp macro="" textlink="">
      <xdr:nvSpPr>
        <xdr:cNvPr id="555" name="楕円 554">
          <a:extLst>
            <a:ext uri="{FF2B5EF4-FFF2-40B4-BE49-F238E27FC236}">
              <a16:creationId xmlns:a16="http://schemas.microsoft.com/office/drawing/2014/main" id="{7279C85A-A345-4780-B512-A870D13E41C4}"/>
            </a:ext>
          </a:extLst>
        </xdr:cNvPr>
        <xdr:cNvSpPr/>
      </xdr:nvSpPr>
      <xdr:spPr>
        <a:xfrm>
          <a:off x="13652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87630</xdr:rowOff>
    </xdr:from>
    <xdr:to>
      <xdr:col>76</xdr:col>
      <xdr:colOff>114300</xdr:colOff>
      <xdr:row>60</xdr:row>
      <xdr:rowOff>125730</xdr:rowOff>
    </xdr:to>
    <xdr:cxnSp macro="">
      <xdr:nvCxnSpPr>
        <xdr:cNvPr id="556" name="直線コネクタ 555">
          <a:extLst>
            <a:ext uri="{FF2B5EF4-FFF2-40B4-BE49-F238E27FC236}">
              <a16:creationId xmlns:a16="http://schemas.microsoft.com/office/drawing/2014/main" id="{4FA38EBA-CC64-4383-A2F4-D2A3E7A16C63}"/>
            </a:ext>
          </a:extLst>
        </xdr:cNvPr>
        <xdr:cNvCxnSpPr/>
      </xdr:nvCxnSpPr>
      <xdr:spPr>
        <a:xfrm>
          <a:off x="13703300" y="103746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4445</xdr:rowOff>
    </xdr:from>
    <xdr:to>
      <xdr:col>67</xdr:col>
      <xdr:colOff>101600</xdr:colOff>
      <xdr:row>60</xdr:row>
      <xdr:rowOff>106045</xdr:rowOff>
    </xdr:to>
    <xdr:sp macro="" textlink="">
      <xdr:nvSpPr>
        <xdr:cNvPr id="557" name="楕円 556">
          <a:extLst>
            <a:ext uri="{FF2B5EF4-FFF2-40B4-BE49-F238E27FC236}">
              <a16:creationId xmlns:a16="http://schemas.microsoft.com/office/drawing/2014/main" id="{B4F61113-2719-4087-ABBD-3826D34B2BAD}"/>
            </a:ext>
          </a:extLst>
        </xdr:cNvPr>
        <xdr:cNvSpPr/>
      </xdr:nvSpPr>
      <xdr:spPr>
        <a:xfrm>
          <a:off x="12763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55245</xdr:rowOff>
    </xdr:from>
    <xdr:to>
      <xdr:col>71</xdr:col>
      <xdr:colOff>177800</xdr:colOff>
      <xdr:row>60</xdr:row>
      <xdr:rowOff>87630</xdr:rowOff>
    </xdr:to>
    <xdr:cxnSp macro="">
      <xdr:nvCxnSpPr>
        <xdr:cNvPr id="558" name="直線コネクタ 557">
          <a:extLst>
            <a:ext uri="{FF2B5EF4-FFF2-40B4-BE49-F238E27FC236}">
              <a16:creationId xmlns:a16="http://schemas.microsoft.com/office/drawing/2014/main" id="{0785849E-7CA0-4448-BA45-34B46FB3D6B2}"/>
            </a:ext>
          </a:extLst>
        </xdr:cNvPr>
        <xdr:cNvCxnSpPr/>
      </xdr:nvCxnSpPr>
      <xdr:spPr>
        <a:xfrm>
          <a:off x="12814300" y="103422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59" name="n_1aveValue【学校施設】&#10;有形固定資産減価償却率">
          <a:extLst>
            <a:ext uri="{FF2B5EF4-FFF2-40B4-BE49-F238E27FC236}">
              <a16:creationId xmlns:a16="http://schemas.microsoft.com/office/drawing/2014/main" id="{CE921638-DDDB-44A7-9CC1-E5A56707C4EA}"/>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60" name="n_2aveValue【学校施設】&#10;有形固定資産減価償却率">
          <a:extLst>
            <a:ext uri="{FF2B5EF4-FFF2-40B4-BE49-F238E27FC236}">
              <a16:creationId xmlns:a16="http://schemas.microsoft.com/office/drawing/2014/main" id="{B17B6D4A-425E-4D4B-A99A-67A0C4C7B7D7}"/>
            </a:ext>
          </a:extLst>
        </xdr:cNvPr>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61" name="n_3aveValue【学校施設】&#10;有形固定資産減価償却率">
          <a:extLst>
            <a:ext uri="{FF2B5EF4-FFF2-40B4-BE49-F238E27FC236}">
              <a16:creationId xmlns:a16="http://schemas.microsoft.com/office/drawing/2014/main" id="{D1165192-9110-4F6D-91F5-959652A41163}"/>
            </a:ext>
          </a:extLst>
        </xdr:cNvPr>
        <xdr:cNvSpPr txBox="1"/>
      </xdr:nvSpPr>
      <xdr:spPr>
        <a:xfrm>
          <a:off x="13500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62" name="n_4aveValue【学校施設】&#10;有形固定資産減価償却率">
          <a:extLst>
            <a:ext uri="{FF2B5EF4-FFF2-40B4-BE49-F238E27FC236}">
              <a16:creationId xmlns:a16="http://schemas.microsoft.com/office/drawing/2014/main" id="{9A06774B-4E13-407E-9D15-4FD34B8A2E95}"/>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38117</xdr:rowOff>
    </xdr:from>
    <xdr:ext cx="405111" cy="259045"/>
    <xdr:sp macro="" textlink="">
      <xdr:nvSpPr>
        <xdr:cNvPr id="563" name="n_1mainValue【学校施設】&#10;有形固定資産減価償却率">
          <a:extLst>
            <a:ext uri="{FF2B5EF4-FFF2-40B4-BE49-F238E27FC236}">
              <a16:creationId xmlns:a16="http://schemas.microsoft.com/office/drawing/2014/main" id="{2D8A7401-BB17-4462-83B1-DD309B695243}"/>
            </a:ext>
          </a:extLst>
        </xdr:cNvPr>
        <xdr:cNvSpPr txBox="1"/>
      </xdr:nvSpPr>
      <xdr:spPr>
        <a:xfrm>
          <a:off x="15266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167657</xdr:rowOff>
    </xdr:from>
    <xdr:ext cx="405111" cy="259045"/>
    <xdr:sp macro="" textlink="">
      <xdr:nvSpPr>
        <xdr:cNvPr id="564" name="n_2mainValue【学校施設】&#10;有形固定資産減価償却率">
          <a:extLst>
            <a:ext uri="{FF2B5EF4-FFF2-40B4-BE49-F238E27FC236}">
              <a16:creationId xmlns:a16="http://schemas.microsoft.com/office/drawing/2014/main" id="{7C79FF4C-23F8-4AEF-B7E2-4800192D74C5}"/>
            </a:ext>
          </a:extLst>
        </xdr:cNvPr>
        <xdr:cNvSpPr txBox="1"/>
      </xdr:nvSpPr>
      <xdr:spPr>
        <a:xfrm>
          <a:off x="14389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129557</xdr:rowOff>
    </xdr:from>
    <xdr:ext cx="405111" cy="259045"/>
    <xdr:sp macro="" textlink="">
      <xdr:nvSpPr>
        <xdr:cNvPr id="565" name="n_3mainValue【学校施設】&#10;有形固定資産減価償却率">
          <a:extLst>
            <a:ext uri="{FF2B5EF4-FFF2-40B4-BE49-F238E27FC236}">
              <a16:creationId xmlns:a16="http://schemas.microsoft.com/office/drawing/2014/main" id="{6EA55B46-16AA-42C4-A8ED-2594DC19F246}"/>
            </a:ext>
          </a:extLst>
        </xdr:cNvPr>
        <xdr:cNvSpPr txBox="1"/>
      </xdr:nvSpPr>
      <xdr:spPr>
        <a:xfrm>
          <a:off x="135007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97172</xdr:rowOff>
    </xdr:from>
    <xdr:ext cx="405111" cy="259045"/>
    <xdr:sp macro="" textlink="">
      <xdr:nvSpPr>
        <xdr:cNvPr id="566" name="n_4mainValue【学校施設】&#10;有形固定資産減価償却率">
          <a:extLst>
            <a:ext uri="{FF2B5EF4-FFF2-40B4-BE49-F238E27FC236}">
              <a16:creationId xmlns:a16="http://schemas.microsoft.com/office/drawing/2014/main" id="{F775758D-2AC3-440D-9011-E6DFC76CE265}"/>
            </a:ext>
          </a:extLst>
        </xdr:cNvPr>
        <xdr:cNvSpPr txBox="1"/>
      </xdr:nvSpPr>
      <xdr:spPr>
        <a:xfrm>
          <a:off x="12611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99722A40-FD8A-48CE-B08A-F6EE1C7054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810CEB3C-F0CF-4921-B483-804D9230061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42267D73-477A-4CFB-B2BC-F888F6301A8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E133C4A-F569-4E95-8C66-0B7954C38B4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4E2AE2A3-0A8D-4810-A834-245D8C15929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C5C687EB-AD81-458C-B806-18651B00B5D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27B05B03-C030-4653-AAC2-394C528AC1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79128036-E1EF-4C95-91D1-20EC1BDE640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BB3051FD-6058-4F29-ADBD-375AF8D5592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E1658633-D94D-43B7-9F0E-1743679EAFF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E632C9FB-4F71-4BC7-AC0E-1CE49E48C67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6B4F8702-AC3F-4FCB-AB9D-28F571EBD87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F7E23220-81E0-4CAA-B881-E901AED3407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25360962-CDC7-4B7E-9A74-2F6C65DF26C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2C799E4B-221C-4000-BECC-6DD697977B1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6FB7AD62-AA0E-4E82-A18F-A13BD7E083D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C4CA3455-076B-43E9-8630-F040C648D44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15B8A961-67E2-4938-A826-68FFD730E46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B832ACC4-5C0D-4E0B-9F6C-EB048DB7DF3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556411B-939F-4919-B4F3-2DB0E3D62C9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4DDB4403-3188-40F4-BF66-53AC1B1B926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BF608D59-7248-42D5-9521-3A44F924D34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0BDCC782-3E65-4C4C-8FA6-122C56ADAC0C}"/>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3B9D6BCC-DF36-472D-844A-0F462EFE50F7}"/>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353289C6-9AC3-4A4A-AF3C-272C067C4702}"/>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12871048-2F4C-4B65-8C6A-4C9871D0BD81}"/>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C054F7AA-370A-41EC-8F47-CFBDF5B325F6}"/>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4" name="【学校施設】&#10;一人当たり面積平均値テキスト">
          <a:extLst>
            <a:ext uri="{FF2B5EF4-FFF2-40B4-BE49-F238E27FC236}">
              <a16:creationId xmlns:a16="http://schemas.microsoft.com/office/drawing/2014/main" id="{0CF8BBFB-E51D-4A8B-89DA-FC4223ADEB5F}"/>
            </a:ext>
          </a:extLst>
        </xdr:cNvPr>
        <xdr:cNvSpPr txBox="1"/>
      </xdr:nvSpPr>
      <xdr:spPr>
        <a:xfrm>
          <a:off x="22199600" y="10397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2D0BECE2-A0C2-4734-A4F9-F586243BE01A}"/>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504345B0-C8B9-41CC-B9F3-814F4D0A98D4}"/>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68EE511D-B8F6-4B6E-8165-F7007D64EB7B}"/>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6F147D72-7A3C-4A79-91C7-5D5293A349DC}"/>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9" name="フローチャート: 判断 598">
          <a:extLst>
            <a:ext uri="{FF2B5EF4-FFF2-40B4-BE49-F238E27FC236}">
              <a16:creationId xmlns:a16="http://schemas.microsoft.com/office/drawing/2014/main" id="{4F80C81F-FAD5-441A-99CC-866C53023572}"/>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F92F517-9F68-4C97-836F-1BEEEF64A6A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265C137-4792-405A-B358-EA8B27BA9D4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C405004-C09B-4055-8BFC-3E1DDC564F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C98F362-686D-4873-8E3C-4A09549551D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EA25C80-3407-46A7-B836-1B368E0095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121565</xdr:rowOff>
    </xdr:from>
    <xdr:to>
      <xdr:col>116</xdr:col>
      <xdr:colOff>114300</xdr:colOff>
      <xdr:row>61</xdr:row>
      <xdr:rowOff>51715</xdr:rowOff>
    </xdr:to>
    <xdr:sp macro="" textlink="">
      <xdr:nvSpPr>
        <xdr:cNvPr id="605" name="楕円 604">
          <a:extLst>
            <a:ext uri="{FF2B5EF4-FFF2-40B4-BE49-F238E27FC236}">
              <a16:creationId xmlns:a16="http://schemas.microsoft.com/office/drawing/2014/main" id="{563108E6-DA95-4561-A765-D929C42F17AE}"/>
            </a:ext>
          </a:extLst>
        </xdr:cNvPr>
        <xdr:cNvSpPr/>
      </xdr:nvSpPr>
      <xdr:spPr>
        <a:xfrm>
          <a:off x="22110700" y="1040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144442</xdr:rowOff>
    </xdr:from>
    <xdr:ext cx="469744" cy="259045"/>
    <xdr:sp macro="" textlink="">
      <xdr:nvSpPr>
        <xdr:cNvPr id="606" name="【学校施設】&#10;一人当たり面積該当値テキスト">
          <a:extLst>
            <a:ext uri="{FF2B5EF4-FFF2-40B4-BE49-F238E27FC236}">
              <a16:creationId xmlns:a16="http://schemas.microsoft.com/office/drawing/2014/main" id="{17FD927C-DF7E-4D62-800A-5D9D326E860F}"/>
            </a:ext>
          </a:extLst>
        </xdr:cNvPr>
        <xdr:cNvSpPr txBox="1"/>
      </xdr:nvSpPr>
      <xdr:spPr>
        <a:xfrm>
          <a:off x="22199600"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132080</xdr:rowOff>
    </xdr:from>
    <xdr:to>
      <xdr:col>112</xdr:col>
      <xdr:colOff>38100</xdr:colOff>
      <xdr:row>61</xdr:row>
      <xdr:rowOff>62230</xdr:rowOff>
    </xdr:to>
    <xdr:sp macro="" textlink="">
      <xdr:nvSpPr>
        <xdr:cNvPr id="607" name="楕円 606">
          <a:extLst>
            <a:ext uri="{FF2B5EF4-FFF2-40B4-BE49-F238E27FC236}">
              <a16:creationId xmlns:a16="http://schemas.microsoft.com/office/drawing/2014/main" id="{7D43CD51-13B2-4F96-B35C-5D8F06F6479F}"/>
            </a:ext>
          </a:extLst>
        </xdr:cNvPr>
        <xdr:cNvSpPr/>
      </xdr:nvSpPr>
      <xdr:spPr>
        <a:xfrm>
          <a:off x="21272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915</xdr:rowOff>
    </xdr:from>
    <xdr:to>
      <xdr:col>116</xdr:col>
      <xdr:colOff>63500</xdr:colOff>
      <xdr:row>61</xdr:row>
      <xdr:rowOff>11430</xdr:rowOff>
    </xdr:to>
    <xdr:cxnSp macro="">
      <xdr:nvCxnSpPr>
        <xdr:cNvPr id="608" name="直線コネクタ 607">
          <a:extLst>
            <a:ext uri="{FF2B5EF4-FFF2-40B4-BE49-F238E27FC236}">
              <a16:creationId xmlns:a16="http://schemas.microsoft.com/office/drawing/2014/main" id="{BF07C678-378E-4155-8BA5-CC13B8ECD245}"/>
            </a:ext>
          </a:extLst>
        </xdr:cNvPr>
        <xdr:cNvCxnSpPr/>
      </xdr:nvCxnSpPr>
      <xdr:spPr>
        <a:xfrm flipV="1">
          <a:off x="21323300" y="10459365"/>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135737</xdr:rowOff>
    </xdr:from>
    <xdr:to>
      <xdr:col>107</xdr:col>
      <xdr:colOff>101600</xdr:colOff>
      <xdr:row>61</xdr:row>
      <xdr:rowOff>65887</xdr:rowOff>
    </xdr:to>
    <xdr:sp macro="" textlink="">
      <xdr:nvSpPr>
        <xdr:cNvPr id="609" name="楕円 608">
          <a:extLst>
            <a:ext uri="{FF2B5EF4-FFF2-40B4-BE49-F238E27FC236}">
              <a16:creationId xmlns:a16="http://schemas.microsoft.com/office/drawing/2014/main" id="{CB880EAF-ACA1-4F39-9451-FC810CC7AA65}"/>
            </a:ext>
          </a:extLst>
        </xdr:cNvPr>
        <xdr:cNvSpPr/>
      </xdr:nvSpPr>
      <xdr:spPr>
        <a:xfrm>
          <a:off x="20383500" y="1042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11430</xdr:rowOff>
    </xdr:from>
    <xdr:to>
      <xdr:col>111</xdr:col>
      <xdr:colOff>177800</xdr:colOff>
      <xdr:row>61</xdr:row>
      <xdr:rowOff>15087</xdr:rowOff>
    </xdr:to>
    <xdr:cxnSp macro="">
      <xdr:nvCxnSpPr>
        <xdr:cNvPr id="610" name="直線コネクタ 609">
          <a:extLst>
            <a:ext uri="{FF2B5EF4-FFF2-40B4-BE49-F238E27FC236}">
              <a16:creationId xmlns:a16="http://schemas.microsoft.com/office/drawing/2014/main" id="{4077773C-FFFC-4130-A390-A95C3E314832}"/>
            </a:ext>
          </a:extLst>
        </xdr:cNvPr>
        <xdr:cNvCxnSpPr/>
      </xdr:nvCxnSpPr>
      <xdr:spPr>
        <a:xfrm flipV="1">
          <a:off x="20434300" y="10469880"/>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139853</xdr:rowOff>
    </xdr:from>
    <xdr:to>
      <xdr:col>102</xdr:col>
      <xdr:colOff>165100</xdr:colOff>
      <xdr:row>61</xdr:row>
      <xdr:rowOff>70003</xdr:rowOff>
    </xdr:to>
    <xdr:sp macro="" textlink="">
      <xdr:nvSpPr>
        <xdr:cNvPr id="611" name="楕円 610">
          <a:extLst>
            <a:ext uri="{FF2B5EF4-FFF2-40B4-BE49-F238E27FC236}">
              <a16:creationId xmlns:a16="http://schemas.microsoft.com/office/drawing/2014/main" id="{F1AADFD9-0D83-4A25-81F8-326E2C4308AD}"/>
            </a:ext>
          </a:extLst>
        </xdr:cNvPr>
        <xdr:cNvSpPr/>
      </xdr:nvSpPr>
      <xdr:spPr>
        <a:xfrm>
          <a:off x="19494500" y="1042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15087</xdr:rowOff>
    </xdr:from>
    <xdr:to>
      <xdr:col>107</xdr:col>
      <xdr:colOff>50800</xdr:colOff>
      <xdr:row>61</xdr:row>
      <xdr:rowOff>19203</xdr:rowOff>
    </xdr:to>
    <xdr:cxnSp macro="">
      <xdr:nvCxnSpPr>
        <xdr:cNvPr id="612" name="直線コネクタ 611">
          <a:extLst>
            <a:ext uri="{FF2B5EF4-FFF2-40B4-BE49-F238E27FC236}">
              <a16:creationId xmlns:a16="http://schemas.microsoft.com/office/drawing/2014/main" id="{00A603C3-785F-44C6-B101-2DB8D24947C5}"/>
            </a:ext>
          </a:extLst>
        </xdr:cNvPr>
        <xdr:cNvCxnSpPr/>
      </xdr:nvCxnSpPr>
      <xdr:spPr>
        <a:xfrm flipV="1">
          <a:off x="19545300" y="10473537"/>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151740</xdr:rowOff>
    </xdr:from>
    <xdr:to>
      <xdr:col>98</xdr:col>
      <xdr:colOff>38100</xdr:colOff>
      <xdr:row>61</xdr:row>
      <xdr:rowOff>81890</xdr:rowOff>
    </xdr:to>
    <xdr:sp macro="" textlink="">
      <xdr:nvSpPr>
        <xdr:cNvPr id="613" name="楕円 612">
          <a:extLst>
            <a:ext uri="{FF2B5EF4-FFF2-40B4-BE49-F238E27FC236}">
              <a16:creationId xmlns:a16="http://schemas.microsoft.com/office/drawing/2014/main" id="{70E7D00E-41AD-499D-995D-EA06BE937CD6}"/>
            </a:ext>
          </a:extLst>
        </xdr:cNvPr>
        <xdr:cNvSpPr/>
      </xdr:nvSpPr>
      <xdr:spPr>
        <a:xfrm>
          <a:off x="18605500" y="1043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19203</xdr:rowOff>
    </xdr:from>
    <xdr:to>
      <xdr:col>102</xdr:col>
      <xdr:colOff>114300</xdr:colOff>
      <xdr:row>61</xdr:row>
      <xdr:rowOff>31090</xdr:rowOff>
    </xdr:to>
    <xdr:cxnSp macro="">
      <xdr:nvCxnSpPr>
        <xdr:cNvPr id="614" name="直線コネクタ 613">
          <a:extLst>
            <a:ext uri="{FF2B5EF4-FFF2-40B4-BE49-F238E27FC236}">
              <a16:creationId xmlns:a16="http://schemas.microsoft.com/office/drawing/2014/main" id="{921A5E11-4A58-469B-B68A-5B522E14F184}"/>
            </a:ext>
          </a:extLst>
        </xdr:cNvPr>
        <xdr:cNvCxnSpPr/>
      </xdr:nvCxnSpPr>
      <xdr:spPr>
        <a:xfrm flipV="1">
          <a:off x="18656300" y="10477653"/>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5" name="n_1aveValue【学校施設】&#10;一人当たり面積">
          <a:extLst>
            <a:ext uri="{FF2B5EF4-FFF2-40B4-BE49-F238E27FC236}">
              <a16:creationId xmlns:a16="http://schemas.microsoft.com/office/drawing/2014/main" id="{EE359A80-2CE9-4CDB-AD00-C27A10074F22}"/>
            </a:ext>
          </a:extLst>
        </xdr:cNvPr>
        <xdr:cNvSpPr txBox="1"/>
      </xdr:nvSpPr>
      <xdr:spPr>
        <a:xfrm>
          <a:off x="21075727" y="1053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6" name="n_2aveValue【学校施設】&#10;一人当たり面積">
          <a:extLst>
            <a:ext uri="{FF2B5EF4-FFF2-40B4-BE49-F238E27FC236}">
              <a16:creationId xmlns:a16="http://schemas.microsoft.com/office/drawing/2014/main" id="{0220C322-5627-4054-AA42-14C00A5761B3}"/>
            </a:ext>
          </a:extLst>
        </xdr:cNvPr>
        <xdr:cNvSpPr txBox="1"/>
      </xdr:nvSpPr>
      <xdr:spPr>
        <a:xfrm>
          <a:off x="20199427" y="1055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7" name="n_3aveValue【学校施設】&#10;一人当たり面積">
          <a:extLst>
            <a:ext uri="{FF2B5EF4-FFF2-40B4-BE49-F238E27FC236}">
              <a16:creationId xmlns:a16="http://schemas.microsoft.com/office/drawing/2014/main" id="{9EB97819-F80A-453D-B0D7-6BDD1207B251}"/>
            </a:ext>
          </a:extLst>
        </xdr:cNvPr>
        <xdr:cNvSpPr txBox="1"/>
      </xdr:nvSpPr>
      <xdr:spPr>
        <a:xfrm>
          <a:off x="19310427" y="105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618" name="n_4aveValue【学校施設】&#10;一人当たり面積">
          <a:extLst>
            <a:ext uri="{FF2B5EF4-FFF2-40B4-BE49-F238E27FC236}">
              <a16:creationId xmlns:a16="http://schemas.microsoft.com/office/drawing/2014/main" id="{FE5A16CF-B1B8-40EC-9AF4-93842B9BF97E}"/>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78757</xdr:rowOff>
    </xdr:from>
    <xdr:ext cx="469744" cy="259045"/>
    <xdr:sp macro="" textlink="">
      <xdr:nvSpPr>
        <xdr:cNvPr id="619" name="n_1mainValue【学校施設】&#10;一人当たり面積">
          <a:extLst>
            <a:ext uri="{FF2B5EF4-FFF2-40B4-BE49-F238E27FC236}">
              <a16:creationId xmlns:a16="http://schemas.microsoft.com/office/drawing/2014/main" id="{4C25A785-08BB-412E-BFE4-0E8F1703B04D}"/>
            </a:ext>
          </a:extLst>
        </xdr:cNvPr>
        <xdr:cNvSpPr txBox="1"/>
      </xdr:nvSpPr>
      <xdr:spPr>
        <a:xfrm>
          <a:off x="210757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82414</xdr:rowOff>
    </xdr:from>
    <xdr:ext cx="469744" cy="259045"/>
    <xdr:sp macro="" textlink="">
      <xdr:nvSpPr>
        <xdr:cNvPr id="620" name="n_2mainValue【学校施設】&#10;一人当たり面積">
          <a:extLst>
            <a:ext uri="{FF2B5EF4-FFF2-40B4-BE49-F238E27FC236}">
              <a16:creationId xmlns:a16="http://schemas.microsoft.com/office/drawing/2014/main" id="{12B281A6-8A09-45CF-A77B-8317ACBB552C}"/>
            </a:ext>
          </a:extLst>
        </xdr:cNvPr>
        <xdr:cNvSpPr txBox="1"/>
      </xdr:nvSpPr>
      <xdr:spPr>
        <a:xfrm>
          <a:off x="20199427" y="1019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86530</xdr:rowOff>
    </xdr:from>
    <xdr:ext cx="469744" cy="259045"/>
    <xdr:sp macro="" textlink="">
      <xdr:nvSpPr>
        <xdr:cNvPr id="621" name="n_3mainValue【学校施設】&#10;一人当たり面積">
          <a:extLst>
            <a:ext uri="{FF2B5EF4-FFF2-40B4-BE49-F238E27FC236}">
              <a16:creationId xmlns:a16="http://schemas.microsoft.com/office/drawing/2014/main" id="{5A4EB22A-8836-4DB2-93A5-DF470CBDCBD1}"/>
            </a:ext>
          </a:extLst>
        </xdr:cNvPr>
        <xdr:cNvSpPr txBox="1"/>
      </xdr:nvSpPr>
      <xdr:spPr>
        <a:xfrm>
          <a:off x="19310427" y="1020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98417</xdr:rowOff>
    </xdr:from>
    <xdr:ext cx="469744" cy="259045"/>
    <xdr:sp macro="" textlink="">
      <xdr:nvSpPr>
        <xdr:cNvPr id="622" name="n_4mainValue【学校施設】&#10;一人当たり面積">
          <a:extLst>
            <a:ext uri="{FF2B5EF4-FFF2-40B4-BE49-F238E27FC236}">
              <a16:creationId xmlns:a16="http://schemas.microsoft.com/office/drawing/2014/main" id="{1B8E2FFD-54B4-452F-8215-034FE0AF5D28}"/>
            </a:ext>
          </a:extLst>
        </xdr:cNvPr>
        <xdr:cNvSpPr txBox="1"/>
      </xdr:nvSpPr>
      <xdr:spPr>
        <a:xfrm>
          <a:off x="18421427" y="1021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0BC1C50-6027-4011-A460-12943DCCF7E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1D8C141A-1698-4D15-92D5-73534CE32A9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B47818A0-C7D8-4E79-86F7-EFFBF8CF776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28A2F59-0185-4940-B9CA-F32CF45F32B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E8E5887D-E3C7-4AFC-8D0C-79DA9C78080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C47A7481-BB24-4E16-B81F-405838DFDAF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8FB5240-EBB0-40A5-AC26-59ADDC66562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3EEB2168-3DDB-4365-A9B8-4F292077601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517CB4E8-A143-4B8F-B170-B128787D037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94CF303-7E6A-4A59-B93E-F67C98CDC42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DDBC308D-4442-4581-8F79-826CC9B7A74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6D050C0C-2169-4C61-A80E-E38A08949B9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F2AE8316-A93A-44A2-BE85-AEBB9C5921F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95C93A27-AF91-467E-A19C-891CAD99144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65F13DC-973F-40CB-AC4A-672A6B04B60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E0FBE72A-1070-4010-B554-8A2067B8BDB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6A513783-1572-4782-943B-8FFFB8A3FEB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868E866A-7A47-4CD1-B2C8-B818F3B7467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52005880-F25D-4593-BF51-D62168FE951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7033EE1D-5968-4691-A5E7-37641C78CBD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A348805D-C899-45A8-8108-02FE47DE048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29B21A68-E43A-4800-8B59-466FCCD0961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EEF1A406-1FFC-46CB-938A-87C595B5266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C41A5F00-F110-4452-86FE-536636F4DD14}"/>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70FAD4B7-BB3A-4BA5-84E9-FC4A1F685FB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51A70CC0-0A54-466D-942F-022256AE010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590E927A-C269-4A21-B937-40EB2778C97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C50D8BD8-D13F-4BD8-A44F-ED7DFF8419E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F3F5E888-703A-465C-83EA-C99BC02E7F0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C7C6C1BC-1496-4ED6-9E1E-A45F80BAAE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FCAE0E44-5DB1-434E-A56E-38004316B41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1AF3BD31-9FFE-4A44-AAC3-E00D136119C9}"/>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B5BBF376-2058-4446-AECA-50B8C0C3C5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5CDD7340-38BD-495C-8C93-2EDBF9A33B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25FDD4E8-F9DC-4562-8ADD-480DE3C66F7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類似団体と比較して、有形固定資産減価償却率が高い施設は主に学校施設である。学校施設については、有形固定資産減価償却率が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％以上の施設が半数以上あり、施設の老朽化に伴う修繕コストの増加や施設の更新など今後の財政運営への影響が懸念される。公営住宅の有形固定資産減価償却率が類似団体の</a:t>
          </a:r>
          <a:r>
            <a:rPr kumimoji="1" lang="en-US" altLang="ja-JP" sz="1300">
              <a:latin typeface="ＭＳ Ｐゴシック" panose="020B0600070205080204" pitchFamily="50" charset="-128"/>
              <a:ea typeface="ＭＳ Ｐゴシック" panose="020B0600070205080204" pitchFamily="50" charset="-128"/>
            </a:rPr>
            <a:t>71.1</a:t>
          </a:r>
          <a:r>
            <a:rPr kumimoji="1" lang="ja-JP" altLang="en-US" sz="1300">
              <a:latin typeface="ＭＳ Ｐゴシック" panose="020B0600070205080204" pitchFamily="50" charset="-128"/>
              <a:ea typeface="ＭＳ Ｐゴシック" panose="020B0600070205080204" pitchFamily="50" charset="-128"/>
            </a:rPr>
            <a:t>％に対し</a:t>
          </a:r>
          <a:r>
            <a:rPr kumimoji="1" lang="en-US" altLang="ja-JP" sz="1300">
              <a:latin typeface="ＭＳ Ｐゴシック" panose="020B0600070205080204" pitchFamily="50" charset="-128"/>
              <a:ea typeface="ＭＳ Ｐゴシック" panose="020B0600070205080204" pitchFamily="50" charset="-128"/>
            </a:rPr>
            <a:t>43.0</a:t>
          </a:r>
          <a:r>
            <a:rPr kumimoji="1" lang="ja-JP" altLang="en-US" sz="1300">
              <a:latin typeface="ＭＳ Ｐゴシック" panose="020B0600070205080204" pitchFamily="50" charset="-128"/>
              <a:ea typeface="ＭＳ Ｐゴシック" panose="020B0600070205080204" pitchFamily="50" charset="-128"/>
            </a:rPr>
            <a:t>％と低いのは、以前より長寿命化計画に基づき適正な維持補修及び建て替えを行ってきたこと及び、災害公営住宅の建設が要因である。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387CF7-C3CE-47ED-9DA2-68651EB93B3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4223677-A214-425F-8E53-E00D32B0BB4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1F56457-2239-466C-90F3-7060BDA85E0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0C62FB-A87B-4B21-959B-43DF24384FC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福岡県朝倉市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6A3DA24-0EEE-44BC-B8EA-3FFDB05DA77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FA1AA9-9375-4AD4-BF2D-89A51660FD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CF95FCA-F871-4E86-A0A4-D909E54A0AA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2B59C4-98F2-4568-90B1-BA4711C0572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92C894-C7C2-41A5-A0B2-F9CBCD1FAF1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DCC9F3-DA05-4321-8D39-87188D3A38D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50,024
48,840
246.71
42,632,516
41,051,119
1,024,352
16,354,399
31,672,327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64339B0-E0C4-4041-A01D-77E0FCE2301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21BE3C1-8306-40DE-89D0-E8854051280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596EAA-768A-4DB3-ABEF-833003DA88A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141594-1330-43DA-855F-AECECD0059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09C045D-77CA-4F03-A99F-8FDCA13732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102C1D3-5236-430E-920F-83A3E0D149A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A18A7F7-0F70-435E-A421-0DD2EEDEE59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CCFABC-AB4A-4241-9924-0AA1246E5E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07D246-42DF-4BC7-9965-C3D00CDEBF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2F7E18-B043-4A43-90E9-AFB19B9C761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DDCA8E-D023-4979-A169-957B8BF669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E55E10-5C0E-460C-81B0-6BE8B5A62B3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2F03715-F213-4BB6-9565-BEC2135ABF9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24A2FD-79BC-47FE-9826-4FAF342758D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E8AE7C5-280E-4A80-9325-C06BEB09BB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85D0681-BB96-4847-A76F-2D46A9C6681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DCA367-0AC8-4A3C-A2C2-35E3FC8B816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DF153C-3946-4374-9036-D6B8027DEB8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384FC1-C36A-4D09-ABDE-D8105852C16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57509AF-AF13-47B7-A3E9-D20BE77CD1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782636C-8FFD-4C11-819A-2A9607596A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BD57F3-3E41-43C7-A036-A2A439C9073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095BA5-8C3F-424F-A4DE-8727871789B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7D45AA-C208-4C62-BB33-F42A0C39094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E6F1A68-D887-47E9-807B-13EB98CA39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163348-BF35-4DEA-9494-66DDEFF8FC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571E256-DCC7-4714-8AD4-C1C60669429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8B092C5-73AD-4FA8-B399-2338779F220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FE73BC2-F686-4AB5-86DD-A51CCB7D304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F19FB6-86FF-42D8-8A9E-6F2F64FD2AF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B4F5B64-406A-465D-9036-6899921D3F8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4E4504-B29B-4091-8D52-EC2E377F489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D54378A-1CC2-491C-AB7A-04274EDAE3B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D33ED27-9A3B-4F4A-B855-C5B28EBBE13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D1BE915-E1AD-4756-874E-2E3C91DDEEA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30B40FC-CDDE-419F-ACFE-591B893AECF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22905DB-B70F-458F-A785-84A62A87F79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5D15CFB-4D8B-4EA7-BE85-AC176719ED2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1A8FE66-5563-4E10-97E7-E031C7C59D9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1AE4FF0-286C-481F-A394-9FF0D9CDB9E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94DFADB-CC66-44ED-BB08-410288C1BCD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FD0DAB9-ED30-4EF7-BB2E-A51D23320E1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F819416-650A-4B4A-9A88-1CAAEB2B99A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C4BA84F-DDC5-400A-947F-7FD71644286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15F8837-CEC8-41D4-9B57-F659A22171C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C6E7A3A-8219-4B2F-8721-200E7F5BD87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F47111D6-F36C-4FC9-BE72-A6D10E638A28}"/>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44398935-1879-4828-93DA-B71A65AFD4CC}"/>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7CF4E907-C106-4038-9FF6-A1174A08AC66}"/>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C78DC520-6053-457C-961F-663F03723729}"/>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2B8935DE-9424-48A5-A749-CDFBAEA2A635}"/>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D853933A-C55B-48B7-BF43-79CC4C1DF650}"/>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4F6256F2-D803-4844-8890-D70455DED36B}"/>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A4376E5D-9B12-4FE6-92CA-3C46E78042D5}"/>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1129A641-5946-4BF4-9B41-538A9506EA58}"/>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E6269F83-425E-4D7A-A4C4-34FC7F42DEB4}"/>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99B083A0-A356-4F91-9BE8-4E143D03F513}"/>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B7C456D-D5F7-4C59-AAD5-7013B70EDC6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63A682-0319-4484-8F43-0C34666F088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66444F-9F1D-4253-A4EC-2231171CD61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9E425A5-566B-4D1A-9B1D-AF529AD0A68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3E220E3-0D17-4329-AD38-1B896F368AE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907</xdr:rowOff>
    </xdr:from>
    <xdr:to>
      <xdr:col>24</xdr:col>
      <xdr:colOff>114300</xdr:colOff>
      <xdr:row>39</xdr:row>
      <xdr:rowOff>102507</xdr:rowOff>
    </xdr:to>
    <xdr:sp macro="" textlink="">
      <xdr:nvSpPr>
        <xdr:cNvPr id="74" name="楕円 73">
          <a:extLst>
            <a:ext uri="{FF2B5EF4-FFF2-40B4-BE49-F238E27FC236}">
              <a16:creationId xmlns:a16="http://schemas.microsoft.com/office/drawing/2014/main" id="{5B61C0A8-FAE0-4795-8286-BD4A0009ECC6}"/>
            </a:ext>
          </a:extLst>
        </xdr:cNvPr>
        <xdr:cNvSpPr/>
      </xdr:nvSpPr>
      <xdr:spPr>
        <a:xfrm>
          <a:off x="45847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150784</xdr:rowOff>
    </xdr:from>
    <xdr:ext cx="405111" cy="259045"/>
    <xdr:sp macro="" textlink="">
      <xdr:nvSpPr>
        <xdr:cNvPr id="75" name="【図書館】&#10;有形固定資産減価償却率該当値テキスト">
          <a:extLst>
            <a:ext uri="{FF2B5EF4-FFF2-40B4-BE49-F238E27FC236}">
              <a16:creationId xmlns:a16="http://schemas.microsoft.com/office/drawing/2014/main" id="{1E8E24E2-44EB-4C54-A218-BF2E4FD5FF9E}"/>
            </a:ext>
          </a:extLst>
        </xdr:cNvPr>
        <xdr:cNvSpPr txBox="1"/>
      </xdr:nvSpPr>
      <xdr:spPr>
        <a:xfrm>
          <a:off x="4673600"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136434</xdr:rowOff>
    </xdr:from>
    <xdr:to>
      <xdr:col>20</xdr:col>
      <xdr:colOff>38100</xdr:colOff>
      <xdr:row>39</xdr:row>
      <xdr:rowOff>66584</xdr:rowOff>
    </xdr:to>
    <xdr:sp macro="" textlink="">
      <xdr:nvSpPr>
        <xdr:cNvPr id="76" name="楕円 75">
          <a:extLst>
            <a:ext uri="{FF2B5EF4-FFF2-40B4-BE49-F238E27FC236}">
              <a16:creationId xmlns:a16="http://schemas.microsoft.com/office/drawing/2014/main" id="{F10ABB25-6068-4172-AD60-1AAE81865CCB}"/>
            </a:ext>
          </a:extLst>
        </xdr:cNvPr>
        <xdr:cNvSpPr/>
      </xdr:nvSpPr>
      <xdr:spPr>
        <a:xfrm>
          <a:off x="3746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15784</xdr:rowOff>
    </xdr:from>
    <xdr:to>
      <xdr:col>24</xdr:col>
      <xdr:colOff>63500</xdr:colOff>
      <xdr:row>39</xdr:row>
      <xdr:rowOff>51707</xdr:rowOff>
    </xdr:to>
    <xdr:cxnSp macro="">
      <xdr:nvCxnSpPr>
        <xdr:cNvPr id="77" name="直線コネクタ 76">
          <a:extLst>
            <a:ext uri="{FF2B5EF4-FFF2-40B4-BE49-F238E27FC236}">
              <a16:creationId xmlns:a16="http://schemas.microsoft.com/office/drawing/2014/main" id="{625ECDD1-878C-4254-B030-8294342739D4}"/>
            </a:ext>
          </a:extLst>
        </xdr:cNvPr>
        <xdr:cNvCxnSpPr/>
      </xdr:nvCxnSpPr>
      <xdr:spPr>
        <a:xfrm>
          <a:off x="3797300" y="670233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98878</xdr:rowOff>
    </xdr:from>
    <xdr:to>
      <xdr:col>15</xdr:col>
      <xdr:colOff>101600</xdr:colOff>
      <xdr:row>39</xdr:row>
      <xdr:rowOff>29028</xdr:rowOff>
    </xdr:to>
    <xdr:sp macro="" textlink="">
      <xdr:nvSpPr>
        <xdr:cNvPr id="78" name="楕円 77">
          <a:extLst>
            <a:ext uri="{FF2B5EF4-FFF2-40B4-BE49-F238E27FC236}">
              <a16:creationId xmlns:a16="http://schemas.microsoft.com/office/drawing/2014/main" id="{039E2F94-1DC0-4F2F-A22B-C695640F610A}"/>
            </a:ext>
          </a:extLst>
        </xdr:cNvPr>
        <xdr:cNvSpPr/>
      </xdr:nvSpPr>
      <xdr:spPr>
        <a:xfrm>
          <a:off x="28575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149678</xdr:rowOff>
    </xdr:from>
    <xdr:to>
      <xdr:col>19</xdr:col>
      <xdr:colOff>177800</xdr:colOff>
      <xdr:row>39</xdr:row>
      <xdr:rowOff>15784</xdr:rowOff>
    </xdr:to>
    <xdr:cxnSp macro="">
      <xdr:nvCxnSpPr>
        <xdr:cNvPr id="79" name="直線コネクタ 78">
          <a:extLst>
            <a:ext uri="{FF2B5EF4-FFF2-40B4-BE49-F238E27FC236}">
              <a16:creationId xmlns:a16="http://schemas.microsoft.com/office/drawing/2014/main" id="{27B289C9-2AD1-4F72-995E-024D7F5A0FD6}"/>
            </a:ext>
          </a:extLst>
        </xdr:cNvPr>
        <xdr:cNvCxnSpPr/>
      </xdr:nvCxnSpPr>
      <xdr:spPr>
        <a:xfrm>
          <a:off x="2908300" y="666477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62956</xdr:rowOff>
    </xdr:from>
    <xdr:to>
      <xdr:col>10</xdr:col>
      <xdr:colOff>165100</xdr:colOff>
      <xdr:row>38</xdr:row>
      <xdr:rowOff>164556</xdr:rowOff>
    </xdr:to>
    <xdr:sp macro="" textlink="">
      <xdr:nvSpPr>
        <xdr:cNvPr id="80" name="楕円 79">
          <a:extLst>
            <a:ext uri="{FF2B5EF4-FFF2-40B4-BE49-F238E27FC236}">
              <a16:creationId xmlns:a16="http://schemas.microsoft.com/office/drawing/2014/main" id="{AB2090B5-A750-4BAB-99CB-4B9C5B982F57}"/>
            </a:ext>
          </a:extLst>
        </xdr:cNvPr>
        <xdr:cNvSpPr/>
      </xdr:nvSpPr>
      <xdr:spPr>
        <a:xfrm>
          <a:off x="1968500" y="65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113756</xdr:rowOff>
    </xdr:from>
    <xdr:to>
      <xdr:col>15</xdr:col>
      <xdr:colOff>50800</xdr:colOff>
      <xdr:row>38</xdr:row>
      <xdr:rowOff>149678</xdr:rowOff>
    </xdr:to>
    <xdr:cxnSp macro="">
      <xdr:nvCxnSpPr>
        <xdr:cNvPr id="81" name="直線コネクタ 80">
          <a:extLst>
            <a:ext uri="{FF2B5EF4-FFF2-40B4-BE49-F238E27FC236}">
              <a16:creationId xmlns:a16="http://schemas.microsoft.com/office/drawing/2014/main" id="{481F8AD6-C91E-414A-97B3-060568983736}"/>
            </a:ext>
          </a:extLst>
        </xdr:cNvPr>
        <xdr:cNvCxnSpPr/>
      </xdr:nvCxnSpPr>
      <xdr:spPr>
        <a:xfrm>
          <a:off x="2019300" y="662885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27033</xdr:rowOff>
    </xdr:from>
    <xdr:to>
      <xdr:col>6</xdr:col>
      <xdr:colOff>38100</xdr:colOff>
      <xdr:row>38</xdr:row>
      <xdr:rowOff>128633</xdr:rowOff>
    </xdr:to>
    <xdr:sp macro="" textlink="">
      <xdr:nvSpPr>
        <xdr:cNvPr id="82" name="楕円 81">
          <a:extLst>
            <a:ext uri="{FF2B5EF4-FFF2-40B4-BE49-F238E27FC236}">
              <a16:creationId xmlns:a16="http://schemas.microsoft.com/office/drawing/2014/main" id="{F2C20B48-AE8D-4E1E-A143-4F54D3E8AE7B}"/>
            </a:ext>
          </a:extLst>
        </xdr:cNvPr>
        <xdr:cNvSpPr/>
      </xdr:nvSpPr>
      <xdr:spPr>
        <a:xfrm>
          <a:off x="10795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77833</xdr:rowOff>
    </xdr:from>
    <xdr:to>
      <xdr:col>10</xdr:col>
      <xdr:colOff>114300</xdr:colOff>
      <xdr:row>38</xdr:row>
      <xdr:rowOff>113756</xdr:rowOff>
    </xdr:to>
    <xdr:cxnSp macro="">
      <xdr:nvCxnSpPr>
        <xdr:cNvPr id="83" name="直線コネクタ 82">
          <a:extLst>
            <a:ext uri="{FF2B5EF4-FFF2-40B4-BE49-F238E27FC236}">
              <a16:creationId xmlns:a16="http://schemas.microsoft.com/office/drawing/2014/main" id="{A1F64E76-9428-40E6-B0AF-ECE58A43B039}"/>
            </a:ext>
          </a:extLst>
        </xdr:cNvPr>
        <xdr:cNvCxnSpPr/>
      </xdr:nvCxnSpPr>
      <xdr:spPr>
        <a:xfrm>
          <a:off x="1130300" y="659293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B393EF50-62BE-4646-AF74-D2983766594C}"/>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7E31ED1E-4389-4C09-B472-D3746D5A0127}"/>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D2E3C1E5-E5EE-49E4-A989-442CFB6BAE54}"/>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79F68C4B-AAA5-4107-9C1E-7097D456CC24}"/>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8C18AD61-F936-444F-9908-06E49BA6CB4C}"/>
            </a:ext>
          </a:extLst>
        </xdr:cNvPr>
        <xdr:cNvSpPr txBox="1"/>
      </xdr:nvSpPr>
      <xdr:spPr>
        <a:xfrm>
          <a:off x="35820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20155</xdr:rowOff>
    </xdr:from>
    <xdr:ext cx="405111" cy="259045"/>
    <xdr:sp macro="" textlink="">
      <xdr:nvSpPr>
        <xdr:cNvPr id="89" name="n_2mainValue【図書館】&#10;有形固定資産減価償却率">
          <a:extLst>
            <a:ext uri="{FF2B5EF4-FFF2-40B4-BE49-F238E27FC236}">
              <a16:creationId xmlns:a16="http://schemas.microsoft.com/office/drawing/2014/main" id="{EB788B8A-FF8D-4964-B7F6-7663F767FB72}"/>
            </a:ext>
          </a:extLst>
        </xdr:cNvPr>
        <xdr:cNvSpPr txBox="1"/>
      </xdr:nvSpPr>
      <xdr:spPr>
        <a:xfrm>
          <a:off x="2705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155683</xdr:rowOff>
    </xdr:from>
    <xdr:ext cx="405111" cy="259045"/>
    <xdr:sp macro="" textlink="">
      <xdr:nvSpPr>
        <xdr:cNvPr id="90" name="n_3mainValue【図書館】&#10;有形固定資産減価償却率">
          <a:extLst>
            <a:ext uri="{FF2B5EF4-FFF2-40B4-BE49-F238E27FC236}">
              <a16:creationId xmlns:a16="http://schemas.microsoft.com/office/drawing/2014/main" id="{21158BC1-74D0-4A6A-8665-39F3180CD38F}"/>
            </a:ext>
          </a:extLst>
        </xdr:cNvPr>
        <xdr:cNvSpPr txBox="1"/>
      </xdr:nvSpPr>
      <xdr:spPr>
        <a:xfrm>
          <a:off x="181674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119760</xdr:rowOff>
    </xdr:from>
    <xdr:ext cx="405111" cy="259045"/>
    <xdr:sp macro="" textlink="">
      <xdr:nvSpPr>
        <xdr:cNvPr id="91" name="n_4mainValue【図書館】&#10;有形固定資産減価償却率">
          <a:extLst>
            <a:ext uri="{FF2B5EF4-FFF2-40B4-BE49-F238E27FC236}">
              <a16:creationId xmlns:a16="http://schemas.microsoft.com/office/drawing/2014/main" id="{D3C82CF8-FEF6-4515-9B07-3DC155F36CA4}"/>
            </a:ext>
          </a:extLst>
        </xdr:cNvPr>
        <xdr:cNvSpPr txBox="1"/>
      </xdr:nvSpPr>
      <xdr:spPr>
        <a:xfrm>
          <a:off x="9277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38C4081-E94A-4B7F-904D-B79E5B5547C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D64B841-DC74-4B2A-B737-D07E29504F5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E02C1E4-BFF9-4737-89D0-0FD2BDB92A1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36D314D-E869-4443-B482-7B70A5ACAD5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DE195F5-28FC-4BEE-B553-78B1DFD4A7D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797E887-5709-4947-9C89-86D223FA7E3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40EEE0F-8C36-425C-88E4-1A81435D78C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9CBFF7A-F319-4B09-BA8E-9716F96D075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D5887B5-CE4E-4D8F-BE4E-D0757B4274C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8D65B08-B2AF-461C-B334-A2A0D5825B7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ED81FD5-FC90-4949-8FF9-A00C352C7CE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B4D68C8-CF52-4668-A506-95B0E8D10AA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DAB3058-C28D-4A43-8982-35AF1FA8A7C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CE4397C-004E-4DEF-A3E6-E677D710B5E2}"/>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EC40D0C-9FC3-43BF-988B-BDD40FD5243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C33C893-40F7-4957-B628-79E0C867F94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8C365AA-C9AA-4EA1-8388-ABD0150194F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93B92F0-3DE4-4B77-BC27-4D5AC7409DB4}"/>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3665FB9-BA4A-4C47-8D2A-569136813C3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AA33BB38-2A35-4483-A46C-9B0FD6D6D9F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28D6919-7C3B-4717-AF04-EBFBFEB39BF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717694E1-3489-4ACB-AF9C-742CF90D57BD}"/>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BBAE3C01-EB0F-45B2-822C-C83CC15EC9FC}"/>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70ADC293-B5E8-4171-A6D4-770C84858CED}"/>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283E46E3-7F0D-44F0-A42E-0E9C0A00DE12}"/>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78A4C4E0-7BF9-434D-81DA-714DD38B078B}"/>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AE3C2916-BB15-4137-9F3E-0227D8D5D158}"/>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CCBA9ECF-3216-4E40-9236-BF01F1DD858B}"/>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ECAFD54A-BC92-46BE-9FC1-38ACE2783878}"/>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39697164-8E58-4B02-BB86-86A2404CEAB5}"/>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07CD2E2F-1CE0-4469-B07D-C8684795FA7D}"/>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62225F4A-5671-4D75-94B5-DEEF653B2AC5}"/>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79166E1-A665-40BC-BCD1-2A37C35EAE7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8A13DBD-979A-4173-B3FB-7AE41141801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62DDE01-65BF-4347-90B1-134CC29F33D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D384DFA-3F49-46EC-90FF-66AEE3379C1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10818F3-EA85-4F9A-B161-7AF564088DA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89408</xdr:rowOff>
    </xdr:from>
    <xdr:to>
      <xdr:col>55</xdr:col>
      <xdr:colOff>50800</xdr:colOff>
      <xdr:row>41</xdr:row>
      <xdr:rowOff>19558</xdr:rowOff>
    </xdr:to>
    <xdr:sp macro="" textlink="">
      <xdr:nvSpPr>
        <xdr:cNvPr id="129" name="楕円 128">
          <a:extLst>
            <a:ext uri="{FF2B5EF4-FFF2-40B4-BE49-F238E27FC236}">
              <a16:creationId xmlns:a16="http://schemas.microsoft.com/office/drawing/2014/main" id="{546DE06C-21C1-42D6-A6AC-5F8187184278}"/>
            </a:ext>
          </a:extLst>
        </xdr:cNvPr>
        <xdr:cNvSpPr/>
      </xdr:nvSpPr>
      <xdr:spPr>
        <a:xfrm>
          <a:off x="104267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4335</xdr:rowOff>
    </xdr:from>
    <xdr:ext cx="469744" cy="259045"/>
    <xdr:sp macro="" textlink="">
      <xdr:nvSpPr>
        <xdr:cNvPr id="130" name="【図書館】&#10;一人当たり面積該当値テキスト">
          <a:extLst>
            <a:ext uri="{FF2B5EF4-FFF2-40B4-BE49-F238E27FC236}">
              <a16:creationId xmlns:a16="http://schemas.microsoft.com/office/drawing/2014/main" id="{3E0ACA89-6C1A-4B11-8EE6-5BF9C242EE81}"/>
            </a:ext>
          </a:extLst>
        </xdr:cNvPr>
        <xdr:cNvSpPr txBox="1"/>
      </xdr:nvSpPr>
      <xdr:spPr>
        <a:xfrm>
          <a:off x="10515600" y="686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89408</xdr:rowOff>
    </xdr:from>
    <xdr:to>
      <xdr:col>50</xdr:col>
      <xdr:colOff>165100</xdr:colOff>
      <xdr:row>41</xdr:row>
      <xdr:rowOff>19558</xdr:rowOff>
    </xdr:to>
    <xdr:sp macro="" textlink="">
      <xdr:nvSpPr>
        <xdr:cNvPr id="131" name="楕円 130">
          <a:extLst>
            <a:ext uri="{FF2B5EF4-FFF2-40B4-BE49-F238E27FC236}">
              <a16:creationId xmlns:a16="http://schemas.microsoft.com/office/drawing/2014/main" id="{1643D84A-0ACD-48CF-A3A6-D4F2B459C8D0}"/>
            </a:ext>
          </a:extLst>
        </xdr:cNvPr>
        <xdr:cNvSpPr/>
      </xdr:nvSpPr>
      <xdr:spPr>
        <a:xfrm>
          <a:off x="9588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140208</xdr:rowOff>
    </xdr:from>
    <xdr:to>
      <xdr:col>55</xdr:col>
      <xdr:colOff>0</xdr:colOff>
      <xdr:row>40</xdr:row>
      <xdr:rowOff>140208</xdr:rowOff>
    </xdr:to>
    <xdr:cxnSp macro="">
      <xdr:nvCxnSpPr>
        <xdr:cNvPr id="132" name="直線コネクタ 131">
          <a:extLst>
            <a:ext uri="{FF2B5EF4-FFF2-40B4-BE49-F238E27FC236}">
              <a16:creationId xmlns:a16="http://schemas.microsoft.com/office/drawing/2014/main" id="{6EE5B157-D5FA-41F7-A9D3-8BD578E11A60}"/>
            </a:ext>
          </a:extLst>
        </xdr:cNvPr>
        <xdr:cNvCxnSpPr/>
      </xdr:nvCxnSpPr>
      <xdr:spPr>
        <a:xfrm>
          <a:off x="9639300" y="6998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89408</xdr:rowOff>
    </xdr:from>
    <xdr:to>
      <xdr:col>46</xdr:col>
      <xdr:colOff>38100</xdr:colOff>
      <xdr:row>41</xdr:row>
      <xdr:rowOff>19558</xdr:rowOff>
    </xdr:to>
    <xdr:sp macro="" textlink="">
      <xdr:nvSpPr>
        <xdr:cNvPr id="133" name="楕円 132">
          <a:extLst>
            <a:ext uri="{FF2B5EF4-FFF2-40B4-BE49-F238E27FC236}">
              <a16:creationId xmlns:a16="http://schemas.microsoft.com/office/drawing/2014/main" id="{30097120-076E-4070-8637-34A1F2309AF6}"/>
            </a:ext>
          </a:extLst>
        </xdr:cNvPr>
        <xdr:cNvSpPr/>
      </xdr:nvSpPr>
      <xdr:spPr>
        <a:xfrm>
          <a:off x="8699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140208</xdr:rowOff>
    </xdr:from>
    <xdr:to>
      <xdr:col>50</xdr:col>
      <xdr:colOff>114300</xdr:colOff>
      <xdr:row>40</xdr:row>
      <xdr:rowOff>140208</xdr:rowOff>
    </xdr:to>
    <xdr:cxnSp macro="">
      <xdr:nvCxnSpPr>
        <xdr:cNvPr id="134" name="直線コネクタ 133">
          <a:extLst>
            <a:ext uri="{FF2B5EF4-FFF2-40B4-BE49-F238E27FC236}">
              <a16:creationId xmlns:a16="http://schemas.microsoft.com/office/drawing/2014/main" id="{DA566114-FD84-401B-A6DC-0A813E509C2E}"/>
            </a:ext>
          </a:extLst>
        </xdr:cNvPr>
        <xdr:cNvCxnSpPr/>
      </xdr:nvCxnSpPr>
      <xdr:spPr>
        <a:xfrm>
          <a:off x="8750300" y="699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35" name="楕円 134">
          <a:extLst>
            <a:ext uri="{FF2B5EF4-FFF2-40B4-BE49-F238E27FC236}">
              <a16:creationId xmlns:a16="http://schemas.microsoft.com/office/drawing/2014/main" id="{76758EF1-EFD5-471A-A2C5-CAA9FBE25A4B}"/>
            </a:ext>
          </a:extLst>
        </xdr:cNvPr>
        <xdr:cNvSpPr/>
      </xdr:nvSpPr>
      <xdr:spPr>
        <a:xfrm>
          <a:off x="781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140208</xdr:rowOff>
    </xdr:from>
    <xdr:to>
      <xdr:col>45</xdr:col>
      <xdr:colOff>177800</xdr:colOff>
      <xdr:row>40</xdr:row>
      <xdr:rowOff>144780</xdr:rowOff>
    </xdr:to>
    <xdr:cxnSp macro="">
      <xdr:nvCxnSpPr>
        <xdr:cNvPr id="136" name="直線コネクタ 135">
          <a:extLst>
            <a:ext uri="{FF2B5EF4-FFF2-40B4-BE49-F238E27FC236}">
              <a16:creationId xmlns:a16="http://schemas.microsoft.com/office/drawing/2014/main" id="{656EA723-1ABE-45EC-953E-D4303D46DD03}"/>
            </a:ext>
          </a:extLst>
        </xdr:cNvPr>
        <xdr:cNvCxnSpPr/>
      </xdr:nvCxnSpPr>
      <xdr:spPr>
        <a:xfrm flipV="1">
          <a:off x="7861300" y="699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37" name="楕円 136">
          <a:extLst>
            <a:ext uri="{FF2B5EF4-FFF2-40B4-BE49-F238E27FC236}">
              <a16:creationId xmlns:a16="http://schemas.microsoft.com/office/drawing/2014/main" id="{29A619C8-3D0D-4CB9-81C9-C086F0A82852}"/>
            </a:ext>
          </a:extLst>
        </xdr:cNvPr>
        <xdr:cNvSpPr/>
      </xdr:nvSpPr>
      <xdr:spPr>
        <a:xfrm>
          <a:off x="6921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144780</xdr:rowOff>
    </xdr:from>
    <xdr:to>
      <xdr:col>41</xdr:col>
      <xdr:colOff>50800</xdr:colOff>
      <xdr:row>40</xdr:row>
      <xdr:rowOff>144780</xdr:rowOff>
    </xdr:to>
    <xdr:cxnSp macro="">
      <xdr:nvCxnSpPr>
        <xdr:cNvPr id="138" name="直線コネクタ 137">
          <a:extLst>
            <a:ext uri="{FF2B5EF4-FFF2-40B4-BE49-F238E27FC236}">
              <a16:creationId xmlns:a16="http://schemas.microsoft.com/office/drawing/2014/main" id="{BECEF10D-2576-4A62-A84A-F46E060EC346}"/>
            </a:ext>
          </a:extLst>
        </xdr:cNvPr>
        <xdr:cNvCxnSpPr/>
      </xdr:nvCxnSpPr>
      <xdr:spPr>
        <a:xfrm>
          <a:off x="6972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116095</xdr:rowOff>
    </xdr:from>
    <xdr:ext cx="469744" cy="259045"/>
    <xdr:sp macro="" textlink="">
      <xdr:nvSpPr>
        <xdr:cNvPr id="139" name="n_1aveValue【図書館】&#10;一人当たり面積">
          <a:extLst>
            <a:ext uri="{FF2B5EF4-FFF2-40B4-BE49-F238E27FC236}">
              <a16:creationId xmlns:a16="http://schemas.microsoft.com/office/drawing/2014/main" id="{8C3EE496-23B4-4B1D-8F10-43D214A129DF}"/>
            </a:ext>
          </a:extLst>
        </xdr:cNvPr>
        <xdr:cNvSpPr txBox="1"/>
      </xdr:nvSpPr>
      <xdr:spPr>
        <a:xfrm>
          <a:off x="93917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120667</xdr:rowOff>
    </xdr:from>
    <xdr:ext cx="469744" cy="259045"/>
    <xdr:sp macro="" textlink="">
      <xdr:nvSpPr>
        <xdr:cNvPr id="140" name="n_2aveValue【図書館】&#10;一人当たり面積">
          <a:extLst>
            <a:ext uri="{FF2B5EF4-FFF2-40B4-BE49-F238E27FC236}">
              <a16:creationId xmlns:a16="http://schemas.microsoft.com/office/drawing/2014/main" id="{A7ADB40A-6E7A-4BC2-9307-6115F2F90DBD}"/>
            </a:ext>
          </a:extLst>
        </xdr:cNvPr>
        <xdr:cNvSpPr txBox="1"/>
      </xdr:nvSpPr>
      <xdr:spPr>
        <a:xfrm>
          <a:off x="8515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129811</xdr:rowOff>
    </xdr:from>
    <xdr:ext cx="469744" cy="259045"/>
    <xdr:sp macro="" textlink="">
      <xdr:nvSpPr>
        <xdr:cNvPr id="141" name="n_3aveValue【図書館】&#10;一人当たり面積">
          <a:extLst>
            <a:ext uri="{FF2B5EF4-FFF2-40B4-BE49-F238E27FC236}">
              <a16:creationId xmlns:a16="http://schemas.microsoft.com/office/drawing/2014/main" id="{67D19E73-1611-4FAE-9498-F82D2E3F8710}"/>
            </a:ext>
          </a:extLst>
        </xdr:cNvPr>
        <xdr:cNvSpPr txBox="1"/>
      </xdr:nvSpPr>
      <xdr:spPr>
        <a:xfrm>
          <a:off x="7626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166387</xdr:rowOff>
    </xdr:from>
    <xdr:ext cx="469744" cy="259045"/>
    <xdr:sp macro="" textlink="">
      <xdr:nvSpPr>
        <xdr:cNvPr id="142" name="n_4aveValue【図書館】&#10;一人当たり面積">
          <a:extLst>
            <a:ext uri="{FF2B5EF4-FFF2-40B4-BE49-F238E27FC236}">
              <a16:creationId xmlns:a16="http://schemas.microsoft.com/office/drawing/2014/main" id="{1D36C527-BFB5-4C27-BB29-2B456AC7CC8C}"/>
            </a:ext>
          </a:extLst>
        </xdr:cNvPr>
        <xdr:cNvSpPr txBox="1"/>
      </xdr:nvSpPr>
      <xdr:spPr>
        <a:xfrm>
          <a:off x="6737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10685</xdr:rowOff>
    </xdr:from>
    <xdr:ext cx="469744" cy="259045"/>
    <xdr:sp macro="" textlink="">
      <xdr:nvSpPr>
        <xdr:cNvPr id="143" name="n_1mainValue【図書館】&#10;一人当たり面積">
          <a:extLst>
            <a:ext uri="{FF2B5EF4-FFF2-40B4-BE49-F238E27FC236}">
              <a16:creationId xmlns:a16="http://schemas.microsoft.com/office/drawing/2014/main" id="{E9533081-53C1-454B-8006-995615553BBC}"/>
            </a:ext>
          </a:extLst>
        </xdr:cNvPr>
        <xdr:cNvSpPr txBox="1"/>
      </xdr:nvSpPr>
      <xdr:spPr>
        <a:xfrm>
          <a:off x="93917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10685</xdr:rowOff>
    </xdr:from>
    <xdr:ext cx="469744" cy="259045"/>
    <xdr:sp macro="" textlink="">
      <xdr:nvSpPr>
        <xdr:cNvPr id="144" name="n_2mainValue【図書館】&#10;一人当たり面積">
          <a:extLst>
            <a:ext uri="{FF2B5EF4-FFF2-40B4-BE49-F238E27FC236}">
              <a16:creationId xmlns:a16="http://schemas.microsoft.com/office/drawing/2014/main" id="{53C21A8B-AFCD-4772-AC8A-A38BA171B513}"/>
            </a:ext>
          </a:extLst>
        </xdr:cNvPr>
        <xdr:cNvSpPr txBox="1"/>
      </xdr:nvSpPr>
      <xdr:spPr>
        <a:xfrm>
          <a:off x="8515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45" name="n_3mainValue【図書館】&#10;一人当たり面積">
          <a:extLst>
            <a:ext uri="{FF2B5EF4-FFF2-40B4-BE49-F238E27FC236}">
              <a16:creationId xmlns:a16="http://schemas.microsoft.com/office/drawing/2014/main" id="{E1182776-9A3E-4278-A3D2-28BF0C2967B8}"/>
            </a:ext>
          </a:extLst>
        </xdr:cNvPr>
        <xdr:cNvSpPr txBox="1"/>
      </xdr:nvSpPr>
      <xdr:spPr>
        <a:xfrm>
          <a:off x="7626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6" name="n_4mainValue【図書館】&#10;一人当たり面積">
          <a:extLst>
            <a:ext uri="{FF2B5EF4-FFF2-40B4-BE49-F238E27FC236}">
              <a16:creationId xmlns:a16="http://schemas.microsoft.com/office/drawing/2014/main" id="{D342275A-7243-4B19-B477-2A64A0ADAFA0}"/>
            </a:ext>
          </a:extLst>
        </xdr:cNvPr>
        <xdr:cNvSpPr txBox="1"/>
      </xdr:nvSpPr>
      <xdr:spPr>
        <a:xfrm>
          <a:off x="6737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52BE672-CC44-4FFA-9C57-2552C128258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B0146BE-93E7-4565-B329-3F90116047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DC4B289-0307-4661-A9E6-91A52148463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1E37786-8E39-49B2-BCA6-127914456B6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F17253A-0D55-405B-A9DD-ECE12C1C565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9E2D0CB-EB0B-4001-8872-6E37DC8194C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4763B20-8F7F-416D-834F-DB84764F7A3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430C1E9-291B-468B-8E26-40085ECA3A2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2CFCF4E-B3EC-4A67-A167-B05EA28E9C6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6A8F518-0BEF-4EB4-9699-54DC452183E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5D313D5-4F4F-428C-82BF-B78D0980735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94C95637-DD94-4CCF-9026-075DC28BB8A3}"/>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A8BC53E2-F894-4FC1-90C9-1CA4D1BBF323}"/>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CF0FC5BD-D789-4F0E-AA15-22B83AB28983}"/>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5BB14D4D-107A-40C6-8C2F-4E49D8F73D32}"/>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1B6AC2BC-AF69-4F46-9CF1-46FA6A7F15F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F1969459-5EAA-48BD-9BA6-4B0B97614EC1}"/>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EEA277E-E856-4DC6-BCD5-322BBE33BE33}"/>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B8F9CC4E-972D-4B8F-9DA2-421A9C0CCCF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E73A250C-3A64-45E2-BA81-16962E76C0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009B9DA1-39F1-4289-9A7A-940446130822}"/>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1277A473-9F72-4260-8EA2-E9E4B6E77BD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820C7045-D8F5-4DA2-A43D-D7A01EA04E09}"/>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5C3CCFE-1D03-43AD-ADC7-94420423B7AA}"/>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974D0A3B-7FE6-4FC8-BD3C-4357818C8720}"/>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8B0DE604-23F7-4DA3-991A-DDD826DF32DD}"/>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02703663-43DA-47DB-9EE4-F568B418A659}"/>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81DF3648-1A26-48A7-92B6-BC9C09DD18B7}"/>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E46F10CC-4B2E-4B14-AADD-34BD9A6545E9}"/>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1D17FBE1-0D64-4F93-94B2-4D1FCA2D014D}"/>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B07D5C3E-6829-4FDC-9C12-230D57DD2AA3}"/>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C2D03B17-EED5-47A1-BE89-82DA7690D197}"/>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A14E0B78-A06D-4C13-8CE9-0C2B83518B7C}"/>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4E1E690-4F1B-4AAB-A45F-9FFB997F644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DA26F92-B365-4BFB-A315-F7DCEA00BBC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554A39B-CFE7-45DC-BF60-8F1B6879F3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13E6496-3B68-4FB5-8E64-955F08E834E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8E6B9FC-49A3-4627-A525-ED149AB9768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42926</xdr:rowOff>
    </xdr:from>
    <xdr:to>
      <xdr:col>24</xdr:col>
      <xdr:colOff>114300</xdr:colOff>
      <xdr:row>63</xdr:row>
      <xdr:rowOff>144526</xdr:rowOff>
    </xdr:to>
    <xdr:sp macro="" textlink="">
      <xdr:nvSpPr>
        <xdr:cNvPr id="185" name="楕円 184">
          <a:extLst>
            <a:ext uri="{FF2B5EF4-FFF2-40B4-BE49-F238E27FC236}">
              <a16:creationId xmlns:a16="http://schemas.microsoft.com/office/drawing/2014/main" id="{DC7F19AB-FDFD-46A2-AB34-5124E48FCA18}"/>
            </a:ext>
          </a:extLst>
        </xdr:cNvPr>
        <xdr:cNvSpPr/>
      </xdr:nvSpPr>
      <xdr:spPr>
        <a:xfrm>
          <a:off x="45847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129303</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EDCE4A93-5957-49FF-962A-D19A9E0E2D7E}"/>
            </a:ext>
          </a:extLst>
        </xdr:cNvPr>
        <xdr:cNvSpPr txBox="1"/>
      </xdr:nvSpPr>
      <xdr:spPr>
        <a:xfrm>
          <a:off x="4673600" y="1075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13208</xdr:rowOff>
    </xdr:from>
    <xdr:to>
      <xdr:col>20</xdr:col>
      <xdr:colOff>38100</xdr:colOff>
      <xdr:row>63</xdr:row>
      <xdr:rowOff>114808</xdr:rowOff>
    </xdr:to>
    <xdr:sp macro="" textlink="">
      <xdr:nvSpPr>
        <xdr:cNvPr id="187" name="楕円 186">
          <a:extLst>
            <a:ext uri="{FF2B5EF4-FFF2-40B4-BE49-F238E27FC236}">
              <a16:creationId xmlns:a16="http://schemas.microsoft.com/office/drawing/2014/main" id="{F5DB2680-EA44-43BE-9858-10E5E1AB4E76}"/>
            </a:ext>
          </a:extLst>
        </xdr:cNvPr>
        <xdr:cNvSpPr/>
      </xdr:nvSpPr>
      <xdr:spPr>
        <a:xfrm>
          <a:off x="3746500" y="1081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64008</xdr:rowOff>
    </xdr:from>
    <xdr:to>
      <xdr:col>24</xdr:col>
      <xdr:colOff>63500</xdr:colOff>
      <xdr:row>63</xdr:row>
      <xdr:rowOff>93726</xdr:rowOff>
    </xdr:to>
    <xdr:cxnSp macro="">
      <xdr:nvCxnSpPr>
        <xdr:cNvPr id="188" name="直線コネクタ 187">
          <a:extLst>
            <a:ext uri="{FF2B5EF4-FFF2-40B4-BE49-F238E27FC236}">
              <a16:creationId xmlns:a16="http://schemas.microsoft.com/office/drawing/2014/main" id="{1E157DCE-546E-48C0-AF5C-A871E4CE868F}"/>
            </a:ext>
          </a:extLst>
        </xdr:cNvPr>
        <xdr:cNvCxnSpPr/>
      </xdr:nvCxnSpPr>
      <xdr:spPr>
        <a:xfrm>
          <a:off x="3797300" y="10865358"/>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143510</xdr:rowOff>
    </xdr:from>
    <xdr:to>
      <xdr:col>15</xdr:col>
      <xdr:colOff>101600</xdr:colOff>
      <xdr:row>63</xdr:row>
      <xdr:rowOff>73660</xdr:rowOff>
    </xdr:to>
    <xdr:sp macro="" textlink="">
      <xdr:nvSpPr>
        <xdr:cNvPr id="189" name="楕円 188">
          <a:extLst>
            <a:ext uri="{FF2B5EF4-FFF2-40B4-BE49-F238E27FC236}">
              <a16:creationId xmlns:a16="http://schemas.microsoft.com/office/drawing/2014/main" id="{91B1B392-3261-4D68-BB79-4A11C4DCB72F}"/>
            </a:ext>
          </a:extLst>
        </xdr:cNvPr>
        <xdr:cNvSpPr/>
      </xdr:nvSpPr>
      <xdr:spPr>
        <a:xfrm>
          <a:off x="2857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22860</xdr:rowOff>
    </xdr:from>
    <xdr:to>
      <xdr:col>19</xdr:col>
      <xdr:colOff>177800</xdr:colOff>
      <xdr:row>63</xdr:row>
      <xdr:rowOff>64008</xdr:rowOff>
    </xdr:to>
    <xdr:cxnSp macro="">
      <xdr:nvCxnSpPr>
        <xdr:cNvPr id="190" name="直線コネクタ 189">
          <a:extLst>
            <a:ext uri="{FF2B5EF4-FFF2-40B4-BE49-F238E27FC236}">
              <a16:creationId xmlns:a16="http://schemas.microsoft.com/office/drawing/2014/main" id="{97DD2DBB-C4B6-4E59-95F5-6C133A5FA2FC}"/>
            </a:ext>
          </a:extLst>
        </xdr:cNvPr>
        <xdr:cNvCxnSpPr/>
      </xdr:nvCxnSpPr>
      <xdr:spPr>
        <a:xfrm>
          <a:off x="2908300" y="1082421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86360</xdr:rowOff>
    </xdr:from>
    <xdr:to>
      <xdr:col>10</xdr:col>
      <xdr:colOff>165100</xdr:colOff>
      <xdr:row>63</xdr:row>
      <xdr:rowOff>16510</xdr:rowOff>
    </xdr:to>
    <xdr:sp macro="" textlink="">
      <xdr:nvSpPr>
        <xdr:cNvPr id="191" name="楕円 190">
          <a:extLst>
            <a:ext uri="{FF2B5EF4-FFF2-40B4-BE49-F238E27FC236}">
              <a16:creationId xmlns:a16="http://schemas.microsoft.com/office/drawing/2014/main" id="{5E9E091E-1AB2-46E7-9F84-BC892231061F}"/>
            </a:ext>
          </a:extLst>
        </xdr:cNvPr>
        <xdr:cNvSpPr/>
      </xdr:nvSpPr>
      <xdr:spPr>
        <a:xfrm>
          <a:off x="196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137160</xdr:rowOff>
    </xdr:from>
    <xdr:to>
      <xdr:col>15</xdr:col>
      <xdr:colOff>50800</xdr:colOff>
      <xdr:row>63</xdr:row>
      <xdr:rowOff>22860</xdr:rowOff>
    </xdr:to>
    <xdr:cxnSp macro="">
      <xdr:nvCxnSpPr>
        <xdr:cNvPr id="192" name="直線コネクタ 191">
          <a:extLst>
            <a:ext uri="{FF2B5EF4-FFF2-40B4-BE49-F238E27FC236}">
              <a16:creationId xmlns:a16="http://schemas.microsoft.com/office/drawing/2014/main" id="{87019011-BE76-4275-9F0C-C54C9A8275B0}"/>
            </a:ext>
          </a:extLst>
        </xdr:cNvPr>
        <xdr:cNvCxnSpPr/>
      </xdr:nvCxnSpPr>
      <xdr:spPr>
        <a:xfrm>
          <a:off x="2019300" y="107670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29210</xdr:rowOff>
    </xdr:from>
    <xdr:to>
      <xdr:col>6</xdr:col>
      <xdr:colOff>38100</xdr:colOff>
      <xdr:row>62</xdr:row>
      <xdr:rowOff>130810</xdr:rowOff>
    </xdr:to>
    <xdr:sp macro="" textlink="">
      <xdr:nvSpPr>
        <xdr:cNvPr id="193" name="楕円 192">
          <a:extLst>
            <a:ext uri="{FF2B5EF4-FFF2-40B4-BE49-F238E27FC236}">
              <a16:creationId xmlns:a16="http://schemas.microsoft.com/office/drawing/2014/main" id="{F7DD6813-ED48-4B04-8B52-1F3A433FA741}"/>
            </a:ext>
          </a:extLst>
        </xdr:cNvPr>
        <xdr:cNvSpPr/>
      </xdr:nvSpPr>
      <xdr:spPr>
        <a:xfrm>
          <a:off x="107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80010</xdr:rowOff>
    </xdr:from>
    <xdr:to>
      <xdr:col>10</xdr:col>
      <xdr:colOff>114300</xdr:colOff>
      <xdr:row>62</xdr:row>
      <xdr:rowOff>137160</xdr:rowOff>
    </xdr:to>
    <xdr:cxnSp macro="">
      <xdr:nvCxnSpPr>
        <xdr:cNvPr id="194" name="直線コネクタ 193">
          <a:extLst>
            <a:ext uri="{FF2B5EF4-FFF2-40B4-BE49-F238E27FC236}">
              <a16:creationId xmlns:a16="http://schemas.microsoft.com/office/drawing/2014/main" id="{80211257-106F-4165-A943-847A04D2EEC1}"/>
            </a:ext>
          </a:extLst>
        </xdr:cNvPr>
        <xdr:cNvCxnSpPr/>
      </xdr:nvCxnSpPr>
      <xdr:spPr>
        <a:xfrm>
          <a:off x="1130300" y="107099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63F76158-859A-467A-A365-5FA9801AF8EC}"/>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592B3B75-608D-486B-99D6-76FBC30542E1}"/>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4904609E-4107-4D5A-8D77-B476C3536C5B}"/>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110761</xdr:rowOff>
    </xdr:from>
    <xdr:ext cx="405111" cy="259045"/>
    <xdr:sp macro="" textlink="">
      <xdr:nvSpPr>
        <xdr:cNvPr id="198" name="n_4aveValue【体育館・プール】&#10;有形固定資産減価償却率">
          <a:extLst>
            <a:ext uri="{FF2B5EF4-FFF2-40B4-BE49-F238E27FC236}">
              <a16:creationId xmlns:a16="http://schemas.microsoft.com/office/drawing/2014/main" id="{196CFC15-D69A-4246-8625-D8CBD3E48622}"/>
            </a:ext>
          </a:extLst>
        </xdr:cNvPr>
        <xdr:cNvSpPr txBox="1"/>
      </xdr:nvSpPr>
      <xdr:spPr>
        <a:xfrm>
          <a:off x="927744" y="988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105935</xdr:rowOff>
    </xdr:from>
    <xdr:ext cx="405111" cy="259045"/>
    <xdr:sp macro="" textlink="">
      <xdr:nvSpPr>
        <xdr:cNvPr id="199" name="n_1mainValue【体育館・プール】&#10;有形固定資産減価償却率">
          <a:extLst>
            <a:ext uri="{FF2B5EF4-FFF2-40B4-BE49-F238E27FC236}">
              <a16:creationId xmlns:a16="http://schemas.microsoft.com/office/drawing/2014/main" id="{AD8B53A6-8BA2-46FD-9B6D-57EFF7C0E817}"/>
            </a:ext>
          </a:extLst>
        </xdr:cNvPr>
        <xdr:cNvSpPr txBox="1"/>
      </xdr:nvSpPr>
      <xdr:spPr>
        <a:xfrm>
          <a:off x="3582044" y="1090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64787</xdr:rowOff>
    </xdr:from>
    <xdr:ext cx="405111" cy="259045"/>
    <xdr:sp macro="" textlink="">
      <xdr:nvSpPr>
        <xdr:cNvPr id="200" name="n_2mainValue【体育館・プール】&#10;有形固定資産減価償却率">
          <a:extLst>
            <a:ext uri="{FF2B5EF4-FFF2-40B4-BE49-F238E27FC236}">
              <a16:creationId xmlns:a16="http://schemas.microsoft.com/office/drawing/2014/main" id="{FADEE0B6-3C5A-4CF3-94C1-EAA1997BE15D}"/>
            </a:ext>
          </a:extLst>
        </xdr:cNvPr>
        <xdr:cNvSpPr txBox="1"/>
      </xdr:nvSpPr>
      <xdr:spPr>
        <a:xfrm>
          <a:off x="27057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7637</xdr:rowOff>
    </xdr:from>
    <xdr:ext cx="405111" cy="259045"/>
    <xdr:sp macro="" textlink="">
      <xdr:nvSpPr>
        <xdr:cNvPr id="201" name="n_3mainValue【体育館・プール】&#10;有形固定資産減価償却率">
          <a:extLst>
            <a:ext uri="{FF2B5EF4-FFF2-40B4-BE49-F238E27FC236}">
              <a16:creationId xmlns:a16="http://schemas.microsoft.com/office/drawing/2014/main" id="{A603B4DA-2D75-4A93-A1D5-4747CBD341D0}"/>
            </a:ext>
          </a:extLst>
        </xdr:cNvPr>
        <xdr:cNvSpPr txBox="1"/>
      </xdr:nvSpPr>
      <xdr:spPr>
        <a:xfrm>
          <a:off x="1816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121937</xdr:rowOff>
    </xdr:from>
    <xdr:ext cx="405111" cy="259045"/>
    <xdr:sp macro="" textlink="">
      <xdr:nvSpPr>
        <xdr:cNvPr id="202" name="n_4mainValue【体育館・プール】&#10;有形固定資産減価償却率">
          <a:extLst>
            <a:ext uri="{FF2B5EF4-FFF2-40B4-BE49-F238E27FC236}">
              <a16:creationId xmlns:a16="http://schemas.microsoft.com/office/drawing/2014/main" id="{2B1B37BB-9D41-480E-A6B5-2F52336A26FE}"/>
            </a:ext>
          </a:extLst>
        </xdr:cNvPr>
        <xdr:cNvSpPr txBox="1"/>
      </xdr:nvSpPr>
      <xdr:spPr>
        <a:xfrm>
          <a:off x="927744"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0106409-251D-44C0-8068-9B8F2F377D7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1805E35-261C-49C3-B500-BF4EBABDF8E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4544160C-D1D0-458E-9208-4416487E211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B50CCBE5-D3F3-4159-86DD-DAD2CDC1E68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CACD386F-0790-4123-AF89-4931DA82ED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79A80BE-5FA6-44DE-BC2A-9B7A2716DC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1447B55-8599-4632-88F8-36F83E4C183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551EBB91-83DD-4D54-9255-805BB4FC90A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56292C9-6E91-4977-A128-2FC322E1F9D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6134403-3251-4EF2-9662-442D80C7236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4C786254-15A9-40DB-BC12-28AD6545E4A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A7B00D82-8211-43DE-9F8D-F8A352F7406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C6BB68D7-E081-41CE-8D89-9A7CFE38A69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6DD1AB70-32EE-4A85-87C2-C23E84C28D7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989ECB8E-A209-44F1-A6E2-96C5085AA07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BB5DFFD6-6FFA-465D-B2CD-A82E39A5E1D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F4D1132-4FF6-48F6-83A5-30BB8412037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EE0F9474-49E5-47C2-9EC1-DE0D5DC6748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6357486C-4706-4CF6-B653-12713CFF377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C5DCAF31-79C5-4834-A351-7AF7666AF8B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C41C6A4-61D0-47F4-A8E0-973E4299261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3E616AF0-ADB6-455E-BE1D-7A62D5C08DB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4A5C493B-5D09-415E-9BF4-8DD83EEADA7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1770F0A7-CD55-428C-8B05-F2EE0D7CC902}"/>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899F0BFA-7242-4181-A2EF-C3FAB85F8BC4}"/>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607A0148-7478-437C-944B-52BC3B956CC4}"/>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C84EA81C-EDF8-4AE0-B603-C745AE7A7383}"/>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73450A2D-878B-4C34-AABF-228DC373DD1D}"/>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DE72178D-869A-417D-9072-FF38C5C271C5}"/>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5D91EEC5-4BDA-40FB-9EA9-6732686FDCD8}"/>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0B48433D-6732-4F65-A4BA-858C9B632A0B}"/>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3ADE580E-1FFC-4265-B572-B150B5363D52}"/>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C78D2830-C43B-47EB-826B-655CDE15D21E}"/>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B62FAFC2-C42D-4985-9FE4-5309B82E5949}"/>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9FD5F3B-C19B-419F-8078-36381E6D508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DC0DCD4-BBF0-4A71-94A0-AEEC2EF8EAB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5AA967C-0903-497C-BC39-AF209F02D3F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97A7A38-9120-4A1B-8117-79D033EBB1D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1DB4F86-8C1A-4720-82B6-30119042BD1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22860</xdr:rowOff>
    </xdr:from>
    <xdr:to>
      <xdr:col>55</xdr:col>
      <xdr:colOff>50800</xdr:colOff>
      <xdr:row>63</xdr:row>
      <xdr:rowOff>124460</xdr:rowOff>
    </xdr:to>
    <xdr:sp macro="" textlink="">
      <xdr:nvSpPr>
        <xdr:cNvPr id="242" name="楕円 241">
          <a:extLst>
            <a:ext uri="{FF2B5EF4-FFF2-40B4-BE49-F238E27FC236}">
              <a16:creationId xmlns:a16="http://schemas.microsoft.com/office/drawing/2014/main" id="{3E8CB87F-2BDA-4DE6-96CE-85E0981BFCC1}"/>
            </a:ext>
          </a:extLst>
        </xdr:cNvPr>
        <xdr:cNvSpPr/>
      </xdr:nvSpPr>
      <xdr:spPr>
        <a:xfrm>
          <a:off x="10426700" y="1082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1287</xdr:rowOff>
    </xdr:from>
    <xdr:ext cx="469744" cy="259045"/>
    <xdr:sp macro="" textlink="">
      <xdr:nvSpPr>
        <xdr:cNvPr id="243" name="【体育館・プール】&#10;一人当たり面積該当値テキスト">
          <a:extLst>
            <a:ext uri="{FF2B5EF4-FFF2-40B4-BE49-F238E27FC236}">
              <a16:creationId xmlns:a16="http://schemas.microsoft.com/office/drawing/2014/main" id="{939CEE00-C97C-498F-B6CE-FCDBC0DDB50C}"/>
            </a:ext>
          </a:extLst>
        </xdr:cNvPr>
        <xdr:cNvSpPr txBox="1"/>
      </xdr:nvSpPr>
      <xdr:spPr>
        <a:xfrm>
          <a:off x="1051560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24130</xdr:rowOff>
    </xdr:from>
    <xdr:to>
      <xdr:col>50</xdr:col>
      <xdr:colOff>165100</xdr:colOff>
      <xdr:row>63</xdr:row>
      <xdr:rowOff>125730</xdr:rowOff>
    </xdr:to>
    <xdr:sp macro="" textlink="">
      <xdr:nvSpPr>
        <xdr:cNvPr id="244" name="楕円 243">
          <a:extLst>
            <a:ext uri="{FF2B5EF4-FFF2-40B4-BE49-F238E27FC236}">
              <a16:creationId xmlns:a16="http://schemas.microsoft.com/office/drawing/2014/main" id="{F9DDBC01-2E69-4DF9-A40F-6E6DF5E83777}"/>
            </a:ext>
          </a:extLst>
        </xdr:cNvPr>
        <xdr:cNvSpPr/>
      </xdr:nvSpPr>
      <xdr:spPr>
        <a:xfrm>
          <a:off x="9588500" y="108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73660</xdr:rowOff>
    </xdr:from>
    <xdr:to>
      <xdr:col>55</xdr:col>
      <xdr:colOff>0</xdr:colOff>
      <xdr:row>63</xdr:row>
      <xdr:rowOff>74930</xdr:rowOff>
    </xdr:to>
    <xdr:cxnSp macro="">
      <xdr:nvCxnSpPr>
        <xdr:cNvPr id="245" name="直線コネクタ 244">
          <a:extLst>
            <a:ext uri="{FF2B5EF4-FFF2-40B4-BE49-F238E27FC236}">
              <a16:creationId xmlns:a16="http://schemas.microsoft.com/office/drawing/2014/main" id="{D134E9E7-C7B9-4E9D-A223-9462BEABDB64}"/>
            </a:ext>
          </a:extLst>
        </xdr:cNvPr>
        <xdr:cNvCxnSpPr/>
      </xdr:nvCxnSpPr>
      <xdr:spPr>
        <a:xfrm flipV="1">
          <a:off x="9639300" y="1087501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25400</xdr:rowOff>
    </xdr:from>
    <xdr:to>
      <xdr:col>46</xdr:col>
      <xdr:colOff>38100</xdr:colOff>
      <xdr:row>63</xdr:row>
      <xdr:rowOff>127000</xdr:rowOff>
    </xdr:to>
    <xdr:sp macro="" textlink="">
      <xdr:nvSpPr>
        <xdr:cNvPr id="246" name="楕円 245">
          <a:extLst>
            <a:ext uri="{FF2B5EF4-FFF2-40B4-BE49-F238E27FC236}">
              <a16:creationId xmlns:a16="http://schemas.microsoft.com/office/drawing/2014/main" id="{F1642261-95D0-429B-ACF7-54307F6489EE}"/>
            </a:ext>
          </a:extLst>
        </xdr:cNvPr>
        <xdr:cNvSpPr/>
      </xdr:nvSpPr>
      <xdr:spPr>
        <a:xfrm>
          <a:off x="8699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74930</xdr:rowOff>
    </xdr:from>
    <xdr:to>
      <xdr:col>50</xdr:col>
      <xdr:colOff>114300</xdr:colOff>
      <xdr:row>63</xdr:row>
      <xdr:rowOff>76200</xdr:rowOff>
    </xdr:to>
    <xdr:cxnSp macro="">
      <xdr:nvCxnSpPr>
        <xdr:cNvPr id="247" name="直線コネクタ 246">
          <a:extLst>
            <a:ext uri="{FF2B5EF4-FFF2-40B4-BE49-F238E27FC236}">
              <a16:creationId xmlns:a16="http://schemas.microsoft.com/office/drawing/2014/main" id="{1F174402-CCC3-44FF-8E7B-0E5F9AAB004E}"/>
            </a:ext>
          </a:extLst>
        </xdr:cNvPr>
        <xdr:cNvCxnSpPr/>
      </xdr:nvCxnSpPr>
      <xdr:spPr>
        <a:xfrm flipV="1">
          <a:off x="8750300" y="108762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26670</xdr:rowOff>
    </xdr:from>
    <xdr:to>
      <xdr:col>41</xdr:col>
      <xdr:colOff>101600</xdr:colOff>
      <xdr:row>63</xdr:row>
      <xdr:rowOff>128270</xdr:rowOff>
    </xdr:to>
    <xdr:sp macro="" textlink="">
      <xdr:nvSpPr>
        <xdr:cNvPr id="248" name="楕円 247">
          <a:extLst>
            <a:ext uri="{FF2B5EF4-FFF2-40B4-BE49-F238E27FC236}">
              <a16:creationId xmlns:a16="http://schemas.microsoft.com/office/drawing/2014/main" id="{91A09271-F1F3-41C4-8DB4-16EF9A4A2E4F}"/>
            </a:ext>
          </a:extLst>
        </xdr:cNvPr>
        <xdr:cNvSpPr/>
      </xdr:nvSpPr>
      <xdr:spPr>
        <a:xfrm>
          <a:off x="7810500" y="1082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76200</xdr:rowOff>
    </xdr:from>
    <xdr:to>
      <xdr:col>45</xdr:col>
      <xdr:colOff>177800</xdr:colOff>
      <xdr:row>63</xdr:row>
      <xdr:rowOff>77470</xdr:rowOff>
    </xdr:to>
    <xdr:cxnSp macro="">
      <xdr:nvCxnSpPr>
        <xdr:cNvPr id="249" name="直線コネクタ 248">
          <a:extLst>
            <a:ext uri="{FF2B5EF4-FFF2-40B4-BE49-F238E27FC236}">
              <a16:creationId xmlns:a16="http://schemas.microsoft.com/office/drawing/2014/main" id="{01B9DD6D-3674-4FD3-B5D6-BD6357B30ADD}"/>
            </a:ext>
          </a:extLst>
        </xdr:cNvPr>
        <xdr:cNvCxnSpPr/>
      </xdr:nvCxnSpPr>
      <xdr:spPr>
        <a:xfrm flipV="1">
          <a:off x="7861300" y="108775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29210</xdr:rowOff>
    </xdr:from>
    <xdr:to>
      <xdr:col>36</xdr:col>
      <xdr:colOff>165100</xdr:colOff>
      <xdr:row>63</xdr:row>
      <xdr:rowOff>130810</xdr:rowOff>
    </xdr:to>
    <xdr:sp macro="" textlink="">
      <xdr:nvSpPr>
        <xdr:cNvPr id="250" name="楕円 249">
          <a:extLst>
            <a:ext uri="{FF2B5EF4-FFF2-40B4-BE49-F238E27FC236}">
              <a16:creationId xmlns:a16="http://schemas.microsoft.com/office/drawing/2014/main" id="{C098658B-14EA-4AC3-9352-99A37E0DD498}"/>
            </a:ext>
          </a:extLst>
        </xdr:cNvPr>
        <xdr:cNvSpPr/>
      </xdr:nvSpPr>
      <xdr:spPr>
        <a:xfrm>
          <a:off x="6921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77470</xdr:rowOff>
    </xdr:from>
    <xdr:to>
      <xdr:col>41</xdr:col>
      <xdr:colOff>50800</xdr:colOff>
      <xdr:row>63</xdr:row>
      <xdr:rowOff>80010</xdr:rowOff>
    </xdr:to>
    <xdr:cxnSp macro="">
      <xdr:nvCxnSpPr>
        <xdr:cNvPr id="251" name="直線コネクタ 250">
          <a:extLst>
            <a:ext uri="{FF2B5EF4-FFF2-40B4-BE49-F238E27FC236}">
              <a16:creationId xmlns:a16="http://schemas.microsoft.com/office/drawing/2014/main" id="{24979B5F-293B-41F9-845F-607EC0343C95}"/>
            </a:ext>
          </a:extLst>
        </xdr:cNvPr>
        <xdr:cNvCxnSpPr/>
      </xdr:nvCxnSpPr>
      <xdr:spPr>
        <a:xfrm flipV="1">
          <a:off x="6972300" y="1087882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3D5521A6-8C02-4B90-BC16-8667AC5EE16F}"/>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A892D82C-E4C2-4CF0-BAD3-CB1D916DD9F6}"/>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F9725B0F-92EE-48DD-87D6-844B453D1F8A}"/>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55" name="n_4aveValue【体育館・プール】&#10;一人当たり面積">
          <a:extLst>
            <a:ext uri="{FF2B5EF4-FFF2-40B4-BE49-F238E27FC236}">
              <a16:creationId xmlns:a16="http://schemas.microsoft.com/office/drawing/2014/main" id="{2643752A-07B8-4CEF-8B0D-E041DD245C6B}"/>
            </a:ext>
          </a:extLst>
        </xdr:cNvPr>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116857</xdr:rowOff>
    </xdr:from>
    <xdr:ext cx="469744" cy="259045"/>
    <xdr:sp macro="" textlink="">
      <xdr:nvSpPr>
        <xdr:cNvPr id="256" name="n_1mainValue【体育館・プール】&#10;一人当たり面積">
          <a:extLst>
            <a:ext uri="{FF2B5EF4-FFF2-40B4-BE49-F238E27FC236}">
              <a16:creationId xmlns:a16="http://schemas.microsoft.com/office/drawing/2014/main" id="{BC44387F-369D-4452-A931-8ED2E8D6B77B}"/>
            </a:ext>
          </a:extLst>
        </xdr:cNvPr>
        <xdr:cNvSpPr txBox="1"/>
      </xdr:nvSpPr>
      <xdr:spPr>
        <a:xfrm>
          <a:off x="9391727" y="1091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118127</xdr:rowOff>
    </xdr:from>
    <xdr:ext cx="469744" cy="259045"/>
    <xdr:sp macro="" textlink="">
      <xdr:nvSpPr>
        <xdr:cNvPr id="257" name="n_2mainValue【体育館・プール】&#10;一人当たり面積">
          <a:extLst>
            <a:ext uri="{FF2B5EF4-FFF2-40B4-BE49-F238E27FC236}">
              <a16:creationId xmlns:a16="http://schemas.microsoft.com/office/drawing/2014/main" id="{FB235AF9-DCF8-414C-9AAC-3B7F3CF8DF2C}"/>
            </a:ext>
          </a:extLst>
        </xdr:cNvPr>
        <xdr:cNvSpPr txBox="1"/>
      </xdr:nvSpPr>
      <xdr:spPr>
        <a:xfrm>
          <a:off x="8515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119397</xdr:rowOff>
    </xdr:from>
    <xdr:ext cx="469744" cy="259045"/>
    <xdr:sp macro="" textlink="">
      <xdr:nvSpPr>
        <xdr:cNvPr id="258" name="n_3mainValue【体育館・プール】&#10;一人当たり面積">
          <a:extLst>
            <a:ext uri="{FF2B5EF4-FFF2-40B4-BE49-F238E27FC236}">
              <a16:creationId xmlns:a16="http://schemas.microsoft.com/office/drawing/2014/main" id="{8BBBC9F7-C60B-4045-85A9-EEC8F1D1740D}"/>
            </a:ext>
          </a:extLst>
        </xdr:cNvPr>
        <xdr:cNvSpPr txBox="1"/>
      </xdr:nvSpPr>
      <xdr:spPr>
        <a:xfrm>
          <a:off x="7626427" y="1092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121937</xdr:rowOff>
    </xdr:from>
    <xdr:ext cx="469744" cy="259045"/>
    <xdr:sp macro="" textlink="">
      <xdr:nvSpPr>
        <xdr:cNvPr id="259" name="n_4mainValue【体育館・プール】&#10;一人当たり面積">
          <a:extLst>
            <a:ext uri="{FF2B5EF4-FFF2-40B4-BE49-F238E27FC236}">
              <a16:creationId xmlns:a16="http://schemas.microsoft.com/office/drawing/2014/main" id="{61CB9C5A-C088-4A9A-8661-A39AE3331C79}"/>
            </a:ext>
          </a:extLst>
        </xdr:cNvPr>
        <xdr:cNvSpPr txBox="1"/>
      </xdr:nvSpPr>
      <xdr:spPr>
        <a:xfrm>
          <a:off x="6737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7BB84CA4-D75A-48F6-85AC-37B53443FCF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5FA079B-9D69-4765-8384-3974CE25797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1BD541D-BFA4-4F56-8A91-AB80C80A07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E253F83-45DA-4B2F-8452-041198609FD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2027D17-1CC6-4670-B5A1-27B24C9E9F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D39C64D4-08C0-4CB0-8B14-5CD5E913AFB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A762BD5-C9BD-4210-A5D6-6DFFA8E7717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78A87AC1-5A8D-4C21-992B-5C0D60F888A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7D473AE3-9CD3-41E9-BF72-26790041535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BF9B22D9-1210-423B-9F6C-92B385218EB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1CA635D-166F-41C6-BF68-332C634EA79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EA95273A-7577-4EE8-8608-1467EADD3F8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7B93D801-C9C6-4C9D-B333-7F25B1B0A6F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4B0E5E07-ADF9-4FFD-BC30-EEA8EA599E8A}"/>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5106B39F-6C9C-424F-8E07-07471FE38C9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CDA881C4-AAEC-4477-85F5-9A7758BA063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1DF9DEE4-A890-4A46-B8EB-10F9126F03B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6D4F2D4-30E6-4707-A3D4-56758AB538A1}"/>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0F5A5E42-651E-4D5F-B69C-B8ADBB0DDC4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F509D719-CF48-4888-BF53-38BCC05273B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63FFAF08-EE13-468A-A141-04908FD0D37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FFCC93B8-A95F-410E-854E-7A2A6BC5679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F369844D-E916-4A2D-B1F3-0B30932AB7C0}"/>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6EF5DE8F-9996-4CB3-92AA-2C9E4B80454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BAACECDA-780D-47DC-8B86-0B2D1BCEC62A}"/>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7D3FA471-28DE-45A3-9B69-0111D2359C72}"/>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F8C6E346-B4A0-4B73-9FA6-98511730F43D}"/>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116603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47B18D35-EC4B-43A5-AC88-4D26ABCBBB56}"/>
            </a:ext>
          </a:extLst>
        </xdr:cNvPr>
        <xdr:cNvSpPr txBox="1"/>
      </xdr:nvSpPr>
      <xdr:spPr>
        <a:xfrm>
          <a:off x="4673600" y="13832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E27B7B58-BCA3-403D-B650-0E4DAFDDDD20}"/>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CF49867D-92F6-4E6C-82CC-343E8A7CC1D6}"/>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86383A33-0452-4957-A67D-2239A6580BBF}"/>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35D04CA8-501A-492F-81D9-8FEF4BB238B6}"/>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BC218B03-77FF-4354-81D5-43B397F39BD7}"/>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B1CCB33-0E05-49AE-BB39-A85D2FEB55C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3C0474AC-EE53-4617-9ABA-A550FA10977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5FF212C-7DE4-4284-A5F2-76F0979D01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ED2353C-711B-4351-A062-CB1A8C4E049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C1D7C40-5B13-463D-889D-B6D13740BD7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81026</xdr:rowOff>
    </xdr:from>
    <xdr:to>
      <xdr:col>24</xdr:col>
      <xdr:colOff>114300</xdr:colOff>
      <xdr:row>81</xdr:row>
      <xdr:rowOff>11176</xdr:rowOff>
    </xdr:to>
    <xdr:sp macro="" textlink="">
      <xdr:nvSpPr>
        <xdr:cNvPr id="298" name="楕円 297">
          <a:extLst>
            <a:ext uri="{FF2B5EF4-FFF2-40B4-BE49-F238E27FC236}">
              <a16:creationId xmlns:a16="http://schemas.microsoft.com/office/drawing/2014/main" id="{08F01285-3ACE-4C94-A977-64FFA6975B18}"/>
            </a:ext>
          </a:extLst>
        </xdr:cNvPr>
        <xdr:cNvSpPr/>
      </xdr:nvSpPr>
      <xdr:spPr>
        <a:xfrm>
          <a:off x="4584700" y="1379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103903</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9C4EFB51-F153-494A-A843-D0CDA03DF555}"/>
            </a:ext>
          </a:extLst>
        </xdr:cNvPr>
        <xdr:cNvSpPr txBox="1"/>
      </xdr:nvSpPr>
      <xdr:spPr>
        <a:xfrm>
          <a:off x="4673600" y="1364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19304</xdr:rowOff>
    </xdr:from>
    <xdr:to>
      <xdr:col>20</xdr:col>
      <xdr:colOff>38100</xdr:colOff>
      <xdr:row>80</xdr:row>
      <xdr:rowOff>120904</xdr:rowOff>
    </xdr:to>
    <xdr:sp macro="" textlink="">
      <xdr:nvSpPr>
        <xdr:cNvPr id="300" name="楕円 299">
          <a:extLst>
            <a:ext uri="{FF2B5EF4-FFF2-40B4-BE49-F238E27FC236}">
              <a16:creationId xmlns:a16="http://schemas.microsoft.com/office/drawing/2014/main" id="{7C22CB43-A47B-4EA5-B875-7007A03AE8F0}"/>
            </a:ext>
          </a:extLst>
        </xdr:cNvPr>
        <xdr:cNvSpPr/>
      </xdr:nvSpPr>
      <xdr:spPr>
        <a:xfrm>
          <a:off x="3746500" y="137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70104</xdr:rowOff>
    </xdr:from>
    <xdr:to>
      <xdr:col>24</xdr:col>
      <xdr:colOff>63500</xdr:colOff>
      <xdr:row>80</xdr:row>
      <xdr:rowOff>131826</xdr:rowOff>
    </xdr:to>
    <xdr:cxnSp macro="">
      <xdr:nvCxnSpPr>
        <xdr:cNvPr id="301" name="直線コネクタ 300">
          <a:extLst>
            <a:ext uri="{FF2B5EF4-FFF2-40B4-BE49-F238E27FC236}">
              <a16:creationId xmlns:a16="http://schemas.microsoft.com/office/drawing/2014/main" id="{9C92B46E-9C9F-444E-8235-99E92DA311DC}"/>
            </a:ext>
          </a:extLst>
        </xdr:cNvPr>
        <xdr:cNvCxnSpPr/>
      </xdr:nvCxnSpPr>
      <xdr:spPr>
        <a:xfrm>
          <a:off x="3797300" y="13786104"/>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131318</xdr:rowOff>
    </xdr:from>
    <xdr:to>
      <xdr:col>15</xdr:col>
      <xdr:colOff>101600</xdr:colOff>
      <xdr:row>80</xdr:row>
      <xdr:rowOff>61468</xdr:rowOff>
    </xdr:to>
    <xdr:sp macro="" textlink="">
      <xdr:nvSpPr>
        <xdr:cNvPr id="302" name="楕円 301">
          <a:extLst>
            <a:ext uri="{FF2B5EF4-FFF2-40B4-BE49-F238E27FC236}">
              <a16:creationId xmlns:a16="http://schemas.microsoft.com/office/drawing/2014/main" id="{B119B9A8-5CBC-4408-B66E-426F6770BAE2}"/>
            </a:ext>
          </a:extLst>
        </xdr:cNvPr>
        <xdr:cNvSpPr/>
      </xdr:nvSpPr>
      <xdr:spPr>
        <a:xfrm>
          <a:off x="2857500" y="1367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10668</xdr:rowOff>
    </xdr:from>
    <xdr:to>
      <xdr:col>19</xdr:col>
      <xdr:colOff>177800</xdr:colOff>
      <xdr:row>80</xdr:row>
      <xdr:rowOff>70104</xdr:rowOff>
    </xdr:to>
    <xdr:cxnSp macro="">
      <xdr:nvCxnSpPr>
        <xdr:cNvPr id="303" name="直線コネクタ 302">
          <a:extLst>
            <a:ext uri="{FF2B5EF4-FFF2-40B4-BE49-F238E27FC236}">
              <a16:creationId xmlns:a16="http://schemas.microsoft.com/office/drawing/2014/main" id="{E3834051-6C21-4420-A7F0-DB3A79E72266}"/>
            </a:ext>
          </a:extLst>
        </xdr:cNvPr>
        <xdr:cNvCxnSpPr/>
      </xdr:nvCxnSpPr>
      <xdr:spPr>
        <a:xfrm>
          <a:off x="2908300" y="137266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69596</xdr:rowOff>
    </xdr:from>
    <xdr:to>
      <xdr:col>10</xdr:col>
      <xdr:colOff>165100</xdr:colOff>
      <xdr:row>79</xdr:row>
      <xdr:rowOff>171196</xdr:rowOff>
    </xdr:to>
    <xdr:sp macro="" textlink="">
      <xdr:nvSpPr>
        <xdr:cNvPr id="304" name="楕円 303">
          <a:extLst>
            <a:ext uri="{FF2B5EF4-FFF2-40B4-BE49-F238E27FC236}">
              <a16:creationId xmlns:a16="http://schemas.microsoft.com/office/drawing/2014/main" id="{E5ABC1AE-E3CF-4C9F-80D5-638F3DB468A7}"/>
            </a:ext>
          </a:extLst>
        </xdr:cNvPr>
        <xdr:cNvSpPr/>
      </xdr:nvSpPr>
      <xdr:spPr>
        <a:xfrm>
          <a:off x="1968500" y="1361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120396</xdr:rowOff>
    </xdr:from>
    <xdr:to>
      <xdr:col>15</xdr:col>
      <xdr:colOff>50800</xdr:colOff>
      <xdr:row>80</xdr:row>
      <xdr:rowOff>10668</xdr:rowOff>
    </xdr:to>
    <xdr:cxnSp macro="">
      <xdr:nvCxnSpPr>
        <xdr:cNvPr id="305" name="直線コネクタ 304">
          <a:extLst>
            <a:ext uri="{FF2B5EF4-FFF2-40B4-BE49-F238E27FC236}">
              <a16:creationId xmlns:a16="http://schemas.microsoft.com/office/drawing/2014/main" id="{C1A517D0-D393-4FD2-A773-A0EC764B4420}"/>
            </a:ext>
          </a:extLst>
        </xdr:cNvPr>
        <xdr:cNvCxnSpPr/>
      </xdr:nvCxnSpPr>
      <xdr:spPr>
        <a:xfrm>
          <a:off x="2019300" y="1366494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124461</xdr:rowOff>
    </xdr:from>
    <xdr:to>
      <xdr:col>6</xdr:col>
      <xdr:colOff>38100</xdr:colOff>
      <xdr:row>80</xdr:row>
      <xdr:rowOff>54611</xdr:rowOff>
    </xdr:to>
    <xdr:sp macro="" textlink="">
      <xdr:nvSpPr>
        <xdr:cNvPr id="306" name="楕円 305">
          <a:extLst>
            <a:ext uri="{FF2B5EF4-FFF2-40B4-BE49-F238E27FC236}">
              <a16:creationId xmlns:a16="http://schemas.microsoft.com/office/drawing/2014/main" id="{D6C2C08F-C9ED-4F42-8973-74690797A775}"/>
            </a:ext>
          </a:extLst>
        </xdr:cNvPr>
        <xdr:cNvSpPr/>
      </xdr:nvSpPr>
      <xdr:spPr>
        <a:xfrm>
          <a:off x="1079500" y="1366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120396</xdr:rowOff>
    </xdr:from>
    <xdr:to>
      <xdr:col>10</xdr:col>
      <xdr:colOff>114300</xdr:colOff>
      <xdr:row>80</xdr:row>
      <xdr:rowOff>3811</xdr:rowOff>
    </xdr:to>
    <xdr:cxnSp macro="">
      <xdr:nvCxnSpPr>
        <xdr:cNvPr id="307" name="直線コネクタ 306">
          <a:extLst>
            <a:ext uri="{FF2B5EF4-FFF2-40B4-BE49-F238E27FC236}">
              <a16:creationId xmlns:a16="http://schemas.microsoft.com/office/drawing/2014/main" id="{14206349-36DD-4D73-AA13-1EC359EA4BF1}"/>
            </a:ext>
          </a:extLst>
        </xdr:cNvPr>
        <xdr:cNvCxnSpPr/>
      </xdr:nvCxnSpPr>
      <xdr:spPr>
        <a:xfrm flipV="1">
          <a:off x="1130300" y="13664946"/>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38879</xdr:rowOff>
    </xdr:from>
    <xdr:ext cx="405111" cy="259045"/>
    <xdr:sp macro="" textlink="">
      <xdr:nvSpPr>
        <xdr:cNvPr id="308" name="n_1aveValue【福祉施設】&#10;有形固定資産減価償却率">
          <a:extLst>
            <a:ext uri="{FF2B5EF4-FFF2-40B4-BE49-F238E27FC236}">
              <a16:creationId xmlns:a16="http://schemas.microsoft.com/office/drawing/2014/main" id="{A7237915-E81E-47A7-8425-D1DEE9A58910}"/>
            </a:ext>
          </a:extLst>
        </xdr:cNvPr>
        <xdr:cNvSpPr txBox="1"/>
      </xdr:nvSpPr>
      <xdr:spPr>
        <a:xfrm>
          <a:off x="3582044" y="1392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6875</xdr:rowOff>
    </xdr:from>
    <xdr:ext cx="405111" cy="259045"/>
    <xdr:sp macro="" textlink="">
      <xdr:nvSpPr>
        <xdr:cNvPr id="309" name="n_2aveValue【福祉施設】&#10;有形固定資産減価償却率">
          <a:extLst>
            <a:ext uri="{FF2B5EF4-FFF2-40B4-BE49-F238E27FC236}">
              <a16:creationId xmlns:a16="http://schemas.microsoft.com/office/drawing/2014/main" id="{55CC186E-FFC1-4D58-A090-9934E2451718}"/>
            </a:ext>
          </a:extLst>
        </xdr:cNvPr>
        <xdr:cNvSpPr txBox="1"/>
      </xdr:nvSpPr>
      <xdr:spPr>
        <a:xfrm>
          <a:off x="2705744"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144035</xdr:rowOff>
    </xdr:from>
    <xdr:ext cx="405111" cy="259045"/>
    <xdr:sp macro="" textlink="">
      <xdr:nvSpPr>
        <xdr:cNvPr id="310" name="n_3aveValue【福祉施設】&#10;有形固定資産減価償却率">
          <a:extLst>
            <a:ext uri="{FF2B5EF4-FFF2-40B4-BE49-F238E27FC236}">
              <a16:creationId xmlns:a16="http://schemas.microsoft.com/office/drawing/2014/main" id="{5E40678B-53F5-473A-8E8F-18296C0D8EFB}"/>
            </a:ext>
          </a:extLst>
        </xdr:cNvPr>
        <xdr:cNvSpPr txBox="1"/>
      </xdr:nvSpPr>
      <xdr:spPr>
        <a:xfrm>
          <a:off x="1816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84599</xdr:rowOff>
    </xdr:from>
    <xdr:ext cx="405111" cy="259045"/>
    <xdr:sp macro="" textlink="">
      <xdr:nvSpPr>
        <xdr:cNvPr id="311" name="n_4aveValue【福祉施設】&#10;有形固定資産減価償却率">
          <a:extLst>
            <a:ext uri="{FF2B5EF4-FFF2-40B4-BE49-F238E27FC236}">
              <a16:creationId xmlns:a16="http://schemas.microsoft.com/office/drawing/2014/main" id="{73E1F39A-7104-48B6-826D-49C051FED302}"/>
            </a:ext>
          </a:extLst>
        </xdr:cNvPr>
        <xdr:cNvSpPr txBox="1"/>
      </xdr:nvSpPr>
      <xdr:spPr>
        <a:xfrm>
          <a:off x="927744" y="1380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137431</xdr:rowOff>
    </xdr:from>
    <xdr:ext cx="405111" cy="259045"/>
    <xdr:sp macro="" textlink="">
      <xdr:nvSpPr>
        <xdr:cNvPr id="312" name="n_1mainValue【福祉施設】&#10;有形固定資産減価償却率">
          <a:extLst>
            <a:ext uri="{FF2B5EF4-FFF2-40B4-BE49-F238E27FC236}">
              <a16:creationId xmlns:a16="http://schemas.microsoft.com/office/drawing/2014/main" id="{6998492E-1F4B-4A91-A78A-017B5360AAC0}"/>
            </a:ext>
          </a:extLst>
        </xdr:cNvPr>
        <xdr:cNvSpPr txBox="1"/>
      </xdr:nvSpPr>
      <xdr:spPr>
        <a:xfrm>
          <a:off x="3582044" y="1351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77995</xdr:rowOff>
    </xdr:from>
    <xdr:ext cx="405111" cy="259045"/>
    <xdr:sp macro="" textlink="">
      <xdr:nvSpPr>
        <xdr:cNvPr id="313" name="n_2mainValue【福祉施設】&#10;有形固定資産減価償却率">
          <a:extLst>
            <a:ext uri="{FF2B5EF4-FFF2-40B4-BE49-F238E27FC236}">
              <a16:creationId xmlns:a16="http://schemas.microsoft.com/office/drawing/2014/main" id="{727CC654-E1F5-4B93-8A48-E227A97B9D56}"/>
            </a:ext>
          </a:extLst>
        </xdr:cNvPr>
        <xdr:cNvSpPr txBox="1"/>
      </xdr:nvSpPr>
      <xdr:spPr>
        <a:xfrm>
          <a:off x="2705744" y="1345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16273</xdr:rowOff>
    </xdr:from>
    <xdr:ext cx="405111" cy="259045"/>
    <xdr:sp macro="" textlink="">
      <xdr:nvSpPr>
        <xdr:cNvPr id="314" name="n_3mainValue【福祉施設】&#10;有形固定資産減価償却率">
          <a:extLst>
            <a:ext uri="{FF2B5EF4-FFF2-40B4-BE49-F238E27FC236}">
              <a16:creationId xmlns:a16="http://schemas.microsoft.com/office/drawing/2014/main" id="{E3373022-34B6-4F3F-A741-0AB3D3D4F230}"/>
            </a:ext>
          </a:extLst>
        </xdr:cNvPr>
        <xdr:cNvSpPr txBox="1"/>
      </xdr:nvSpPr>
      <xdr:spPr>
        <a:xfrm>
          <a:off x="1816744" y="1338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71138</xdr:rowOff>
    </xdr:from>
    <xdr:ext cx="405111" cy="259045"/>
    <xdr:sp macro="" textlink="">
      <xdr:nvSpPr>
        <xdr:cNvPr id="315" name="n_4mainValue【福祉施設】&#10;有形固定資産減価償却率">
          <a:extLst>
            <a:ext uri="{FF2B5EF4-FFF2-40B4-BE49-F238E27FC236}">
              <a16:creationId xmlns:a16="http://schemas.microsoft.com/office/drawing/2014/main" id="{05138930-1D85-484C-977B-9B0DBC9A72FB}"/>
            </a:ext>
          </a:extLst>
        </xdr:cNvPr>
        <xdr:cNvSpPr txBox="1"/>
      </xdr:nvSpPr>
      <xdr:spPr>
        <a:xfrm>
          <a:off x="9277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483B3621-83A4-4919-AF75-2EA6E2B6E1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5350F139-3C96-4DC0-8640-84F44739178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7D51598A-D17D-4D1B-A464-C39C64E0AEC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3B50876E-4B9F-4103-90DD-E69831A293F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541FFCAA-C145-45D1-B60A-CAC1B492730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5B45E051-BAF3-4D1D-9F58-CF2B5255F7D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8E94631B-12F0-49C2-81D2-AF3E44A3DCD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D0B9F04D-3360-43DF-9043-7FB2B82129E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F16922A7-6C41-460B-AF6F-B26F5A6286F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5C5C0373-3E99-470B-958B-EF7B037CD29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80BF06EF-770B-46C6-A97E-795D13DCD4E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BE29A083-67E3-4B8A-A8B9-56F620EE734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1FAA0C45-0302-4BEF-8B1A-E60DF65146E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D51F1231-B1A5-4B46-A332-79C9589C18C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0A26F1B8-480A-4254-86F4-BF4A44BF2B6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65C30D5D-031A-4161-AE59-A0B53081E78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682D9150-70EA-4EB6-A32D-5EE299CFE43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DC64A54D-5CDA-4659-BAE3-1653370A297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74434513-8547-4356-90EC-00E403D4A63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EE7FC5C2-4006-4328-9807-56B893415CB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FC81BD9E-E909-45FE-A83F-02A6030CFD2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1AF6151D-FEC4-435E-9075-CE3121AB673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7E2378B4-F52B-4AFB-9CBA-AF061C94C8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651C8B8A-05F9-4AB1-B40C-5AB88B082498}"/>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91622B61-4037-4238-B15B-E494932220BA}"/>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CF68E67A-076E-4308-9FEB-85F316391A26}"/>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07DDE0E9-EA3A-419D-A13D-C2962D51613D}"/>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1D888B7C-19B3-4472-B267-D80200534B0E}"/>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874AC82E-96D1-4E3C-9B6B-BB0EE9C13BD7}"/>
            </a:ext>
          </a:extLst>
        </xdr:cNvPr>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9984F2E9-2F4D-4EEA-BD38-AAF6D6096619}"/>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DF7E6515-F36C-4268-85CF-2636C66D0B57}"/>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21AC3845-1821-4247-9E69-9AABFECE616D}"/>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111F54AF-DE54-4A5B-A6B0-FDDF4C462C2E}"/>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FDBE6371-9268-4E33-AF6A-76821EBF186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EC6D837-E3A0-41DB-AF4B-50BEEE5917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B9F0B9D-40E0-48CC-8226-647C6C19FE7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5091A3F-9967-4EFC-B19D-37909E975C1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DE3E205-E4A2-468E-92A1-40C6A793E97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3304851-3455-4B47-A387-B63B1529564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67311</xdr:rowOff>
    </xdr:from>
    <xdr:to>
      <xdr:col>55</xdr:col>
      <xdr:colOff>50800</xdr:colOff>
      <xdr:row>85</xdr:row>
      <xdr:rowOff>168911</xdr:rowOff>
    </xdr:to>
    <xdr:sp macro="" textlink="">
      <xdr:nvSpPr>
        <xdr:cNvPr id="355" name="楕円 354">
          <a:extLst>
            <a:ext uri="{FF2B5EF4-FFF2-40B4-BE49-F238E27FC236}">
              <a16:creationId xmlns:a16="http://schemas.microsoft.com/office/drawing/2014/main" id="{DFD734A2-A4CA-476D-A4B3-31F3EBA8ED9D}"/>
            </a:ext>
          </a:extLst>
        </xdr:cNvPr>
        <xdr:cNvSpPr/>
      </xdr:nvSpPr>
      <xdr:spPr>
        <a:xfrm>
          <a:off x="10426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45738</xdr:rowOff>
    </xdr:from>
    <xdr:ext cx="469744" cy="259045"/>
    <xdr:sp macro="" textlink="">
      <xdr:nvSpPr>
        <xdr:cNvPr id="356" name="【福祉施設】&#10;一人当たり面積該当値テキスト">
          <a:extLst>
            <a:ext uri="{FF2B5EF4-FFF2-40B4-BE49-F238E27FC236}">
              <a16:creationId xmlns:a16="http://schemas.microsoft.com/office/drawing/2014/main" id="{CAEECDA2-AB95-4B7E-87B4-ACD67D6460A3}"/>
            </a:ext>
          </a:extLst>
        </xdr:cNvPr>
        <xdr:cNvSpPr txBox="1"/>
      </xdr:nvSpPr>
      <xdr:spPr>
        <a:xfrm>
          <a:off x="10515600"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71120</xdr:rowOff>
    </xdr:from>
    <xdr:to>
      <xdr:col>50</xdr:col>
      <xdr:colOff>165100</xdr:colOff>
      <xdr:row>86</xdr:row>
      <xdr:rowOff>1270</xdr:rowOff>
    </xdr:to>
    <xdr:sp macro="" textlink="">
      <xdr:nvSpPr>
        <xdr:cNvPr id="357" name="楕円 356">
          <a:extLst>
            <a:ext uri="{FF2B5EF4-FFF2-40B4-BE49-F238E27FC236}">
              <a16:creationId xmlns:a16="http://schemas.microsoft.com/office/drawing/2014/main" id="{5D245E95-E940-410B-845C-3D50F4187BD6}"/>
            </a:ext>
          </a:extLst>
        </xdr:cNvPr>
        <xdr:cNvSpPr/>
      </xdr:nvSpPr>
      <xdr:spPr>
        <a:xfrm>
          <a:off x="9588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118111</xdr:rowOff>
    </xdr:from>
    <xdr:to>
      <xdr:col>55</xdr:col>
      <xdr:colOff>0</xdr:colOff>
      <xdr:row>85</xdr:row>
      <xdr:rowOff>121920</xdr:rowOff>
    </xdr:to>
    <xdr:cxnSp macro="">
      <xdr:nvCxnSpPr>
        <xdr:cNvPr id="358" name="直線コネクタ 357">
          <a:extLst>
            <a:ext uri="{FF2B5EF4-FFF2-40B4-BE49-F238E27FC236}">
              <a16:creationId xmlns:a16="http://schemas.microsoft.com/office/drawing/2014/main" id="{CC6C31A2-273A-4223-9D59-8E09A244455C}"/>
            </a:ext>
          </a:extLst>
        </xdr:cNvPr>
        <xdr:cNvCxnSpPr/>
      </xdr:nvCxnSpPr>
      <xdr:spPr>
        <a:xfrm flipV="1">
          <a:off x="9639300" y="146913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71120</xdr:rowOff>
    </xdr:from>
    <xdr:to>
      <xdr:col>46</xdr:col>
      <xdr:colOff>38100</xdr:colOff>
      <xdr:row>86</xdr:row>
      <xdr:rowOff>1270</xdr:rowOff>
    </xdr:to>
    <xdr:sp macro="" textlink="">
      <xdr:nvSpPr>
        <xdr:cNvPr id="359" name="楕円 358">
          <a:extLst>
            <a:ext uri="{FF2B5EF4-FFF2-40B4-BE49-F238E27FC236}">
              <a16:creationId xmlns:a16="http://schemas.microsoft.com/office/drawing/2014/main" id="{256F3A07-3FA8-488D-8256-7D15314B466E}"/>
            </a:ext>
          </a:extLst>
        </xdr:cNvPr>
        <xdr:cNvSpPr/>
      </xdr:nvSpPr>
      <xdr:spPr>
        <a:xfrm>
          <a:off x="8699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121920</xdr:rowOff>
    </xdr:from>
    <xdr:to>
      <xdr:col>50</xdr:col>
      <xdr:colOff>114300</xdr:colOff>
      <xdr:row>85</xdr:row>
      <xdr:rowOff>121920</xdr:rowOff>
    </xdr:to>
    <xdr:cxnSp macro="">
      <xdr:nvCxnSpPr>
        <xdr:cNvPr id="360" name="直線コネクタ 359">
          <a:extLst>
            <a:ext uri="{FF2B5EF4-FFF2-40B4-BE49-F238E27FC236}">
              <a16:creationId xmlns:a16="http://schemas.microsoft.com/office/drawing/2014/main" id="{969BD1B6-45BB-4AC2-B692-C36B2A682B13}"/>
            </a:ext>
          </a:extLst>
        </xdr:cNvPr>
        <xdr:cNvCxnSpPr/>
      </xdr:nvCxnSpPr>
      <xdr:spPr>
        <a:xfrm>
          <a:off x="8750300" y="1469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71120</xdr:rowOff>
    </xdr:from>
    <xdr:to>
      <xdr:col>41</xdr:col>
      <xdr:colOff>101600</xdr:colOff>
      <xdr:row>86</xdr:row>
      <xdr:rowOff>1270</xdr:rowOff>
    </xdr:to>
    <xdr:sp macro="" textlink="">
      <xdr:nvSpPr>
        <xdr:cNvPr id="361" name="楕円 360">
          <a:extLst>
            <a:ext uri="{FF2B5EF4-FFF2-40B4-BE49-F238E27FC236}">
              <a16:creationId xmlns:a16="http://schemas.microsoft.com/office/drawing/2014/main" id="{5189CCD4-21F1-42F3-84E9-5F97F16C3993}"/>
            </a:ext>
          </a:extLst>
        </xdr:cNvPr>
        <xdr:cNvSpPr/>
      </xdr:nvSpPr>
      <xdr:spPr>
        <a:xfrm>
          <a:off x="7810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121920</xdr:rowOff>
    </xdr:from>
    <xdr:to>
      <xdr:col>45</xdr:col>
      <xdr:colOff>177800</xdr:colOff>
      <xdr:row>85</xdr:row>
      <xdr:rowOff>121920</xdr:rowOff>
    </xdr:to>
    <xdr:cxnSp macro="">
      <xdr:nvCxnSpPr>
        <xdr:cNvPr id="362" name="直線コネクタ 361">
          <a:extLst>
            <a:ext uri="{FF2B5EF4-FFF2-40B4-BE49-F238E27FC236}">
              <a16:creationId xmlns:a16="http://schemas.microsoft.com/office/drawing/2014/main" id="{208DCDB9-7989-488C-AEEC-2C4A000FFC2C}"/>
            </a:ext>
          </a:extLst>
        </xdr:cNvPr>
        <xdr:cNvCxnSpPr/>
      </xdr:nvCxnSpPr>
      <xdr:spPr>
        <a:xfrm>
          <a:off x="7861300" y="1469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74930</xdr:rowOff>
    </xdr:from>
    <xdr:to>
      <xdr:col>36</xdr:col>
      <xdr:colOff>165100</xdr:colOff>
      <xdr:row>86</xdr:row>
      <xdr:rowOff>5080</xdr:rowOff>
    </xdr:to>
    <xdr:sp macro="" textlink="">
      <xdr:nvSpPr>
        <xdr:cNvPr id="363" name="楕円 362">
          <a:extLst>
            <a:ext uri="{FF2B5EF4-FFF2-40B4-BE49-F238E27FC236}">
              <a16:creationId xmlns:a16="http://schemas.microsoft.com/office/drawing/2014/main" id="{E274EB8E-835E-4CF4-955D-0C1C1BF0DE43}"/>
            </a:ext>
          </a:extLst>
        </xdr:cNvPr>
        <xdr:cNvSpPr/>
      </xdr:nvSpPr>
      <xdr:spPr>
        <a:xfrm>
          <a:off x="6921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121920</xdr:rowOff>
    </xdr:from>
    <xdr:to>
      <xdr:col>41</xdr:col>
      <xdr:colOff>50800</xdr:colOff>
      <xdr:row>85</xdr:row>
      <xdr:rowOff>125730</xdr:rowOff>
    </xdr:to>
    <xdr:cxnSp macro="">
      <xdr:nvCxnSpPr>
        <xdr:cNvPr id="364" name="直線コネクタ 363">
          <a:extLst>
            <a:ext uri="{FF2B5EF4-FFF2-40B4-BE49-F238E27FC236}">
              <a16:creationId xmlns:a16="http://schemas.microsoft.com/office/drawing/2014/main" id="{A26F1E46-CFF9-4A6D-B28F-78668E6932F9}"/>
            </a:ext>
          </a:extLst>
        </xdr:cNvPr>
        <xdr:cNvCxnSpPr/>
      </xdr:nvCxnSpPr>
      <xdr:spPr>
        <a:xfrm flipV="1">
          <a:off x="6972300" y="14695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40CDA874-BA50-42D8-9999-AAF5EAB0954E}"/>
            </a:ext>
          </a:extLst>
        </xdr:cNvPr>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343AA1FA-7AE6-4E15-8A70-F229BB8E6031}"/>
            </a:ext>
          </a:extLst>
        </xdr:cNvPr>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033367C2-4134-46E0-AD0B-70A9DAB496EF}"/>
            </a:ext>
          </a:extLst>
        </xdr:cNvPr>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68" name="n_4aveValue【福祉施設】&#10;一人当たり面積">
          <a:extLst>
            <a:ext uri="{FF2B5EF4-FFF2-40B4-BE49-F238E27FC236}">
              <a16:creationId xmlns:a16="http://schemas.microsoft.com/office/drawing/2014/main" id="{04A83CC8-32FA-4264-96E0-56838EF627F2}"/>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163847</xdr:rowOff>
    </xdr:from>
    <xdr:ext cx="469744" cy="259045"/>
    <xdr:sp macro="" textlink="">
      <xdr:nvSpPr>
        <xdr:cNvPr id="369" name="n_1mainValue【福祉施設】&#10;一人当たり面積">
          <a:extLst>
            <a:ext uri="{FF2B5EF4-FFF2-40B4-BE49-F238E27FC236}">
              <a16:creationId xmlns:a16="http://schemas.microsoft.com/office/drawing/2014/main" id="{FAC4F3E6-AE56-4980-A28C-7DDB0ECB4174}"/>
            </a:ext>
          </a:extLst>
        </xdr:cNvPr>
        <xdr:cNvSpPr txBox="1"/>
      </xdr:nvSpPr>
      <xdr:spPr>
        <a:xfrm>
          <a:off x="93917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163847</xdr:rowOff>
    </xdr:from>
    <xdr:ext cx="469744" cy="259045"/>
    <xdr:sp macro="" textlink="">
      <xdr:nvSpPr>
        <xdr:cNvPr id="370" name="n_2mainValue【福祉施設】&#10;一人当たり面積">
          <a:extLst>
            <a:ext uri="{FF2B5EF4-FFF2-40B4-BE49-F238E27FC236}">
              <a16:creationId xmlns:a16="http://schemas.microsoft.com/office/drawing/2014/main" id="{5AFBFB35-1206-4CF7-A8EF-3E767DA745A4}"/>
            </a:ext>
          </a:extLst>
        </xdr:cNvPr>
        <xdr:cNvSpPr txBox="1"/>
      </xdr:nvSpPr>
      <xdr:spPr>
        <a:xfrm>
          <a:off x="8515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163847</xdr:rowOff>
    </xdr:from>
    <xdr:ext cx="469744" cy="259045"/>
    <xdr:sp macro="" textlink="">
      <xdr:nvSpPr>
        <xdr:cNvPr id="371" name="n_3mainValue【福祉施設】&#10;一人当たり面積">
          <a:extLst>
            <a:ext uri="{FF2B5EF4-FFF2-40B4-BE49-F238E27FC236}">
              <a16:creationId xmlns:a16="http://schemas.microsoft.com/office/drawing/2014/main" id="{4274E701-73BA-4FCB-B7A0-00186F77AFC0}"/>
            </a:ext>
          </a:extLst>
        </xdr:cNvPr>
        <xdr:cNvSpPr txBox="1"/>
      </xdr:nvSpPr>
      <xdr:spPr>
        <a:xfrm>
          <a:off x="7626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167657</xdr:rowOff>
    </xdr:from>
    <xdr:ext cx="469744" cy="259045"/>
    <xdr:sp macro="" textlink="">
      <xdr:nvSpPr>
        <xdr:cNvPr id="372" name="n_4mainValue【福祉施設】&#10;一人当たり面積">
          <a:extLst>
            <a:ext uri="{FF2B5EF4-FFF2-40B4-BE49-F238E27FC236}">
              <a16:creationId xmlns:a16="http://schemas.microsoft.com/office/drawing/2014/main" id="{4713CAFE-6321-4072-8DFE-6C459308552B}"/>
            </a:ext>
          </a:extLst>
        </xdr:cNvPr>
        <xdr:cNvSpPr txBox="1"/>
      </xdr:nvSpPr>
      <xdr:spPr>
        <a:xfrm>
          <a:off x="6737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C275C085-3E76-4AC9-A383-F9426AE04C5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CEC7008F-7497-4E12-972B-F6E036F2D43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FA9517DD-7A0E-484E-9F70-E9FD8DEDCC7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A96B1429-0CB5-4A52-9046-2527546E962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C5FA2C02-BE2D-4A98-920C-076A846A9FB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8B8CDDC5-E0C4-4D79-803C-88840264CA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C7ED70C-4F30-448F-B6D0-CE7AE7673AD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16BFBC5F-3A7C-4812-A776-453A5BB2264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FD4462A9-6FEB-49E1-B60A-31073C3772B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C4E5E445-7D77-477F-92AE-E1D93E04A1E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CCAB2FDD-7F88-4A92-9F34-F586C1A45F5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8062D555-6ACA-4154-BC40-6C9626BAC9B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91265625-72C3-4507-84CE-DB34C552802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0EA0C8DF-4247-4800-8210-CD43FD9DDD4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E0C3059F-6336-418A-97C1-469175BE3E7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1CAB85EE-D1E0-4212-A7DB-D9E02C9F9A4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09CF1742-C1B0-4120-8B51-35CD66E75F5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BEFE40EF-234C-48CD-96E6-2486F374E70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BFE2AF1D-756A-4B1B-99C0-A80C4850EA4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F6CA0B7F-26CC-46FD-B281-0B8D9438939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B5B0CF34-8729-41F0-9AD6-486EFB2F6EA4}"/>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E7F9C534-D523-43EF-B4A6-B1A70D84D8A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76998BC6-E1EF-467D-9A00-4F3C5D9F1983}"/>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A1BC145E-B1EC-4C6D-B363-16C556FF3DE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79106163-7610-4A2C-AB9A-C1B705715F28}"/>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C5397023-B677-481C-A530-B1CE1E03CAA4}"/>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3D7EF3E2-2E27-4584-9E1D-FD920D15B3FC}"/>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43F12787-4BA6-4776-8D85-4C64AF9A3912}"/>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08DAA0D8-2C1A-424B-9F0A-E08A94858812}"/>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0F686419-DAB3-459E-A24D-D34AC0650119}"/>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FA87A8B2-F054-4792-A08F-D5628A524260}"/>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5CDAD28D-566B-442B-9238-5B33DBD6C469}"/>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8DE8CCC6-0E56-4747-BB86-3252369AB449}"/>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DB70235E-DA1A-47D5-84C7-51080B0FC50A}"/>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AA5C5D19-4CEC-473A-8E8A-202208A8EB48}"/>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9633C118-0102-4373-B730-80554FDF4F0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55DA880-3C3C-4A0E-B9C9-07295AB2896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5C21F9E-899A-4B54-BFB8-A14A125BF83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2DDC643-3C6D-4A8B-A41A-CA6304FFD7C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A3840BE-DE12-4FE0-9630-BFFC3579359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57786</xdr:rowOff>
    </xdr:from>
    <xdr:to>
      <xdr:col>24</xdr:col>
      <xdr:colOff>114300</xdr:colOff>
      <xdr:row>105</xdr:row>
      <xdr:rowOff>159386</xdr:rowOff>
    </xdr:to>
    <xdr:sp macro="" textlink="">
      <xdr:nvSpPr>
        <xdr:cNvPr id="413" name="楕円 412">
          <a:extLst>
            <a:ext uri="{FF2B5EF4-FFF2-40B4-BE49-F238E27FC236}">
              <a16:creationId xmlns:a16="http://schemas.microsoft.com/office/drawing/2014/main" id="{44222779-54F1-44DC-BA6A-EA43A713124A}"/>
            </a:ext>
          </a:extLst>
        </xdr:cNvPr>
        <xdr:cNvSpPr/>
      </xdr:nvSpPr>
      <xdr:spPr>
        <a:xfrm>
          <a:off x="45847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36213</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10E80878-EC4B-4DA0-ABA0-51BEBF17440F}"/>
            </a:ext>
          </a:extLst>
        </xdr:cNvPr>
        <xdr:cNvSpPr txBox="1"/>
      </xdr:nvSpPr>
      <xdr:spPr>
        <a:xfrm>
          <a:off x="4673600"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23495</xdr:rowOff>
    </xdr:from>
    <xdr:to>
      <xdr:col>20</xdr:col>
      <xdr:colOff>38100</xdr:colOff>
      <xdr:row>105</xdr:row>
      <xdr:rowOff>125095</xdr:rowOff>
    </xdr:to>
    <xdr:sp macro="" textlink="">
      <xdr:nvSpPr>
        <xdr:cNvPr id="415" name="楕円 414">
          <a:extLst>
            <a:ext uri="{FF2B5EF4-FFF2-40B4-BE49-F238E27FC236}">
              <a16:creationId xmlns:a16="http://schemas.microsoft.com/office/drawing/2014/main" id="{1CB22625-3F7F-4AF0-BD8A-06CA22006549}"/>
            </a:ext>
          </a:extLst>
        </xdr:cNvPr>
        <xdr:cNvSpPr/>
      </xdr:nvSpPr>
      <xdr:spPr>
        <a:xfrm>
          <a:off x="3746500" y="1802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74295</xdr:rowOff>
    </xdr:from>
    <xdr:to>
      <xdr:col>24</xdr:col>
      <xdr:colOff>63500</xdr:colOff>
      <xdr:row>105</xdr:row>
      <xdr:rowOff>108586</xdr:rowOff>
    </xdr:to>
    <xdr:cxnSp macro="">
      <xdr:nvCxnSpPr>
        <xdr:cNvPr id="416" name="直線コネクタ 415">
          <a:extLst>
            <a:ext uri="{FF2B5EF4-FFF2-40B4-BE49-F238E27FC236}">
              <a16:creationId xmlns:a16="http://schemas.microsoft.com/office/drawing/2014/main" id="{DDB9D02A-42FC-4EEB-9A1E-A480855814F1}"/>
            </a:ext>
          </a:extLst>
        </xdr:cNvPr>
        <xdr:cNvCxnSpPr/>
      </xdr:nvCxnSpPr>
      <xdr:spPr>
        <a:xfrm>
          <a:off x="3797300" y="180765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160655</xdr:rowOff>
    </xdr:from>
    <xdr:to>
      <xdr:col>15</xdr:col>
      <xdr:colOff>101600</xdr:colOff>
      <xdr:row>105</xdr:row>
      <xdr:rowOff>90805</xdr:rowOff>
    </xdr:to>
    <xdr:sp macro="" textlink="">
      <xdr:nvSpPr>
        <xdr:cNvPr id="417" name="楕円 416">
          <a:extLst>
            <a:ext uri="{FF2B5EF4-FFF2-40B4-BE49-F238E27FC236}">
              <a16:creationId xmlns:a16="http://schemas.microsoft.com/office/drawing/2014/main" id="{3567CB24-43D5-43B1-9E91-6F0BE04877E5}"/>
            </a:ext>
          </a:extLst>
        </xdr:cNvPr>
        <xdr:cNvSpPr/>
      </xdr:nvSpPr>
      <xdr:spPr>
        <a:xfrm>
          <a:off x="28575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40005</xdr:rowOff>
    </xdr:from>
    <xdr:to>
      <xdr:col>19</xdr:col>
      <xdr:colOff>177800</xdr:colOff>
      <xdr:row>105</xdr:row>
      <xdr:rowOff>74295</xdr:rowOff>
    </xdr:to>
    <xdr:cxnSp macro="">
      <xdr:nvCxnSpPr>
        <xdr:cNvPr id="418" name="直線コネクタ 417">
          <a:extLst>
            <a:ext uri="{FF2B5EF4-FFF2-40B4-BE49-F238E27FC236}">
              <a16:creationId xmlns:a16="http://schemas.microsoft.com/office/drawing/2014/main" id="{38860653-F566-461A-9963-3015B787069C}"/>
            </a:ext>
          </a:extLst>
        </xdr:cNvPr>
        <xdr:cNvCxnSpPr/>
      </xdr:nvCxnSpPr>
      <xdr:spPr>
        <a:xfrm>
          <a:off x="2908300" y="180422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124461</xdr:rowOff>
    </xdr:from>
    <xdr:to>
      <xdr:col>10</xdr:col>
      <xdr:colOff>165100</xdr:colOff>
      <xdr:row>105</xdr:row>
      <xdr:rowOff>54611</xdr:rowOff>
    </xdr:to>
    <xdr:sp macro="" textlink="">
      <xdr:nvSpPr>
        <xdr:cNvPr id="419" name="楕円 418">
          <a:extLst>
            <a:ext uri="{FF2B5EF4-FFF2-40B4-BE49-F238E27FC236}">
              <a16:creationId xmlns:a16="http://schemas.microsoft.com/office/drawing/2014/main" id="{F3734DC6-E2A5-4395-8D1B-0C13241D92E4}"/>
            </a:ext>
          </a:extLst>
        </xdr:cNvPr>
        <xdr:cNvSpPr/>
      </xdr:nvSpPr>
      <xdr:spPr>
        <a:xfrm>
          <a:off x="1968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3811</xdr:rowOff>
    </xdr:from>
    <xdr:to>
      <xdr:col>15</xdr:col>
      <xdr:colOff>50800</xdr:colOff>
      <xdr:row>105</xdr:row>
      <xdr:rowOff>40005</xdr:rowOff>
    </xdr:to>
    <xdr:cxnSp macro="">
      <xdr:nvCxnSpPr>
        <xdr:cNvPr id="420" name="直線コネクタ 419">
          <a:extLst>
            <a:ext uri="{FF2B5EF4-FFF2-40B4-BE49-F238E27FC236}">
              <a16:creationId xmlns:a16="http://schemas.microsoft.com/office/drawing/2014/main" id="{CA66FCB8-6DC2-486B-8551-9D694CC79244}"/>
            </a:ext>
          </a:extLst>
        </xdr:cNvPr>
        <xdr:cNvCxnSpPr/>
      </xdr:nvCxnSpPr>
      <xdr:spPr>
        <a:xfrm>
          <a:off x="2019300" y="180060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113030</xdr:rowOff>
    </xdr:from>
    <xdr:to>
      <xdr:col>6</xdr:col>
      <xdr:colOff>38100</xdr:colOff>
      <xdr:row>105</xdr:row>
      <xdr:rowOff>43180</xdr:rowOff>
    </xdr:to>
    <xdr:sp macro="" textlink="">
      <xdr:nvSpPr>
        <xdr:cNvPr id="421" name="楕円 420">
          <a:extLst>
            <a:ext uri="{FF2B5EF4-FFF2-40B4-BE49-F238E27FC236}">
              <a16:creationId xmlns:a16="http://schemas.microsoft.com/office/drawing/2014/main" id="{BE7DDDAE-A98C-456A-A85A-B91FE1A219E3}"/>
            </a:ext>
          </a:extLst>
        </xdr:cNvPr>
        <xdr:cNvSpPr/>
      </xdr:nvSpPr>
      <xdr:spPr>
        <a:xfrm>
          <a:off x="10795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163830</xdr:rowOff>
    </xdr:from>
    <xdr:to>
      <xdr:col>10</xdr:col>
      <xdr:colOff>114300</xdr:colOff>
      <xdr:row>105</xdr:row>
      <xdr:rowOff>3811</xdr:rowOff>
    </xdr:to>
    <xdr:cxnSp macro="">
      <xdr:nvCxnSpPr>
        <xdr:cNvPr id="422" name="直線コネクタ 421">
          <a:extLst>
            <a:ext uri="{FF2B5EF4-FFF2-40B4-BE49-F238E27FC236}">
              <a16:creationId xmlns:a16="http://schemas.microsoft.com/office/drawing/2014/main" id="{A6B7F483-A33B-49DB-B640-88FF50D83B32}"/>
            </a:ext>
          </a:extLst>
        </xdr:cNvPr>
        <xdr:cNvCxnSpPr/>
      </xdr:nvCxnSpPr>
      <xdr:spPr>
        <a:xfrm>
          <a:off x="1130300" y="179946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2EA3E02A-A085-4A60-830E-C1D9F18DA682}"/>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A9358354-E9C1-43E6-8171-5562C115C501}"/>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1FA057DE-A8A5-475C-BDD3-1330B0C4C2FE}"/>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26" name="n_4aveValue【市民会館】&#10;有形固定資産減価償却率">
          <a:extLst>
            <a:ext uri="{FF2B5EF4-FFF2-40B4-BE49-F238E27FC236}">
              <a16:creationId xmlns:a16="http://schemas.microsoft.com/office/drawing/2014/main" id="{50BF0A12-C947-4377-B317-051932D85433}"/>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116222</xdr:rowOff>
    </xdr:from>
    <xdr:ext cx="405111" cy="259045"/>
    <xdr:sp macro="" textlink="">
      <xdr:nvSpPr>
        <xdr:cNvPr id="427" name="n_1mainValue【市民会館】&#10;有形固定資産減価償却率">
          <a:extLst>
            <a:ext uri="{FF2B5EF4-FFF2-40B4-BE49-F238E27FC236}">
              <a16:creationId xmlns:a16="http://schemas.microsoft.com/office/drawing/2014/main" id="{F6B44763-9098-468B-B05D-7126272B2AC0}"/>
            </a:ext>
          </a:extLst>
        </xdr:cNvPr>
        <xdr:cNvSpPr txBox="1"/>
      </xdr:nvSpPr>
      <xdr:spPr>
        <a:xfrm>
          <a:off x="3582044" y="1811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81932</xdr:rowOff>
    </xdr:from>
    <xdr:ext cx="405111" cy="259045"/>
    <xdr:sp macro="" textlink="">
      <xdr:nvSpPr>
        <xdr:cNvPr id="428" name="n_2mainValue【市民会館】&#10;有形固定資産減価償却率">
          <a:extLst>
            <a:ext uri="{FF2B5EF4-FFF2-40B4-BE49-F238E27FC236}">
              <a16:creationId xmlns:a16="http://schemas.microsoft.com/office/drawing/2014/main" id="{2FE94B78-5EE4-4E46-92AF-8A5C34E1E010}"/>
            </a:ext>
          </a:extLst>
        </xdr:cNvPr>
        <xdr:cNvSpPr txBox="1"/>
      </xdr:nvSpPr>
      <xdr:spPr>
        <a:xfrm>
          <a:off x="2705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45738</xdr:rowOff>
    </xdr:from>
    <xdr:ext cx="405111" cy="259045"/>
    <xdr:sp macro="" textlink="">
      <xdr:nvSpPr>
        <xdr:cNvPr id="429" name="n_3mainValue【市民会館】&#10;有形固定資産減価償却率">
          <a:extLst>
            <a:ext uri="{FF2B5EF4-FFF2-40B4-BE49-F238E27FC236}">
              <a16:creationId xmlns:a16="http://schemas.microsoft.com/office/drawing/2014/main" id="{046C7215-2971-4F57-862C-34ED00B2D1AA}"/>
            </a:ext>
          </a:extLst>
        </xdr:cNvPr>
        <xdr:cNvSpPr txBox="1"/>
      </xdr:nvSpPr>
      <xdr:spPr>
        <a:xfrm>
          <a:off x="18167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34307</xdr:rowOff>
    </xdr:from>
    <xdr:ext cx="405111" cy="259045"/>
    <xdr:sp macro="" textlink="">
      <xdr:nvSpPr>
        <xdr:cNvPr id="430" name="n_4mainValue【市民会館】&#10;有形固定資産減価償却率">
          <a:extLst>
            <a:ext uri="{FF2B5EF4-FFF2-40B4-BE49-F238E27FC236}">
              <a16:creationId xmlns:a16="http://schemas.microsoft.com/office/drawing/2014/main" id="{481CA5FE-912D-4945-ADCF-C448C855E2AC}"/>
            </a:ext>
          </a:extLst>
        </xdr:cNvPr>
        <xdr:cNvSpPr txBox="1"/>
      </xdr:nvSpPr>
      <xdr:spPr>
        <a:xfrm>
          <a:off x="92774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656D78A1-8411-4687-A010-F890D93431B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4D4BDDAD-8526-47E3-AD3B-2CEC8480A17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4ED927AF-1450-4341-A33C-B53E7F9591F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D79453F3-F67D-4532-BCFC-C06C6BB446E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0F9770CC-DB65-4CD5-A0B0-4CC475916F9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B7283ECE-B371-4EC1-BDB8-4BCD12F6BA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6B7BCFF0-7117-4BD1-A048-8F1F84ACF63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519C6CEA-3E37-47DC-827D-B0E363F086A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318EC99C-3C64-45F7-8237-77999EAD13A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41396744-1D57-4073-A39B-05C167D157F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03AD24A5-46EE-4EE5-B61C-E43C892B1BE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F56CDA78-D698-4DDE-BCBF-94CCDFD17ED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C0172371-4C11-47DE-BC07-001E40880FF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498C994B-7079-4985-B2D7-D21344E7442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98FED7F7-C4C0-48E6-916E-DCBA89CE938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9B3AF66F-02FB-4C6B-9646-29C59F8C6CD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F933C2BF-E3AC-430F-B6CA-434F0409131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7F3A1745-2644-40A7-BDBD-4D9E13FA0DD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80E776F1-0071-4A60-883E-B22039D4952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E022472B-F067-46D7-876A-4A9B4D0E1C6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73D2699D-1B0B-4F35-9989-762834BFD26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24668052-6F43-4284-B18C-DDF2EF98F7A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B8B30649-B103-4A24-BEF6-84EFD10782E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FC9738A9-9E0E-49DB-9E35-BD6C59E92638}"/>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5A7ED9CE-AD3C-46E1-A5E3-55C84C4AFF7D}"/>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5A6FAE1D-3683-4D5F-A753-9469F701C13A}"/>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E89BDB72-9AEC-451B-B053-6E2C353D0E50}"/>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62A7D147-18B8-4002-AEA1-32897BDD455D}"/>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11F11E08-8636-4534-B585-A38BAF98EB77}"/>
            </a:ext>
          </a:extLst>
        </xdr:cNvPr>
        <xdr:cNvSpPr txBox="1"/>
      </xdr:nvSpPr>
      <xdr:spPr>
        <a:xfrm>
          <a:off x="10515600" y="1812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5E2738FA-4A17-413B-9398-9DE4B6812F9C}"/>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F1044F29-8FCE-4F3B-9B3F-045E2C33CE70}"/>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D078376C-06CE-4A96-98B9-B699A1AB9171}"/>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AD11F846-9B06-4B6E-A8B8-B9E3AC104A7A}"/>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7153C722-DB1C-4B62-9437-9938820DD905}"/>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4C217D3-11F1-4D61-AA3D-635FD6424F0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E4948900-B022-4FFF-A020-ABEB87DF217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6F335BD-BC09-496E-9F15-C855EF96709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4E29F7F-56C4-4DFC-8D72-19E4E9497F3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0685338-AFB2-418C-8173-BE465FA0498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82550</xdr:rowOff>
    </xdr:from>
    <xdr:to>
      <xdr:col>55</xdr:col>
      <xdr:colOff>50800</xdr:colOff>
      <xdr:row>103</xdr:row>
      <xdr:rowOff>12700</xdr:rowOff>
    </xdr:to>
    <xdr:sp macro="" textlink="">
      <xdr:nvSpPr>
        <xdr:cNvPr id="470" name="楕円 469">
          <a:extLst>
            <a:ext uri="{FF2B5EF4-FFF2-40B4-BE49-F238E27FC236}">
              <a16:creationId xmlns:a16="http://schemas.microsoft.com/office/drawing/2014/main" id="{C65C94C4-A010-4424-9D97-F74C09F61450}"/>
            </a:ext>
          </a:extLst>
        </xdr:cNvPr>
        <xdr:cNvSpPr/>
      </xdr:nvSpPr>
      <xdr:spPr>
        <a:xfrm>
          <a:off x="104267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105427</xdr:rowOff>
    </xdr:from>
    <xdr:ext cx="469744" cy="259045"/>
    <xdr:sp macro="" textlink="">
      <xdr:nvSpPr>
        <xdr:cNvPr id="471" name="【市民会館】&#10;一人当たり面積該当値テキスト">
          <a:extLst>
            <a:ext uri="{FF2B5EF4-FFF2-40B4-BE49-F238E27FC236}">
              <a16:creationId xmlns:a16="http://schemas.microsoft.com/office/drawing/2014/main" id="{F55B651B-49E1-4754-A577-0B6AD4938E98}"/>
            </a:ext>
          </a:extLst>
        </xdr:cNvPr>
        <xdr:cNvSpPr txBox="1"/>
      </xdr:nvSpPr>
      <xdr:spPr>
        <a:xfrm>
          <a:off x="10515600"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93980</xdr:rowOff>
    </xdr:from>
    <xdr:to>
      <xdr:col>50</xdr:col>
      <xdr:colOff>165100</xdr:colOff>
      <xdr:row>103</xdr:row>
      <xdr:rowOff>24130</xdr:rowOff>
    </xdr:to>
    <xdr:sp macro="" textlink="">
      <xdr:nvSpPr>
        <xdr:cNvPr id="472" name="楕円 471">
          <a:extLst>
            <a:ext uri="{FF2B5EF4-FFF2-40B4-BE49-F238E27FC236}">
              <a16:creationId xmlns:a16="http://schemas.microsoft.com/office/drawing/2014/main" id="{52807170-3EEA-4A08-8ECB-6230134A97E2}"/>
            </a:ext>
          </a:extLst>
        </xdr:cNvPr>
        <xdr:cNvSpPr/>
      </xdr:nvSpPr>
      <xdr:spPr>
        <a:xfrm>
          <a:off x="9588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133350</xdr:rowOff>
    </xdr:from>
    <xdr:to>
      <xdr:col>55</xdr:col>
      <xdr:colOff>0</xdr:colOff>
      <xdr:row>102</xdr:row>
      <xdr:rowOff>144780</xdr:rowOff>
    </xdr:to>
    <xdr:cxnSp macro="">
      <xdr:nvCxnSpPr>
        <xdr:cNvPr id="473" name="直線コネクタ 472">
          <a:extLst>
            <a:ext uri="{FF2B5EF4-FFF2-40B4-BE49-F238E27FC236}">
              <a16:creationId xmlns:a16="http://schemas.microsoft.com/office/drawing/2014/main" id="{3F684152-4301-412D-B1AD-7B5A91192FA6}"/>
            </a:ext>
          </a:extLst>
        </xdr:cNvPr>
        <xdr:cNvCxnSpPr/>
      </xdr:nvCxnSpPr>
      <xdr:spPr>
        <a:xfrm flipV="1">
          <a:off x="9639300" y="176212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101600</xdr:rowOff>
    </xdr:from>
    <xdr:to>
      <xdr:col>46</xdr:col>
      <xdr:colOff>38100</xdr:colOff>
      <xdr:row>103</xdr:row>
      <xdr:rowOff>31750</xdr:rowOff>
    </xdr:to>
    <xdr:sp macro="" textlink="">
      <xdr:nvSpPr>
        <xdr:cNvPr id="474" name="楕円 473">
          <a:extLst>
            <a:ext uri="{FF2B5EF4-FFF2-40B4-BE49-F238E27FC236}">
              <a16:creationId xmlns:a16="http://schemas.microsoft.com/office/drawing/2014/main" id="{410032B3-DBAE-448E-84C5-BA80CA9AE212}"/>
            </a:ext>
          </a:extLst>
        </xdr:cNvPr>
        <xdr:cNvSpPr/>
      </xdr:nvSpPr>
      <xdr:spPr>
        <a:xfrm>
          <a:off x="86995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144780</xdr:rowOff>
    </xdr:from>
    <xdr:to>
      <xdr:col>50</xdr:col>
      <xdr:colOff>114300</xdr:colOff>
      <xdr:row>102</xdr:row>
      <xdr:rowOff>152400</xdr:rowOff>
    </xdr:to>
    <xdr:cxnSp macro="">
      <xdr:nvCxnSpPr>
        <xdr:cNvPr id="475" name="直線コネクタ 474">
          <a:extLst>
            <a:ext uri="{FF2B5EF4-FFF2-40B4-BE49-F238E27FC236}">
              <a16:creationId xmlns:a16="http://schemas.microsoft.com/office/drawing/2014/main" id="{6FD79C08-8989-41CC-ABA3-39F6DFA63825}"/>
            </a:ext>
          </a:extLst>
        </xdr:cNvPr>
        <xdr:cNvCxnSpPr/>
      </xdr:nvCxnSpPr>
      <xdr:spPr>
        <a:xfrm flipV="1">
          <a:off x="8750300" y="17632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113030</xdr:rowOff>
    </xdr:from>
    <xdr:to>
      <xdr:col>41</xdr:col>
      <xdr:colOff>101600</xdr:colOff>
      <xdr:row>103</xdr:row>
      <xdr:rowOff>43180</xdr:rowOff>
    </xdr:to>
    <xdr:sp macro="" textlink="">
      <xdr:nvSpPr>
        <xdr:cNvPr id="476" name="楕円 475">
          <a:extLst>
            <a:ext uri="{FF2B5EF4-FFF2-40B4-BE49-F238E27FC236}">
              <a16:creationId xmlns:a16="http://schemas.microsoft.com/office/drawing/2014/main" id="{B6A685E5-08C0-4406-8BDB-99282EDB371C}"/>
            </a:ext>
          </a:extLst>
        </xdr:cNvPr>
        <xdr:cNvSpPr/>
      </xdr:nvSpPr>
      <xdr:spPr>
        <a:xfrm>
          <a:off x="78105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152400</xdr:rowOff>
    </xdr:from>
    <xdr:to>
      <xdr:col>45</xdr:col>
      <xdr:colOff>177800</xdr:colOff>
      <xdr:row>102</xdr:row>
      <xdr:rowOff>163830</xdr:rowOff>
    </xdr:to>
    <xdr:cxnSp macro="">
      <xdr:nvCxnSpPr>
        <xdr:cNvPr id="477" name="直線コネクタ 476">
          <a:extLst>
            <a:ext uri="{FF2B5EF4-FFF2-40B4-BE49-F238E27FC236}">
              <a16:creationId xmlns:a16="http://schemas.microsoft.com/office/drawing/2014/main" id="{C43566DD-3A7F-47E1-9B0B-A82B87FA6422}"/>
            </a:ext>
          </a:extLst>
        </xdr:cNvPr>
        <xdr:cNvCxnSpPr/>
      </xdr:nvCxnSpPr>
      <xdr:spPr>
        <a:xfrm flipV="1">
          <a:off x="7861300" y="176403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124461</xdr:rowOff>
    </xdr:from>
    <xdr:to>
      <xdr:col>36</xdr:col>
      <xdr:colOff>165100</xdr:colOff>
      <xdr:row>103</xdr:row>
      <xdr:rowOff>54611</xdr:rowOff>
    </xdr:to>
    <xdr:sp macro="" textlink="">
      <xdr:nvSpPr>
        <xdr:cNvPr id="478" name="楕円 477">
          <a:extLst>
            <a:ext uri="{FF2B5EF4-FFF2-40B4-BE49-F238E27FC236}">
              <a16:creationId xmlns:a16="http://schemas.microsoft.com/office/drawing/2014/main" id="{B4DDBD3B-966E-4F79-9EE1-DE55CE93AB9D}"/>
            </a:ext>
          </a:extLst>
        </xdr:cNvPr>
        <xdr:cNvSpPr/>
      </xdr:nvSpPr>
      <xdr:spPr>
        <a:xfrm>
          <a:off x="69215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163830</xdr:rowOff>
    </xdr:from>
    <xdr:to>
      <xdr:col>41</xdr:col>
      <xdr:colOff>50800</xdr:colOff>
      <xdr:row>103</xdr:row>
      <xdr:rowOff>3811</xdr:rowOff>
    </xdr:to>
    <xdr:cxnSp macro="">
      <xdr:nvCxnSpPr>
        <xdr:cNvPr id="479" name="直線コネクタ 478">
          <a:extLst>
            <a:ext uri="{FF2B5EF4-FFF2-40B4-BE49-F238E27FC236}">
              <a16:creationId xmlns:a16="http://schemas.microsoft.com/office/drawing/2014/main" id="{05AEA286-6F32-45F9-9C4A-8D28531ACC37}"/>
            </a:ext>
          </a:extLst>
        </xdr:cNvPr>
        <xdr:cNvCxnSpPr/>
      </xdr:nvCxnSpPr>
      <xdr:spPr>
        <a:xfrm flipV="1">
          <a:off x="6972300" y="176517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a:extLst>
            <a:ext uri="{FF2B5EF4-FFF2-40B4-BE49-F238E27FC236}">
              <a16:creationId xmlns:a16="http://schemas.microsoft.com/office/drawing/2014/main" id="{421A0F8C-F8FC-441D-B618-C6DA144F1746}"/>
            </a:ext>
          </a:extLst>
        </xdr:cNvPr>
        <xdr:cNvSpPr txBox="1"/>
      </xdr:nvSpPr>
      <xdr:spPr>
        <a:xfrm>
          <a:off x="93917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a:extLst>
            <a:ext uri="{FF2B5EF4-FFF2-40B4-BE49-F238E27FC236}">
              <a16:creationId xmlns:a16="http://schemas.microsoft.com/office/drawing/2014/main" id="{BAC5D096-03CD-4EA3-9895-BBB5B69B4898}"/>
            </a:ext>
          </a:extLst>
        </xdr:cNvPr>
        <xdr:cNvSpPr txBox="1"/>
      </xdr:nvSpPr>
      <xdr:spPr>
        <a:xfrm>
          <a:off x="8515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a:extLst>
            <a:ext uri="{FF2B5EF4-FFF2-40B4-BE49-F238E27FC236}">
              <a16:creationId xmlns:a16="http://schemas.microsoft.com/office/drawing/2014/main" id="{2E04AA68-85DF-414E-9795-D0F8F994AE3F}"/>
            </a:ext>
          </a:extLst>
        </xdr:cNvPr>
        <xdr:cNvSpPr txBox="1"/>
      </xdr:nvSpPr>
      <xdr:spPr>
        <a:xfrm>
          <a:off x="7626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9B857E02-8156-493B-BF1B-2A6CCC8FEC6A}"/>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40657</xdr:rowOff>
    </xdr:from>
    <xdr:ext cx="469744" cy="259045"/>
    <xdr:sp macro="" textlink="">
      <xdr:nvSpPr>
        <xdr:cNvPr id="484" name="n_1mainValue【市民会館】&#10;一人当たり面積">
          <a:extLst>
            <a:ext uri="{FF2B5EF4-FFF2-40B4-BE49-F238E27FC236}">
              <a16:creationId xmlns:a16="http://schemas.microsoft.com/office/drawing/2014/main" id="{7D4496B6-6048-4D6D-BFE1-FD21641D463B}"/>
            </a:ext>
          </a:extLst>
        </xdr:cNvPr>
        <xdr:cNvSpPr txBox="1"/>
      </xdr:nvSpPr>
      <xdr:spPr>
        <a:xfrm>
          <a:off x="9391727" y="173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48277</xdr:rowOff>
    </xdr:from>
    <xdr:ext cx="469744" cy="259045"/>
    <xdr:sp macro="" textlink="">
      <xdr:nvSpPr>
        <xdr:cNvPr id="485" name="n_2mainValue【市民会館】&#10;一人当たり面積">
          <a:extLst>
            <a:ext uri="{FF2B5EF4-FFF2-40B4-BE49-F238E27FC236}">
              <a16:creationId xmlns:a16="http://schemas.microsoft.com/office/drawing/2014/main" id="{AA4BA2CF-797B-4F78-8FB6-4323413A4E6A}"/>
            </a:ext>
          </a:extLst>
        </xdr:cNvPr>
        <xdr:cNvSpPr txBox="1"/>
      </xdr:nvSpPr>
      <xdr:spPr>
        <a:xfrm>
          <a:off x="8515427"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59707</xdr:rowOff>
    </xdr:from>
    <xdr:ext cx="469744" cy="259045"/>
    <xdr:sp macro="" textlink="">
      <xdr:nvSpPr>
        <xdr:cNvPr id="486" name="n_3mainValue【市民会館】&#10;一人当たり面積">
          <a:extLst>
            <a:ext uri="{FF2B5EF4-FFF2-40B4-BE49-F238E27FC236}">
              <a16:creationId xmlns:a16="http://schemas.microsoft.com/office/drawing/2014/main" id="{0D7BBA6C-944D-44CF-A95B-44469C088A84}"/>
            </a:ext>
          </a:extLst>
        </xdr:cNvPr>
        <xdr:cNvSpPr txBox="1"/>
      </xdr:nvSpPr>
      <xdr:spPr>
        <a:xfrm>
          <a:off x="7626427" y="1737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71138</xdr:rowOff>
    </xdr:from>
    <xdr:ext cx="469744" cy="259045"/>
    <xdr:sp macro="" textlink="">
      <xdr:nvSpPr>
        <xdr:cNvPr id="487" name="n_4mainValue【市民会館】&#10;一人当たり面積">
          <a:extLst>
            <a:ext uri="{FF2B5EF4-FFF2-40B4-BE49-F238E27FC236}">
              <a16:creationId xmlns:a16="http://schemas.microsoft.com/office/drawing/2014/main" id="{92EBD9DD-F53A-4E50-BBE8-23A742D16D43}"/>
            </a:ext>
          </a:extLst>
        </xdr:cNvPr>
        <xdr:cNvSpPr txBox="1"/>
      </xdr:nvSpPr>
      <xdr:spPr>
        <a:xfrm>
          <a:off x="6737427" y="1738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8E151196-DAEA-47BF-8EC7-4AD9E465BB7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EE6264CE-DA43-40C7-86DB-32444CB05B8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933C0480-F651-44B7-92A4-BDDACD79D9B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418B5F2A-6706-47BF-9A09-BD0E9220ED6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185ADE5C-DF34-4D90-9DCA-9132D0D5552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354A09D3-1DF9-42B3-AFE0-B688850C4C7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03185AEC-24EB-41A8-BD8B-7C1B73B989E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D0FA45B4-8AAD-43DE-AA07-3D521F74F0F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9B080419-ACBA-4AB6-8155-A725BA5B359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713929F5-F2A6-4FEC-A501-784037269D6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47C189E1-872F-4D8A-9A42-194BE65EBA8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80125FB0-422E-4AE3-843A-803620D7D85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ED3FAC5C-ACF7-463D-942D-4765E4C6615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4AA014F5-826F-41EA-ACEB-F2BA499B215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2DEC14FE-B453-4474-B47A-7763D967348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CFA10446-4FE7-4FE7-B899-3CB599C9806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FD370E97-2A0B-4B74-A7AA-2F8D30F1219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66039E3F-4913-47E0-8FA9-A6EFFDD391B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33B43F67-8699-460C-8751-AEF6082AA5F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86EBB823-6EFF-4993-9FA4-490C7A24A95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11D39097-CEA5-4770-B9E9-9A1CBFB6BAC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12D493F9-8A2E-4147-8941-C3E87DBC0CE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67D0A721-1542-40FA-A756-93FC855CACD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EF47C653-AADA-4378-A2B9-E29BA0B3E00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AAB821EB-E7DB-4E6E-93D4-E64D5E398BCA}"/>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7993B734-7364-4437-96DE-A72494260D1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B17EB32A-CF41-447E-A54A-1E929A0DABA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ADA7DCF5-0207-4EED-80A3-15A06167EC80}"/>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B93D612E-F08C-428D-BE31-3098618C4128}"/>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BF59C8B5-CF70-4CCE-869A-01D2830CC893}"/>
            </a:ext>
          </a:extLst>
        </xdr:cNvPr>
        <xdr:cNvSpPr txBox="1"/>
      </xdr:nvSpPr>
      <xdr:spPr>
        <a:xfrm>
          <a:off x="16357600" y="629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80B40B9F-6E35-4020-9F6E-4775EB7B5A49}"/>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493D15B9-9994-4148-99BF-B412501B50D5}"/>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9AC36FF1-4CA0-423E-9FA4-A14783F86F95}"/>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2A7EF729-722E-4FA2-AFE1-90B727167115}"/>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ED9B3E32-2C30-40AC-8CBC-8FFF4574E343}"/>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C62DD5B-264C-487D-9FB5-70DED4AC063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4F4E5508-B005-473C-BE81-A3CF04616FD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E7FB4CB2-6E04-4BF5-AC49-4EBEE1F21B5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4F2AE41-35EA-4CE9-B256-C93CB345A51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7526244-D7B1-453A-BF45-C6FB757EE6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168275</xdr:rowOff>
    </xdr:from>
    <xdr:to>
      <xdr:col>85</xdr:col>
      <xdr:colOff>177800</xdr:colOff>
      <xdr:row>38</xdr:row>
      <xdr:rowOff>98425</xdr:rowOff>
    </xdr:to>
    <xdr:sp macro="" textlink="">
      <xdr:nvSpPr>
        <xdr:cNvPr id="528" name="楕円 527">
          <a:extLst>
            <a:ext uri="{FF2B5EF4-FFF2-40B4-BE49-F238E27FC236}">
              <a16:creationId xmlns:a16="http://schemas.microsoft.com/office/drawing/2014/main" id="{4FC6735B-392C-45C6-937D-0F578CF9A137}"/>
            </a:ext>
          </a:extLst>
        </xdr:cNvPr>
        <xdr:cNvSpPr/>
      </xdr:nvSpPr>
      <xdr:spPr>
        <a:xfrm>
          <a:off x="162687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146702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E079B256-1362-4480-9D40-336D8BC1391E}"/>
            </a:ext>
          </a:extLst>
        </xdr:cNvPr>
        <xdr:cNvSpPr txBox="1"/>
      </xdr:nvSpPr>
      <xdr:spPr>
        <a:xfrm>
          <a:off x="16357600"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122555</xdr:rowOff>
    </xdr:from>
    <xdr:to>
      <xdr:col>81</xdr:col>
      <xdr:colOff>101600</xdr:colOff>
      <xdr:row>38</xdr:row>
      <xdr:rowOff>52705</xdr:rowOff>
    </xdr:to>
    <xdr:sp macro="" textlink="">
      <xdr:nvSpPr>
        <xdr:cNvPr id="530" name="楕円 529">
          <a:extLst>
            <a:ext uri="{FF2B5EF4-FFF2-40B4-BE49-F238E27FC236}">
              <a16:creationId xmlns:a16="http://schemas.microsoft.com/office/drawing/2014/main" id="{A4084995-CDC2-4881-A40F-E0A55200F9D9}"/>
            </a:ext>
          </a:extLst>
        </xdr:cNvPr>
        <xdr:cNvSpPr/>
      </xdr:nvSpPr>
      <xdr:spPr>
        <a:xfrm>
          <a:off x="15430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1905</xdr:rowOff>
    </xdr:from>
    <xdr:to>
      <xdr:col>85</xdr:col>
      <xdr:colOff>127000</xdr:colOff>
      <xdr:row>38</xdr:row>
      <xdr:rowOff>47625</xdr:rowOff>
    </xdr:to>
    <xdr:cxnSp macro="">
      <xdr:nvCxnSpPr>
        <xdr:cNvPr id="531" name="直線コネクタ 530">
          <a:extLst>
            <a:ext uri="{FF2B5EF4-FFF2-40B4-BE49-F238E27FC236}">
              <a16:creationId xmlns:a16="http://schemas.microsoft.com/office/drawing/2014/main" id="{C6EF7CE6-D42E-460C-8E38-14A3D82BBD4E}"/>
            </a:ext>
          </a:extLst>
        </xdr:cNvPr>
        <xdr:cNvCxnSpPr/>
      </xdr:nvCxnSpPr>
      <xdr:spPr>
        <a:xfrm>
          <a:off x="15481300" y="65170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78740</xdr:rowOff>
    </xdr:from>
    <xdr:to>
      <xdr:col>76</xdr:col>
      <xdr:colOff>165100</xdr:colOff>
      <xdr:row>38</xdr:row>
      <xdr:rowOff>8890</xdr:rowOff>
    </xdr:to>
    <xdr:sp macro="" textlink="">
      <xdr:nvSpPr>
        <xdr:cNvPr id="532" name="楕円 531">
          <a:extLst>
            <a:ext uri="{FF2B5EF4-FFF2-40B4-BE49-F238E27FC236}">
              <a16:creationId xmlns:a16="http://schemas.microsoft.com/office/drawing/2014/main" id="{C3A70366-B985-4BE6-B7C0-3FCDCF87ACF2}"/>
            </a:ext>
          </a:extLst>
        </xdr:cNvPr>
        <xdr:cNvSpPr/>
      </xdr:nvSpPr>
      <xdr:spPr>
        <a:xfrm>
          <a:off x="14541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129540</xdr:rowOff>
    </xdr:from>
    <xdr:to>
      <xdr:col>81</xdr:col>
      <xdr:colOff>50800</xdr:colOff>
      <xdr:row>38</xdr:row>
      <xdr:rowOff>1905</xdr:rowOff>
    </xdr:to>
    <xdr:cxnSp macro="">
      <xdr:nvCxnSpPr>
        <xdr:cNvPr id="533" name="直線コネクタ 532">
          <a:extLst>
            <a:ext uri="{FF2B5EF4-FFF2-40B4-BE49-F238E27FC236}">
              <a16:creationId xmlns:a16="http://schemas.microsoft.com/office/drawing/2014/main" id="{134D32CD-C55B-4A5E-A89D-47E7D7B9B6B4}"/>
            </a:ext>
          </a:extLst>
        </xdr:cNvPr>
        <xdr:cNvCxnSpPr/>
      </xdr:nvCxnSpPr>
      <xdr:spPr>
        <a:xfrm>
          <a:off x="14592300" y="647319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21590</xdr:rowOff>
    </xdr:from>
    <xdr:to>
      <xdr:col>72</xdr:col>
      <xdr:colOff>38100</xdr:colOff>
      <xdr:row>37</xdr:row>
      <xdr:rowOff>123190</xdr:rowOff>
    </xdr:to>
    <xdr:sp macro="" textlink="">
      <xdr:nvSpPr>
        <xdr:cNvPr id="534" name="楕円 533">
          <a:extLst>
            <a:ext uri="{FF2B5EF4-FFF2-40B4-BE49-F238E27FC236}">
              <a16:creationId xmlns:a16="http://schemas.microsoft.com/office/drawing/2014/main" id="{170428B2-6F87-4395-8857-DA8E961F1D80}"/>
            </a:ext>
          </a:extLst>
        </xdr:cNvPr>
        <xdr:cNvSpPr/>
      </xdr:nvSpPr>
      <xdr:spPr>
        <a:xfrm>
          <a:off x="13652500" y="63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72390</xdr:rowOff>
    </xdr:from>
    <xdr:to>
      <xdr:col>76</xdr:col>
      <xdr:colOff>114300</xdr:colOff>
      <xdr:row>37</xdr:row>
      <xdr:rowOff>129540</xdr:rowOff>
    </xdr:to>
    <xdr:cxnSp macro="">
      <xdr:nvCxnSpPr>
        <xdr:cNvPr id="535" name="直線コネクタ 534">
          <a:extLst>
            <a:ext uri="{FF2B5EF4-FFF2-40B4-BE49-F238E27FC236}">
              <a16:creationId xmlns:a16="http://schemas.microsoft.com/office/drawing/2014/main" id="{2288E6D3-D265-4C2B-8069-F470B56EEE0A}"/>
            </a:ext>
          </a:extLst>
        </xdr:cNvPr>
        <xdr:cNvCxnSpPr/>
      </xdr:nvCxnSpPr>
      <xdr:spPr>
        <a:xfrm>
          <a:off x="13703300" y="64160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84455</xdr:rowOff>
    </xdr:from>
    <xdr:to>
      <xdr:col>67</xdr:col>
      <xdr:colOff>101600</xdr:colOff>
      <xdr:row>38</xdr:row>
      <xdr:rowOff>14605</xdr:rowOff>
    </xdr:to>
    <xdr:sp macro="" textlink="">
      <xdr:nvSpPr>
        <xdr:cNvPr id="536" name="楕円 535">
          <a:extLst>
            <a:ext uri="{FF2B5EF4-FFF2-40B4-BE49-F238E27FC236}">
              <a16:creationId xmlns:a16="http://schemas.microsoft.com/office/drawing/2014/main" id="{003C9E54-44C0-4BDD-9D2D-2676BECAFEDF}"/>
            </a:ext>
          </a:extLst>
        </xdr:cNvPr>
        <xdr:cNvSpPr/>
      </xdr:nvSpPr>
      <xdr:spPr>
        <a:xfrm>
          <a:off x="12763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72390</xdr:rowOff>
    </xdr:from>
    <xdr:to>
      <xdr:col>71</xdr:col>
      <xdr:colOff>177800</xdr:colOff>
      <xdr:row>37</xdr:row>
      <xdr:rowOff>135255</xdr:rowOff>
    </xdr:to>
    <xdr:cxnSp macro="">
      <xdr:nvCxnSpPr>
        <xdr:cNvPr id="537" name="直線コネクタ 536">
          <a:extLst>
            <a:ext uri="{FF2B5EF4-FFF2-40B4-BE49-F238E27FC236}">
              <a16:creationId xmlns:a16="http://schemas.microsoft.com/office/drawing/2014/main" id="{24E6C6C2-068E-4B37-875D-C20E39F78114}"/>
            </a:ext>
          </a:extLst>
        </xdr:cNvPr>
        <xdr:cNvCxnSpPr/>
      </xdr:nvCxnSpPr>
      <xdr:spPr>
        <a:xfrm flipV="1">
          <a:off x="12814300" y="641604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6BDDB0FF-5D1D-40F0-A52B-6C910BA1086D}"/>
            </a:ext>
          </a:extLst>
        </xdr:cNvPr>
        <xdr:cNvSpPr txBox="1"/>
      </xdr:nvSpPr>
      <xdr:spPr>
        <a:xfrm>
          <a:off x="15266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5DC00632-9E15-43E6-A4DC-2555B95C7C9A}"/>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A8075C0A-CAB7-4143-9AA1-F9FE070D59AB}"/>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67BE4A61-7EFE-4B19-8FBC-E4E56CEBB4EB}"/>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43832</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4F553B96-30B6-49DA-BDB3-4A970657BC52}"/>
            </a:ext>
          </a:extLst>
        </xdr:cNvPr>
        <xdr:cNvSpPr txBox="1"/>
      </xdr:nvSpPr>
      <xdr:spPr>
        <a:xfrm>
          <a:off x="152660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25417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6DC991B6-5756-424C-B028-A9C9E23D1B4D}"/>
            </a:ext>
          </a:extLst>
        </xdr:cNvPr>
        <xdr:cNvSpPr txBox="1"/>
      </xdr:nvSpPr>
      <xdr:spPr>
        <a:xfrm>
          <a:off x="1438974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139717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5650FBB4-BFEA-47E4-8A72-A55B7F3F24D7}"/>
            </a:ext>
          </a:extLst>
        </xdr:cNvPr>
        <xdr:cNvSpPr txBox="1"/>
      </xdr:nvSpPr>
      <xdr:spPr>
        <a:xfrm>
          <a:off x="135007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5732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12FAFD4B-B72B-4881-A8F8-CF294C445259}"/>
            </a:ext>
          </a:extLst>
        </xdr:cNvPr>
        <xdr:cNvSpPr txBox="1"/>
      </xdr:nvSpPr>
      <xdr:spPr>
        <a:xfrm>
          <a:off x="12611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7983A719-0FAC-4F6E-8BC8-CDA52BC1E82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5AABF93C-1CA2-4977-9361-FA740EB0BEC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091C66F4-CA67-4468-A663-702C9F63DAC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574DEE47-9C6A-4B87-868A-6774A383817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697017A4-0C27-4190-8D01-904B97C2A8A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7383C1D9-9FFC-4405-97C6-40543EA1942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BF2F42F2-ACF6-4935-A546-785FF34FCDD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E0813D49-3C73-4E09-B235-1FFE36E314D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57A8DDA9-DB00-4839-BA04-5E1FECDC8CB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F29C9A16-A382-447F-AB0A-5C4E0F5E462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06E6B431-D381-4DA8-8655-1B2F7E9B934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2C0072DC-F448-48E5-8BAE-8E84FAA7CFB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3202EEA4-23B0-47DA-8C70-4223EC813A0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6B07F58F-13DD-4BFA-BFBE-CA423A3D59DD}"/>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D62D3292-FD10-4CA8-B81C-93D66484B4F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5AEEB004-8FC7-40CB-A07E-109099F4DA6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3A29FE0D-BCC9-4B53-97BC-7ADD8F0C82E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41EEA02E-A389-4C98-9ACB-59A590AFB5D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DBE3BCDE-BD5E-43BD-B929-0B18E6F87A0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E73637EA-A78D-4F85-8FA2-0BC70ED497F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A11A97C1-38A7-4059-8FF1-20F8B9C3FBB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8BECC181-0567-4444-BD83-58CB991ACF48}"/>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07A9B74D-441A-4F1D-9C70-160308153A62}"/>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B85409D4-0D3C-4E47-9D6B-826DF1D0AE2E}"/>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77D77C91-3C42-4EE8-9EFE-27F5BD2B6BB4}"/>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6CB8BE47-6727-4BDF-A6DD-065BE9B5B0F3}"/>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7BDEE3AA-CD5B-4EE4-B703-8C15AF1B2C5C}"/>
            </a:ext>
          </a:extLst>
        </xdr:cNvPr>
        <xdr:cNvSpPr txBox="1"/>
      </xdr:nvSpPr>
      <xdr:spPr>
        <a:xfrm>
          <a:off x="22199600" y="6466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6FA91111-3456-4D37-B575-F2903703F43F}"/>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F4B3AC7E-DE1F-4F39-BC7E-4216E23F2AC5}"/>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6FAFFFAC-A28C-42F6-B260-D9133E2D5825}"/>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5BA79680-7A27-429D-B5AA-CF119F051A00}"/>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E453CDA1-4C59-47D7-A109-B6973DD200C1}"/>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71A4E7AC-F92D-484C-B048-C2791DEB146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1D89C352-357B-4926-A532-7F0A05CAFEE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583C3CA-1747-483A-A063-5B7178A1DC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5A31FA2-FB81-4FE4-83AF-EF8139438EF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501076F-330C-4E41-AD08-801D4ACC4AF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159689</xdr:rowOff>
    </xdr:from>
    <xdr:to>
      <xdr:col>116</xdr:col>
      <xdr:colOff>114300</xdr:colOff>
      <xdr:row>40</xdr:row>
      <xdr:rowOff>89839</xdr:rowOff>
    </xdr:to>
    <xdr:sp macro="" textlink="">
      <xdr:nvSpPr>
        <xdr:cNvPr id="583" name="楕円 582">
          <a:extLst>
            <a:ext uri="{FF2B5EF4-FFF2-40B4-BE49-F238E27FC236}">
              <a16:creationId xmlns:a16="http://schemas.microsoft.com/office/drawing/2014/main" id="{9EAAEF9F-1ADA-4203-8315-92CE8B7AE835}"/>
            </a:ext>
          </a:extLst>
        </xdr:cNvPr>
        <xdr:cNvSpPr/>
      </xdr:nvSpPr>
      <xdr:spPr>
        <a:xfrm>
          <a:off x="22110700" y="684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138116</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C6BAF5A4-DBFB-4B00-9E57-59C720F8607A}"/>
            </a:ext>
          </a:extLst>
        </xdr:cNvPr>
        <xdr:cNvSpPr txBox="1"/>
      </xdr:nvSpPr>
      <xdr:spPr>
        <a:xfrm>
          <a:off x="22199600" y="682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162496</xdr:rowOff>
    </xdr:from>
    <xdr:to>
      <xdr:col>112</xdr:col>
      <xdr:colOff>38100</xdr:colOff>
      <xdr:row>40</xdr:row>
      <xdr:rowOff>92646</xdr:rowOff>
    </xdr:to>
    <xdr:sp macro="" textlink="">
      <xdr:nvSpPr>
        <xdr:cNvPr id="585" name="楕円 584">
          <a:extLst>
            <a:ext uri="{FF2B5EF4-FFF2-40B4-BE49-F238E27FC236}">
              <a16:creationId xmlns:a16="http://schemas.microsoft.com/office/drawing/2014/main" id="{BC9C8B2F-E188-4895-82AA-A31A20A4B2FB}"/>
            </a:ext>
          </a:extLst>
        </xdr:cNvPr>
        <xdr:cNvSpPr/>
      </xdr:nvSpPr>
      <xdr:spPr>
        <a:xfrm>
          <a:off x="21272500" y="684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39039</xdr:rowOff>
    </xdr:from>
    <xdr:to>
      <xdr:col>116</xdr:col>
      <xdr:colOff>63500</xdr:colOff>
      <xdr:row>40</xdr:row>
      <xdr:rowOff>41846</xdr:rowOff>
    </xdr:to>
    <xdr:cxnSp macro="">
      <xdr:nvCxnSpPr>
        <xdr:cNvPr id="586" name="直線コネクタ 585">
          <a:extLst>
            <a:ext uri="{FF2B5EF4-FFF2-40B4-BE49-F238E27FC236}">
              <a16:creationId xmlns:a16="http://schemas.microsoft.com/office/drawing/2014/main" id="{687FFBE9-F61D-444B-8A5F-8C1FE711C210}"/>
            </a:ext>
          </a:extLst>
        </xdr:cNvPr>
        <xdr:cNvCxnSpPr/>
      </xdr:nvCxnSpPr>
      <xdr:spPr>
        <a:xfrm flipV="1">
          <a:off x="21323300" y="6897039"/>
          <a:ext cx="838200" cy="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13687</xdr:rowOff>
    </xdr:from>
    <xdr:to>
      <xdr:col>107</xdr:col>
      <xdr:colOff>101600</xdr:colOff>
      <xdr:row>40</xdr:row>
      <xdr:rowOff>115287</xdr:rowOff>
    </xdr:to>
    <xdr:sp macro="" textlink="">
      <xdr:nvSpPr>
        <xdr:cNvPr id="587" name="楕円 586">
          <a:extLst>
            <a:ext uri="{FF2B5EF4-FFF2-40B4-BE49-F238E27FC236}">
              <a16:creationId xmlns:a16="http://schemas.microsoft.com/office/drawing/2014/main" id="{45FA3ADB-3880-4C70-8F7D-DCCC7FA8386F}"/>
            </a:ext>
          </a:extLst>
        </xdr:cNvPr>
        <xdr:cNvSpPr/>
      </xdr:nvSpPr>
      <xdr:spPr>
        <a:xfrm>
          <a:off x="20383500" y="687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41846</xdr:rowOff>
    </xdr:from>
    <xdr:to>
      <xdr:col>111</xdr:col>
      <xdr:colOff>177800</xdr:colOff>
      <xdr:row>40</xdr:row>
      <xdr:rowOff>64487</xdr:rowOff>
    </xdr:to>
    <xdr:cxnSp macro="">
      <xdr:nvCxnSpPr>
        <xdr:cNvPr id="588" name="直線コネクタ 587">
          <a:extLst>
            <a:ext uri="{FF2B5EF4-FFF2-40B4-BE49-F238E27FC236}">
              <a16:creationId xmlns:a16="http://schemas.microsoft.com/office/drawing/2014/main" id="{A08503AA-C237-4B57-B150-DD88EB167D22}"/>
            </a:ext>
          </a:extLst>
        </xdr:cNvPr>
        <xdr:cNvCxnSpPr/>
      </xdr:nvCxnSpPr>
      <xdr:spPr>
        <a:xfrm flipV="1">
          <a:off x="20434300" y="6899846"/>
          <a:ext cx="889000" cy="2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16645</xdr:rowOff>
    </xdr:from>
    <xdr:to>
      <xdr:col>102</xdr:col>
      <xdr:colOff>165100</xdr:colOff>
      <xdr:row>40</xdr:row>
      <xdr:rowOff>118245</xdr:rowOff>
    </xdr:to>
    <xdr:sp macro="" textlink="">
      <xdr:nvSpPr>
        <xdr:cNvPr id="589" name="楕円 588">
          <a:extLst>
            <a:ext uri="{FF2B5EF4-FFF2-40B4-BE49-F238E27FC236}">
              <a16:creationId xmlns:a16="http://schemas.microsoft.com/office/drawing/2014/main" id="{EC5A94D9-AA62-40F6-AA23-65DDD46982A9}"/>
            </a:ext>
          </a:extLst>
        </xdr:cNvPr>
        <xdr:cNvSpPr/>
      </xdr:nvSpPr>
      <xdr:spPr>
        <a:xfrm>
          <a:off x="19494500" y="687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64487</xdr:rowOff>
    </xdr:from>
    <xdr:to>
      <xdr:col>107</xdr:col>
      <xdr:colOff>50800</xdr:colOff>
      <xdr:row>40</xdr:row>
      <xdr:rowOff>67445</xdr:rowOff>
    </xdr:to>
    <xdr:cxnSp macro="">
      <xdr:nvCxnSpPr>
        <xdr:cNvPr id="590" name="直線コネクタ 589">
          <a:extLst>
            <a:ext uri="{FF2B5EF4-FFF2-40B4-BE49-F238E27FC236}">
              <a16:creationId xmlns:a16="http://schemas.microsoft.com/office/drawing/2014/main" id="{5ACEA240-A0C6-4F8F-B2DC-14D2A904C4B6}"/>
            </a:ext>
          </a:extLst>
        </xdr:cNvPr>
        <xdr:cNvCxnSpPr/>
      </xdr:nvCxnSpPr>
      <xdr:spPr>
        <a:xfrm flipV="1">
          <a:off x="19545300" y="6922487"/>
          <a:ext cx="88900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17107</xdr:rowOff>
    </xdr:from>
    <xdr:to>
      <xdr:col>98</xdr:col>
      <xdr:colOff>38100</xdr:colOff>
      <xdr:row>40</xdr:row>
      <xdr:rowOff>118707</xdr:rowOff>
    </xdr:to>
    <xdr:sp macro="" textlink="">
      <xdr:nvSpPr>
        <xdr:cNvPr id="591" name="楕円 590">
          <a:extLst>
            <a:ext uri="{FF2B5EF4-FFF2-40B4-BE49-F238E27FC236}">
              <a16:creationId xmlns:a16="http://schemas.microsoft.com/office/drawing/2014/main" id="{00D81A4E-B478-4441-967D-BEF3C8355135}"/>
            </a:ext>
          </a:extLst>
        </xdr:cNvPr>
        <xdr:cNvSpPr/>
      </xdr:nvSpPr>
      <xdr:spPr>
        <a:xfrm>
          <a:off x="18605500" y="68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67445</xdr:rowOff>
    </xdr:from>
    <xdr:to>
      <xdr:col>102</xdr:col>
      <xdr:colOff>114300</xdr:colOff>
      <xdr:row>40</xdr:row>
      <xdr:rowOff>67907</xdr:rowOff>
    </xdr:to>
    <xdr:cxnSp macro="">
      <xdr:nvCxnSpPr>
        <xdr:cNvPr id="592" name="直線コネクタ 591">
          <a:extLst>
            <a:ext uri="{FF2B5EF4-FFF2-40B4-BE49-F238E27FC236}">
              <a16:creationId xmlns:a16="http://schemas.microsoft.com/office/drawing/2014/main" id="{5B61011F-775F-4324-B58E-BD6F4DFD5215}"/>
            </a:ext>
          </a:extLst>
        </xdr:cNvPr>
        <xdr:cNvCxnSpPr/>
      </xdr:nvCxnSpPr>
      <xdr:spPr>
        <a:xfrm flipV="1">
          <a:off x="18656300" y="6925445"/>
          <a:ext cx="88900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9201FC04-85A3-424E-9906-21CCA7301069}"/>
            </a:ext>
          </a:extLst>
        </xdr:cNvPr>
        <xdr:cNvSpPr txBox="1"/>
      </xdr:nvSpPr>
      <xdr:spPr>
        <a:xfrm>
          <a:off x="21011095" y="641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7FB647A7-1300-45AD-BC1A-AB9C632B8AEB}"/>
            </a:ext>
          </a:extLst>
        </xdr:cNvPr>
        <xdr:cNvSpPr txBox="1"/>
      </xdr:nvSpPr>
      <xdr:spPr>
        <a:xfrm>
          <a:off x="20134795" y="641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F6114AEB-E48B-4479-97C4-2383F9D9B9A8}"/>
            </a:ext>
          </a:extLst>
        </xdr:cNvPr>
        <xdr:cNvSpPr txBox="1"/>
      </xdr:nvSpPr>
      <xdr:spPr>
        <a:xfrm>
          <a:off x="19245795" y="64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AC5E253E-906C-4A18-B9CE-BD723DEA9E36}"/>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83773</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C8FDC5E2-8977-447E-92E9-C68CCC6906EB}"/>
            </a:ext>
          </a:extLst>
        </xdr:cNvPr>
        <xdr:cNvSpPr txBox="1"/>
      </xdr:nvSpPr>
      <xdr:spPr>
        <a:xfrm>
          <a:off x="21043411" y="694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106414</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B2FF26D4-7146-41D9-A5B3-E1CF871A2ED5}"/>
            </a:ext>
          </a:extLst>
        </xdr:cNvPr>
        <xdr:cNvSpPr txBox="1"/>
      </xdr:nvSpPr>
      <xdr:spPr>
        <a:xfrm>
          <a:off x="20167111" y="696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109372</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1E7816AF-0504-494F-89DA-468CE69C303B}"/>
            </a:ext>
          </a:extLst>
        </xdr:cNvPr>
        <xdr:cNvSpPr txBox="1"/>
      </xdr:nvSpPr>
      <xdr:spPr>
        <a:xfrm>
          <a:off x="19278111" y="696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109834</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C3A94846-C7BD-4137-A1EB-67FDB66E5EC9}"/>
            </a:ext>
          </a:extLst>
        </xdr:cNvPr>
        <xdr:cNvSpPr txBox="1"/>
      </xdr:nvSpPr>
      <xdr:spPr>
        <a:xfrm>
          <a:off x="18389111" y="696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13953EE5-19E6-4F05-8BA4-3D63C73ED88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4E21600F-5EC4-47E6-8752-8BF67E2BA59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E415C69A-83E8-4E7F-A5FA-198E860B5DE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40597B03-EFB0-4A40-A08F-035048F999B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CCCA239F-F5E5-44C2-A2DA-03191DFF6D3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D0FD54EA-FFB8-4E74-BE56-3AA1173EE6B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E85325E3-F7EE-47E8-BB6A-21E8176C291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0AD8FC10-CD12-41E9-B6FF-6672E02D013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BA0E1E22-45E4-47DC-8EBF-9044853A087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5B6DBEF2-70F8-4498-ACBD-35FCBFAEFA5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6F60D494-1C95-4345-A30C-1EEC0F182D8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3C21F0B0-92B8-4E90-BDCF-7D4F20D5509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CF5E3FAB-C0B0-481A-809B-F3BA65D0CF3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D78ECE4A-E069-4C1F-A893-3EE21459E0F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852DDB32-51C5-45A3-9D4F-DB4DD24F0EA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9D4659B9-42FA-41CC-99B5-545C3FE3C13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C286A06C-6D31-4F56-9AE4-29BD27569C5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DD1E5A68-43AD-46F6-BB8F-0D4763B8419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09EC5172-88A5-499C-B52B-EFEEE31299D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A2DB2C17-1CAD-4499-AEF1-88B16D2E74F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D588D0F4-0219-4373-90AF-9CF12A4A53F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C3A1A0B9-2224-4541-B018-EAD43637FFB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F681C1CF-F733-421D-8D9E-05113666372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EF1AFB42-1BBF-47B6-9E19-CD5802746A4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A3D585B9-AA3C-49D3-A36F-12D71F0DE51D}"/>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D59A4A84-FBA9-4547-ACC0-0425707DEF83}"/>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649F7BAA-8A02-4091-AF82-F4B565A1BC74}"/>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693F098A-4F6C-4653-AA72-39DB2FD9C852}"/>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57582DFD-37CA-4881-AD68-C57AFBC08355}"/>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6147C11C-CB09-456C-B5F2-7581D938B77B}"/>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8FC62C19-13C0-4B2A-BE75-0F57036EFFE9}"/>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A693B386-0E9B-438F-86EE-91162505A643}"/>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251AC9CD-7200-463B-A6D6-BD93C30D8710}"/>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345B99E2-05A7-457C-8219-30D582A01248}"/>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BFBF62B5-76FC-46D1-AB79-B62B5C77E8AF}"/>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E116784-2CAA-4C02-9A9F-51101C7C9CF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E4F3A43B-E99F-4DE8-84C2-679CE77B760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C1C093B2-98F3-41B0-BD2C-32E428E0119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D1F4D3A8-4CD5-4AFA-BBA2-05184FADEBA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C599671F-887B-470F-A5D4-01C3F578273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41" name="楕円 640">
          <a:extLst>
            <a:ext uri="{FF2B5EF4-FFF2-40B4-BE49-F238E27FC236}">
              <a16:creationId xmlns:a16="http://schemas.microsoft.com/office/drawing/2014/main" id="{5A25CE38-C69B-489A-B1BD-EFE09B08233E}"/>
            </a:ext>
          </a:extLst>
        </xdr:cNvPr>
        <xdr:cNvSpPr/>
      </xdr:nvSpPr>
      <xdr:spPr>
        <a:xfrm>
          <a:off x="16268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50CDA863-A153-4DC4-9723-F582F87D0607}"/>
            </a:ext>
          </a:extLst>
        </xdr:cNvPr>
        <xdr:cNvSpPr txBox="1"/>
      </xdr:nvSpPr>
      <xdr:spPr>
        <a:xfrm>
          <a:off x="1635760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21590</xdr:rowOff>
    </xdr:from>
    <xdr:to>
      <xdr:col>81</xdr:col>
      <xdr:colOff>101600</xdr:colOff>
      <xdr:row>60</xdr:row>
      <xdr:rowOff>123190</xdr:rowOff>
    </xdr:to>
    <xdr:sp macro="" textlink="">
      <xdr:nvSpPr>
        <xdr:cNvPr id="643" name="楕円 642">
          <a:extLst>
            <a:ext uri="{FF2B5EF4-FFF2-40B4-BE49-F238E27FC236}">
              <a16:creationId xmlns:a16="http://schemas.microsoft.com/office/drawing/2014/main" id="{D90F9023-3F8E-4044-9119-0D7CF75B8A80}"/>
            </a:ext>
          </a:extLst>
        </xdr:cNvPr>
        <xdr:cNvSpPr/>
      </xdr:nvSpPr>
      <xdr:spPr>
        <a:xfrm>
          <a:off x="15430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72390</xdr:rowOff>
    </xdr:from>
    <xdr:to>
      <xdr:col>85</xdr:col>
      <xdr:colOff>127000</xdr:colOff>
      <xdr:row>60</xdr:row>
      <xdr:rowOff>114300</xdr:rowOff>
    </xdr:to>
    <xdr:cxnSp macro="">
      <xdr:nvCxnSpPr>
        <xdr:cNvPr id="644" name="直線コネクタ 643">
          <a:extLst>
            <a:ext uri="{FF2B5EF4-FFF2-40B4-BE49-F238E27FC236}">
              <a16:creationId xmlns:a16="http://schemas.microsoft.com/office/drawing/2014/main" id="{2DA190D4-C0BD-4982-9208-A9D67E218164}"/>
            </a:ext>
          </a:extLst>
        </xdr:cNvPr>
        <xdr:cNvCxnSpPr/>
      </xdr:nvCxnSpPr>
      <xdr:spPr>
        <a:xfrm>
          <a:off x="15481300" y="103593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151130</xdr:rowOff>
    </xdr:from>
    <xdr:to>
      <xdr:col>76</xdr:col>
      <xdr:colOff>165100</xdr:colOff>
      <xdr:row>60</xdr:row>
      <xdr:rowOff>81280</xdr:rowOff>
    </xdr:to>
    <xdr:sp macro="" textlink="">
      <xdr:nvSpPr>
        <xdr:cNvPr id="645" name="楕円 644">
          <a:extLst>
            <a:ext uri="{FF2B5EF4-FFF2-40B4-BE49-F238E27FC236}">
              <a16:creationId xmlns:a16="http://schemas.microsoft.com/office/drawing/2014/main" id="{16A6302B-6EC3-4DB2-AAB1-177DFE6DDF07}"/>
            </a:ext>
          </a:extLst>
        </xdr:cNvPr>
        <xdr:cNvSpPr/>
      </xdr:nvSpPr>
      <xdr:spPr>
        <a:xfrm>
          <a:off x="14541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30480</xdr:rowOff>
    </xdr:from>
    <xdr:to>
      <xdr:col>81</xdr:col>
      <xdr:colOff>50800</xdr:colOff>
      <xdr:row>60</xdr:row>
      <xdr:rowOff>72390</xdr:rowOff>
    </xdr:to>
    <xdr:cxnSp macro="">
      <xdr:nvCxnSpPr>
        <xdr:cNvPr id="646" name="直線コネクタ 645">
          <a:extLst>
            <a:ext uri="{FF2B5EF4-FFF2-40B4-BE49-F238E27FC236}">
              <a16:creationId xmlns:a16="http://schemas.microsoft.com/office/drawing/2014/main" id="{C5340CFC-F0EA-4647-B271-9811E31290C1}"/>
            </a:ext>
          </a:extLst>
        </xdr:cNvPr>
        <xdr:cNvCxnSpPr/>
      </xdr:nvCxnSpPr>
      <xdr:spPr>
        <a:xfrm>
          <a:off x="14592300" y="103174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109220</xdr:rowOff>
    </xdr:from>
    <xdr:to>
      <xdr:col>72</xdr:col>
      <xdr:colOff>38100</xdr:colOff>
      <xdr:row>60</xdr:row>
      <xdr:rowOff>39370</xdr:rowOff>
    </xdr:to>
    <xdr:sp macro="" textlink="">
      <xdr:nvSpPr>
        <xdr:cNvPr id="647" name="楕円 646">
          <a:extLst>
            <a:ext uri="{FF2B5EF4-FFF2-40B4-BE49-F238E27FC236}">
              <a16:creationId xmlns:a16="http://schemas.microsoft.com/office/drawing/2014/main" id="{46383AB4-055C-415D-9B2C-97994AF21A90}"/>
            </a:ext>
          </a:extLst>
        </xdr:cNvPr>
        <xdr:cNvSpPr/>
      </xdr:nvSpPr>
      <xdr:spPr>
        <a:xfrm>
          <a:off x="13652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160020</xdr:rowOff>
    </xdr:from>
    <xdr:to>
      <xdr:col>76</xdr:col>
      <xdr:colOff>114300</xdr:colOff>
      <xdr:row>60</xdr:row>
      <xdr:rowOff>30480</xdr:rowOff>
    </xdr:to>
    <xdr:cxnSp macro="">
      <xdr:nvCxnSpPr>
        <xdr:cNvPr id="648" name="直線コネクタ 647">
          <a:extLst>
            <a:ext uri="{FF2B5EF4-FFF2-40B4-BE49-F238E27FC236}">
              <a16:creationId xmlns:a16="http://schemas.microsoft.com/office/drawing/2014/main" id="{F7CF8490-3A10-4DA8-BF47-15730BE42F17}"/>
            </a:ext>
          </a:extLst>
        </xdr:cNvPr>
        <xdr:cNvCxnSpPr/>
      </xdr:nvCxnSpPr>
      <xdr:spPr>
        <a:xfrm>
          <a:off x="13703300" y="102755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67310</xdr:rowOff>
    </xdr:from>
    <xdr:to>
      <xdr:col>67</xdr:col>
      <xdr:colOff>101600</xdr:colOff>
      <xdr:row>59</xdr:row>
      <xdr:rowOff>168910</xdr:rowOff>
    </xdr:to>
    <xdr:sp macro="" textlink="">
      <xdr:nvSpPr>
        <xdr:cNvPr id="649" name="楕円 648">
          <a:extLst>
            <a:ext uri="{FF2B5EF4-FFF2-40B4-BE49-F238E27FC236}">
              <a16:creationId xmlns:a16="http://schemas.microsoft.com/office/drawing/2014/main" id="{9E8D0BEC-910A-451E-B683-25DC6BF9E8D9}"/>
            </a:ext>
          </a:extLst>
        </xdr:cNvPr>
        <xdr:cNvSpPr/>
      </xdr:nvSpPr>
      <xdr:spPr>
        <a:xfrm>
          <a:off x="12763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118110</xdr:rowOff>
    </xdr:from>
    <xdr:to>
      <xdr:col>71</xdr:col>
      <xdr:colOff>177800</xdr:colOff>
      <xdr:row>59</xdr:row>
      <xdr:rowOff>160020</xdr:rowOff>
    </xdr:to>
    <xdr:cxnSp macro="">
      <xdr:nvCxnSpPr>
        <xdr:cNvPr id="650" name="直線コネクタ 649">
          <a:extLst>
            <a:ext uri="{FF2B5EF4-FFF2-40B4-BE49-F238E27FC236}">
              <a16:creationId xmlns:a16="http://schemas.microsoft.com/office/drawing/2014/main" id="{9B349453-CA76-43F9-8456-58921E69CFD3}"/>
            </a:ext>
          </a:extLst>
        </xdr:cNvPr>
        <xdr:cNvCxnSpPr/>
      </xdr:nvCxnSpPr>
      <xdr:spPr>
        <a:xfrm>
          <a:off x="12814300" y="102336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9D24C8B7-1BE2-4E56-9280-2252924CE12D}"/>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D32A239-C677-4954-B184-A846B1BC2CFC}"/>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F9C7AE0D-5BC6-4D71-9141-821B5344DC79}"/>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75D958DA-A8A9-4B0F-B645-EC1D8EA3B3DE}"/>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114317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4FF9563B-6036-49EF-86D8-F34BBB4F1676}"/>
            </a:ext>
          </a:extLst>
        </xdr:cNvPr>
        <xdr:cNvSpPr txBox="1"/>
      </xdr:nvSpPr>
      <xdr:spPr>
        <a:xfrm>
          <a:off x="15266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72407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9C5C2005-4983-4440-A12A-873786D601A5}"/>
            </a:ext>
          </a:extLst>
        </xdr:cNvPr>
        <xdr:cNvSpPr txBox="1"/>
      </xdr:nvSpPr>
      <xdr:spPr>
        <a:xfrm>
          <a:off x="14389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30497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127C6C7F-5059-4F8D-98B7-97CA6647AA67}"/>
            </a:ext>
          </a:extLst>
        </xdr:cNvPr>
        <xdr:cNvSpPr txBox="1"/>
      </xdr:nvSpPr>
      <xdr:spPr>
        <a:xfrm>
          <a:off x="135007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160037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D5356EA5-6EFC-43F1-90F6-96AC9642FD00}"/>
            </a:ext>
          </a:extLst>
        </xdr:cNvPr>
        <xdr:cNvSpPr txBox="1"/>
      </xdr:nvSpPr>
      <xdr:spPr>
        <a:xfrm>
          <a:off x="1261174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CBE1DDBF-15ED-44BB-90A1-518A9FA6D18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B8A72956-E443-4D81-A28C-DD7CCE34220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D720D05F-1967-4DCE-B5C6-3FDC0EDC29B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95749EDF-6935-4627-A414-A9FBEE61F95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D53269C8-CE2F-4FF3-BD2B-A27959A0076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13DC7FC1-BD20-46C7-B4BF-6FA1D6A546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79FD3766-0B86-4130-8CA7-8F0C9903F5C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789B05AC-0090-4FB5-82FE-EE43AF20550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9106CC98-C582-4388-B738-928F4AED30D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7D9B1D0C-B91E-49DE-B3DD-3FF0ECCECED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FBE96C9F-2E1B-44CE-9BF6-4E50CDC1DCF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B39DD589-D07C-4952-B693-6D0322BB106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42DFA6B5-CEB3-4102-B192-8EFF7928ECA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3847D7C6-0F0C-4833-9FDD-A3EBB25E4B3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4BB6F1CC-0738-491E-B287-D23C95E4321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F28BBFC1-8BA7-4745-9641-30420C6EA47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CB1E1A1D-7C82-4E4B-9F60-9B053E70DB3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0CA3B49E-19D1-4236-B6A9-8502A7B47D3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8E4518B0-571C-425C-823D-56D2A999BC0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E8E8019E-EF87-4878-A51E-FDCA96621D9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85C5EAD3-A61A-473A-9985-9ED5F670020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CBB1C361-12BC-4008-A71E-C2E7059A7FE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3902DA52-E20B-4BA4-B525-6FDAD34672D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0B0D728A-466D-414E-9596-827A1441919E}"/>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3596F7D1-71FD-4192-99FB-165C7F8F591C}"/>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5D055C24-F487-4B10-8CD1-9BB1E00344AB}"/>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7D34DFD5-6CAD-4F19-87AE-BF7C447C17BE}"/>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8B991468-3F61-4261-BDF2-DF4D2DAEA3AA}"/>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78D4EE2C-C2C0-487C-AD74-099E9EBBA97B}"/>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FB349B7F-F4DB-4161-A442-F9FF5AAD94AC}"/>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0744D768-12C7-4F12-9A19-594C4B38D0B7}"/>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2E860FD4-0F27-4D90-80CA-928C82BEB533}"/>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42F9872C-EE99-4200-8445-541C85D364D9}"/>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8D3EE71E-E39B-4211-82DF-E3EDF28169E4}"/>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A931B20-245B-42DD-A236-DF19C4B4B2F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107D1F1-63DA-45FB-A0B5-F409D459119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490BFED8-3F7A-4078-AE8C-6A133F98A2F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91C93B3-8E3A-4732-AC72-8D6D52A422B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12BFB55-A769-4B10-B3A9-036FD5A1F8F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101600</xdr:rowOff>
    </xdr:from>
    <xdr:to>
      <xdr:col>116</xdr:col>
      <xdr:colOff>114300</xdr:colOff>
      <xdr:row>63</xdr:row>
      <xdr:rowOff>31750</xdr:rowOff>
    </xdr:to>
    <xdr:sp macro="" textlink="">
      <xdr:nvSpPr>
        <xdr:cNvPr id="698" name="楕円 697">
          <a:extLst>
            <a:ext uri="{FF2B5EF4-FFF2-40B4-BE49-F238E27FC236}">
              <a16:creationId xmlns:a16="http://schemas.microsoft.com/office/drawing/2014/main" id="{6E0C0834-733D-4000-8628-3BEA8B0DCCAA}"/>
            </a:ext>
          </a:extLst>
        </xdr:cNvPr>
        <xdr:cNvSpPr/>
      </xdr:nvSpPr>
      <xdr:spPr>
        <a:xfrm>
          <a:off x="22110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80027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545845F7-8857-4FC3-BBB4-74BA7EC611A4}"/>
            </a:ext>
          </a:extLst>
        </xdr:cNvPr>
        <xdr:cNvSpPr txBox="1"/>
      </xdr:nvSpPr>
      <xdr:spPr>
        <a:xfrm>
          <a:off x="2219960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700" name="楕円 699">
          <a:extLst>
            <a:ext uri="{FF2B5EF4-FFF2-40B4-BE49-F238E27FC236}">
              <a16:creationId xmlns:a16="http://schemas.microsoft.com/office/drawing/2014/main" id="{5C86680C-2323-4C8A-B946-8486CBBB8219}"/>
            </a:ext>
          </a:extLst>
        </xdr:cNvPr>
        <xdr:cNvSpPr/>
      </xdr:nvSpPr>
      <xdr:spPr>
        <a:xfrm>
          <a:off x="21272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152400</xdr:rowOff>
    </xdr:from>
    <xdr:to>
      <xdr:col>116</xdr:col>
      <xdr:colOff>63500</xdr:colOff>
      <xdr:row>62</xdr:row>
      <xdr:rowOff>160020</xdr:rowOff>
    </xdr:to>
    <xdr:cxnSp macro="">
      <xdr:nvCxnSpPr>
        <xdr:cNvPr id="701" name="直線コネクタ 700">
          <a:extLst>
            <a:ext uri="{FF2B5EF4-FFF2-40B4-BE49-F238E27FC236}">
              <a16:creationId xmlns:a16="http://schemas.microsoft.com/office/drawing/2014/main" id="{2FD84D43-BE5C-44A5-AB46-503A766D4EFA}"/>
            </a:ext>
          </a:extLst>
        </xdr:cNvPr>
        <xdr:cNvCxnSpPr/>
      </xdr:nvCxnSpPr>
      <xdr:spPr>
        <a:xfrm flipV="1">
          <a:off x="21323300" y="107823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109220</xdr:rowOff>
    </xdr:from>
    <xdr:to>
      <xdr:col>107</xdr:col>
      <xdr:colOff>101600</xdr:colOff>
      <xdr:row>63</xdr:row>
      <xdr:rowOff>39370</xdr:rowOff>
    </xdr:to>
    <xdr:sp macro="" textlink="">
      <xdr:nvSpPr>
        <xdr:cNvPr id="702" name="楕円 701">
          <a:extLst>
            <a:ext uri="{FF2B5EF4-FFF2-40B4-BE49-F238E27FC236}">
              <a16:creationId xmlns:a16="http://schemas.microsoft.com/office/drawing/2014/main" id="{DD4B5A17-D711-4508-8E21-C62BC0B257AC}"/>
            </a:ext>
          </a:extLst>
        </xdr:cNvPr>
        <xdr:cNvSpPr/>
      </xdr:nvSpPr>
      <xdr:spPr>
        <a:xfrm>
          <a:off x="20383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62</xdr:row>
      <xdr:rowOff>160020</xdr:rowOff>
    </xdr:to>
    <xdr:cxnSp macro="">
      <xdr:nvCxnSpPr>
        <xdr:cNvPr id="703" name="直線コネクタ 702">
          <a:extLst>
            <a:ext uri="{FF2B5EF4-FFF2-40B4-BE49-F238E27FC236}">
              <a16:creationId xmlns:a16="http://schemas.microsoft.com/office/drawing/2014/main" id="{AE3DDA29-D9D0-4D87-B349-79E123E1BD99}"/>
            </a:ext>
          </a:extLst>
        </xdr:cNvPr>
        <xdr:cNvCxnSpPr/>
      </xdr:nvCxnSpPr>
      <xdr:spPr>
        <a:xfrm>
          <a:off x="20434300" y="1078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109220</xdr:rowOff>
    </xdr:from>
    <xdr:to>
      <xdr:col>102</xdr:col>
      <xdr:colOff>165100</xdr:colOff>
      <xdr:row>63</xdr:row>
      <xdr:rowOff>39370</xdr:rowOff>
    </xdr:to>
    <xdr:sp macro="" textlink="">
      <xdr:nvSpPr>
        <xdr:cNvPr id="704" name="楕円 703">
          <a:extLst>
            <a:ext uri="{FF2B5EF4-FFF2-40B4-BE49-F238E27FC236}">
              <a16:creationId xmlns:a16="http://schemas.microsoft.com/office/drawing/2014/main" id="{9D8F72B1-646C-412A-98B0-B3323A886EE5}"/>
            </a:ext>
          </a:extLst>
        </xdr:cNvPr>
        <xdr:cNvSpPr/>
      </xdr:nvSpPr>
      <xdr:spPr>
        <a:xfrm>
          <a:off x="19494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160020</xdr:rowOff>
    </xdr:from>
    <xdr:to>
      <xdr:col>107</xdr:col>
      <xdr:colOff>50800</xdr:colOff>
      <xdr:row>62</xdr:row>
      <xdr:rowOff>160020</xdr:rowOff>
    </xdr:to>
    <xdr:cxnSp macro="">
      <xdr:nvCxnSpPr>
        <xdr:cNvPr id="705" name="直線コネクタ 704">
          <a:extLst>
            <a:ext uri="{FF2B5EF4-FFF2-40B4-BE49-F238E27FC236}">
              <a16:creationId xmlns:a16="http://schemas.microsoft.com/office/drawing/2014/main" id="{89DDBF33-611D-4033-9129-AA814EA47963}"/>
            </a:ext>
          </a:extLst>
        </xdr:cNvPr>
        <xdr:cNvCxnSpPr/>
      </xdr:nvCxnSpPr>
      <xdr:spPr>
        <a:xfrm>
          <a:off x="19545300" y="1078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116840</xdr:rowOff>
    </xdr:from>
    <xdr:to>
      <xdr:col>98</xdr:col>
      <xdr:colOff>38100</xdr:colOff>
      <xdr:row>63</xdr:row>
      <xdr:rowOff>46990</xdr:rowOff>
    </xdr:to>
    <xdr:sp macro="" textlink="">
      <xdr:nvSpPr>
        <xdr:cNvPr id="706" name="楕円 705">
          <a:extLst>
            <a:ext uri="{FF2B5EF4-FFF2-40B4-BE49-F238E27FC236}">
              <a16:creationId xmlns:a16="http://schemas.microsoft.com/office/drawing/2014/main" id="{694C7313-18F6-44CC-889E-8AAEE1929F49}"/>
            </a:ext>
          </a:extLst>
        </xdr:cNvPr>
        <xdr:cNvSpPr/>
      </xdr:nvSpPr>
      <xdr:spPr>
        <a:xfrm>
          <a:off x="18605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160020</xdr:rowOff>
    </xdr:from>
    <xdr:to>
      <xdr:col>102</xdr:col>
      <xdr:colOff>114300</xdr:colOff>
      <xdr:row>62</xdr:row>
      <xdr:rowOff>167640</xdr:rowOff>
    </xdr:to>
    <xdr:cxnSp macro="">
      <xdr:nvCxnSpPr>
        <xdr:cNvPr id="707" name="直線コネクタ 706">
          <a:extLst>
            <a:ext uri="{FF2B5EF4-FFF2-40B4-BE49-F238E27FC236}">
              <a16:creationId xmlns:a16="http://schemas.microsoft.com/office/drawing/2014/main" id="{765ADFEE-053C-40AF-97EC-2EC6E89CFB89}"/>
            </a:ext>
          </a:extLst>
        </xdr:cNvPr>
        <xdr:cNvCxnSpPr/>
      </xdr:nvCxnSpPr>
      <xdr:spPr>
        <a:xfrm flipV="1">
          <a:off x="18656300" y="10789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48E111AB-EEE3-4D88-B2A1-98E5BA56A167}"/>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EF703D43-02F8-4208-845F-DB2EBB523255}"/>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D2A358D3-7C75-4293-AF75-53522C677D2D}"/>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F920B613-3903-4568-9D3A-D06B6AA476BD}"/>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30497</xdr:rowOff>
    </xdr:from>
    <xdr:ext cx="469744" cy="259045"/>
    <xdr:sp macro="" textlink="">
      <xdr:nvSpPr>
        <xdr:cNvPr id="712" name="n_1mainValue【保健センター・保健所】&#10;一人当たり面積">
          <a:extLst>
            <a:ext uri="{FF2B5EF4-FFF2-40B4-BE49-F238E27FC236}">
              <a16:creationId xmlns:a16="http://schemas.microsoft.com/office/drawing/2014/main" id="{D1AAA224-A3FC-457E-8059-CD449703F102}"/>
            </a:ext>
          </a:extLst>
        </xdr:cNvPr>
        <xdr:cNvSpPr txBox="1"/>
      </xdr:nvSpPr>
      <xdr:spPr>
        <a:xfrm>
          <a:off x="210757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30497</xdr:rowOff>
    </xdr:from>
    <xdr:ext cx="469744" cy="259045"/>
    <xdr:sp macro="" textlink="">
      <xdr:nvSpPr>
        <xdr:cNvPr id="713" name="n_2mainValue【保健センター・保健所】&#10;一人当たり面積">
          <a:extLst>
            <a:ext uri="{FF2B5EF4-FFF2-40B4-BE49-F238E27FC236}">
              <a16:creationId xmlns:a16="http://schemas.microsoft.com/office/drawing/2014/main" id="{A5A9BCC2-B688-4932-A6B4-C0600C75A42B}"/>
            </a:ext>
          </a:extLst>
        </xdr:cNvPr>
        <xdr:cNvSpPr txBox="1"/>
      </xdr:nvSpPr>
      <xdr:spPr>
        <a:xfrm>
          <a:off x="20199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30497</xdr:rowOff>
    </xdr:from>
    <xdr:ext cx="469744" cy="259045"/>
    <xdr:sp macro="" textlink="">
      <xdr:nvSpPr>
        <xdr:cNvPr id="714" name="n_3mainValue【保健センター・保健所】&#10;一人当たり面積">
          <a:extLst>
            <a:ext uri="{FF2B5EF4-FFF2-40B4-BE49-F238E27FC236}">
              <a16:creationId xmlns:a16="http://schemas.microsoft.com/office/drawing/2014/main" id="{A0C6E9CC-DED1-4919-B965-CBA444DD992F}"/>
            </a:ext>
          </a:extLst>
        </xdr:cNvPr>
        <xdr:cNvSpPr txBox="1"/>
      </xdr:nvSpPr>
      <xdr:spPr>
        <a:xfrm>
          <a:off x="193104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38117</xdr:rowOff>
    </xdr:from>
    <xdr:ext cx="469744" cy="259045"/>
    <xdr:sp macro="" textlink="">
      <xdr:nvSpPr>
        <xdr:cNvPr id="715" name="n_4mainValue【保健センター・保健所】&#10;一人当たり面積">
          <a:extLst>
            <a:ext uri="{FF2B5EF4-FFF2-40B4-BE49-F238E27FC236}">
              <a16:creationId xmlns:a16="http://schemas.microsoft.com/office/drawing/2014/main" id="{AB064A81-F414-4C22-BE76-D7E517E02B14}"/>
            </a:ext>
          </a:extLst>
        </xdr:cNvPr>
        <xdr:cNvSpPr txBox="1"/>
      </xdr:nvSpPr>
      <xdr:spPr>
        <a:xfrm>
          <a:off x="184214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71665B1C-604E-48A4-872D-D3677A2F1EE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52CDD511-116C-4381-9320-0C815825DF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DEF9605A-8F9C-4974-B1E3-489B9669F73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808E2027-51A4-401F-820D-6E7B58A6B58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FA66CFFE-84C6-49FA-B2E8-47342869080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A628A625-D3F9-4B77-A7D9-14B2E9959EC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64962A5D-F561-4C6C-AB7C-FD21F7925D3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7A5F8F14-254B-4E05-863B-8D5E913B7B3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1C9A5B97-F99A-452E-B2A3-D2235391541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AD76DF71-E924-49C2-B7E5-4E64344198A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EFABB748-B590-42A3-B391-9A8E8679C5A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99C0E844-3A48-4E11-AB5F-450CA5F5CB9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299D6B5B-8C91-4284-9D99-0EC34EED741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3D750090-EC05-46C6-8AAA-8E5FC0FC190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608E188D-B521-46C6-A9F8-9DF0731F70D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8496B660-2996-4DD2-BF4E-9604B9130B8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95233224-279A-4B1C-9EEF-4AE41EF8DC1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0D74366B-7DEC-4124-827E-DF3B9B4F221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D4BEAF78-59A8-4E67-A5DB-2AEB194B25D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35BFA665-2F9D-442E-9DBD-78E37DEC138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1B44A375-CA63-4E9E-BC32-1D02ACE1904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6753AEFD-56AA-4D97-96E9-F126548A8F4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215513D8-1746-43FB-B0B7-F0486DC5B5E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14855375-95D6-4A57-9582-26029B02A59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C0190DE5-4B8D-43C0-B15B-4F9C4E494CC0}"/>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B2B45D4C-338C-4928-B934-54227CBE791B}"/>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07C1CA69-688C-4D83-BADA-2D224BDF17D7}"/>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95F4E803-CC4B-4DA3-A531-ECDA6E7DD159}"/>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76FFE065-BA8E-4B5C-A6D2-B7C19C22C0B3}"/>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73041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92AFA5A1-CA20-474B-A0DD-1762B93DF08B}"/>
            </a:ext>
          </a:extLst>
        </xdr:cNvPr>
        <xdr:cNvSpPr txBox="1"/>
      </xdr:nvSpPr>
      <xdr:spPr>
        <a:xfrm>
          <a:off x="16357600" y="13960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C6DF72E8-3C8F-4637-B79B-FC0DC002C6AC}"/>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C143A34D-3FCB-4CA8-85EE-DA489020B608}"/>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748" name="フローチャート: 判断 747">
          <a:extLst>
            <a:ext uri="{FF2B5EF4-FFF2-40B4-BE49-F238E27FC236}">
              <a16:creationId xmlns:a16="http://schemas.microsoft.com/office/drawing/2014/main" id="{FEE0ECE7-2767-49C6-BE17-260DD337A097}"/>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749" name="フローチャート: 判断 748">
          <a:extLst>
            <a:ext uri="{FF2B5EF4-FFF2-40B4-BE49-F238E27FC236}">
              <a16:creationId xmlns:a16="http://schemas.microsoft.com/office/drawing/2014/main" id="{BEDBD13C-23FD-4503-8C82-A860009906C0}"/>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0" name="フローチャート: 判断 749">
          <a:extLst>
            <a:ext uri="{FF2B5EF4-FFF2-40B4-BE49-F238E27FC236}">
              <a16:creationId xmlns:a16="http://schemas.microsoft.com/office/drawing/2014/main" id="{A4095866-66E9-4A4D-B547-BDF91EF48656}"/>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F0F36AF4-CD95-44FF-8843-16CDDD8C656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AC348ED1-8A6A-4048-BCBD-F5057A2796D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3CB6AE8B-1E15-4626-A8E0-1B3453106A8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333733A-CA15-40AF-9013-6EB88DEE3F9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5F3554EC-050C-4EA6-96AE-CB40B75A24A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65405</xdr:rowOff>
    </xdr:from>
    <xdr:to>
      <xdr:col>85</xdr:col>
      <xdr:colOff>177800</xdr:colOff>
      <xdr:row>83</xdr:row>
      <xdr:rowOff>167005</xdr:rowOff>
    </xdr:to>
    <xdr:sp macro="" textlink="">
      <xdr:nvSpPr>
        <xdr:cNvPr id="756" name="楕円 755">
          <a:extLst>
            <a:ext uri="{FF2B5EF4-FFF2-40B4-BE49-F238E27FC236}">
              <a16:creationId xmlns:a16="http://schemas.microsoft.com/office/drawing/2014/main" id="{5D493272-B006-454A-A8F6-6BEC2562E4A0}"/>
            </a:ext>
          </a:extLst>
        </xdr:cNvPr>
        <xdr:cNvSpPr/>
      </xdr:nvSpPr>
      <xdr:spPr>
        <a:xfrm>
          <a:off x="162687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43832</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B31CAA02-08A1-4122-8E10-702DE97D8120}"/>
            </a:ext>
          </a:extLst>
        </xdr:cNvPr>
        <xdr:cNvSpPr txBox="1"/>
      </xdr:nvSpPr>
      <xdr:spPr>
        <a:xfrm>
          <a:off x="163576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33020</xdr:rowOff>
    </xdr:from>
    <xdr:to>
      <xdr:col>81</xdr:col>
      <xdr:colOff>101600</xdr:colOff>
      <xdr:row>83</xdr:row>
      <xdr:rowOff>134620</xdr:rowOff>
    </xdr:to>
    <xdr:sp macro="" textlink="">
      <xdr:nvSpPr>
        <xdr:cNvPr id="758" name="楕円 757">
          <a:extLst>
            <a:ext uri="{FF2B5EF4-FFF2-40B4-BE49-F238E27FC236}">
              <a16:creationId xmlns:a16="http://schemas.microsoft.com/office/drawing/2014/main" id="{E89B2370-F6A2-4799-AF87-6FD3BDBEFBBF}"/>
            </a:ext>
          </a:extLst>
        </xdr:cNvPr>
        <xdr:cNvSpPr/>
      </xdr:nvSpPr>
      <xdr:spPr>
        <a:xfrm>
          <a:off x="15430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83820</xdr:rowOff>
    </xdr:from>
    <xdr:to>
      <xdr:col>85</xdr:col>
      <xdr:colOff>127000</xdr:colOff>
      <xdr:row>83</xdr:row>
      <xdr:rowOff>116205</xdr:rowOff>
    </xdr:to>
    <xdr:cxnSp macro="">
      <xdr:nvCxnSpPr>
        <xdr:cNvPr id="759" name="直線コネクタ 758">
          <a:extLst>
            <a:ext uri="{FF2B5EF4-FFF2-40B4-BE49-F238E27FC236}">
              <a16:creationId xmlns:a16="http://schemas.microsoft.com/office/drawing/2014/main" id="{8A286D23-ADE9-4EE3-AC43-B4EAAED44DFC}"/>
            </a:ext>
          </a:extLst>
        </xdr:cNvPr>
        <xdr:cNvCxnSpPr/>
      </xdr:nvCxnSpPr>
      <xdr:spPr>
        <a:xfrm>
          <a:off x="15481300" y="143141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170180</xdr:rowOff>
    </xdr:from>
    <xdr:to>
      <xdr:col>76</xdr:col>
      <xdr:colOff>165100</xdr:colOff>
      <xdr:row>83</xdr:row>
      <xdr:rowOff>100330</xdr:rowOff>
    </xdr:to>
    <xdr:sp macro="" textlink="">
      <xdr:nvSpPr>
        <xdr:cNvPr id="760" name="楕円 759">
          <a:extLst>
            <a:ext uri="{FF2B5EF4-FFF2-40B4-BE49-F238E27FC236}">
              <a16:creationId xmlns:a16="http://schemas.microsoft.com/office/drawing/2014/main" id="{9A8A8F20-99BE-476F-9E93-125B643A66EC}"/>
            </a:ext>
          </a:extLst>
        </xdr:cNvPr>
        <xdr:cNvSpPr/>
      </xdr:nvSpPr>
      <xdr:spPr>
        <a:xfrm>
          <a:off x="14541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49530</xdr:rowOff>
    </xdr:from>
    <xdr:to>
      <xdr:col>81</xdr:col>
      <xdr:colOff>50800</xdr:colOff>
      <xdr:row>83</xdr:row>
      <xdr:rowOff>83820</xdr:rowOff>
    </xdr:to>
    <xdr:cxnSp macro="">
      <xdr:nvCxnSpPr>
        <xdr:cNvPr id="761" name="直線コネクタ 760">
          <a:extLst>
            <a:ext uri="{FF2B5EF4-FFF2-40B4-BE49-F238E27FC236}">
              <a16:creationId xmlns:a16="http://schemas.microsoft.com/office/drawing/2014/main" id="{539EFAF1-8C43-415C-9D8E-C00A70A37A0D}"/>
            </a:ext>
          </a:extLst>
        </xdr:cNvPr>
        <xdr:cNvCxnSpPr/>
      </xdr:nvCxnSpPr>
      <xdr:spPr>
        <a:xfrm>
          <a:off x="14592300" y="142798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135889</xdr:rowOff>
    </xdr:from>
    <xdr:to>
      <xdr:col>72</xdr:col>
      <xdr:colOff>38100</xdr:colOff>
      <xdr:row>84</xdr:row>
      <xdr:rowOff>66039</xdr:rowOff>
    </xdr:to>
    <xdr:sp macro="" textlink="">
      <xdr:nvSpPr>
        <xdr:cNvPr id="762" name="楕円 761">
          <a:extLst>
            <a:ext uri="{FF2B5EF4-FFF2-40B4-BE49-F238E27FC236}">
              <a16:creationId xmlns:a16="http://schemas.microsoft.com/office/drawing/2014/main" id="{819904A1-4304-4C2E-A5F6-05CB7E30539B}"/>
            </a:ext>
          </a:extLst>
        </xdr:cNvPr>
        <xdr:cNvSpPr/>
      </xdr:nvSpPr>
      <xdr:spPr>
        <a:xfrm>
          <a:off x="13652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49530</xdr:rowOff>
    </xdr:from>
    <xdr:to>
      <xdr:col>76</xdr:col>
      <xdr:colOff>114300</xdr:colOff>
      <xdr:row>84</xdr:row>
      <xdr:rowOff>15239</xdr:rowOff>
    </xdr:to>
    <xdr:cxnSp macro="">
      <xdr:nvCxnSpPr>
        <xdr:cNvPr id="763" name="直線コネクタ 762">
          <a:extLst>
            <a:ext uri="{FF2B5EF4-FFF2-40B4-BE49-F238E27FC236}">
              <a16:creationId xmlns:a16="http://schemas.microsoft.com/office/drawing/2014/main" id="{FBD8BD88-B05A-4430-B5B3-EEE801088CEA}"/>
            </a:ext>
          </a:extLst>
        </xdr:cNvPr>
        <xdr:cNvCxnSpPr/>
      </xdr:nvCxnSpPr>
      <xdr:spPr>
        <a:xfrm flipV="1">
          <a:off x="13703300" y="142798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124461</xdr:rowOff>
    </xdr:from>
    <xdr:to>
      <xdr:col>67</xdr:col>
      <xdr:colOff>101600</xdr:colOff>
      <xdr:row>84</xdr:row>
      <xdr:rowOff>54611</xdr:rowOff>
    </xdr:to>
    <xdr:sp macro="" textlink="">
      <xdr:nvSpPr>
        <xdr:cNvPr id="764" name="楕円 763">
          <a:extLst>
            <a:ext uri="{FF2B5EF4-FFF2-40B4-BE49-F238E27FC236}">
              <a16:creationId xmlns:a16="http://schemas.microsoft.com/office/drawing/2014/main" id="{84E560BD-4C78-466E-B77B-83F32EFB0D3E}"/>
            </a:ext>
          </a:extLst>
        </xdr:cNvPr>
        <xdr:cNvSpPr/>
      </xdr:nvSpPr>
      <xdr:spPr>
        <a:xfrm>
          <a:off x="12763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3811</xdr:rowOff>
    </xdr:from>
    <xdr:to>
      <xdr:col>71</xdr:col>
      <xdr:colOff>177800</xdr:colOff>
      <xdr:row>84</xdr:row>
      <xdr:rowOff>15239</xdr:rowOff>
    </xdr:to>
    <xdr:cxnSp macro="">
      <xdr:nvCxnSpPr>
        <xdr:cNvPr id="765" name="直線コネクタ 764">
          <a:extLst>
            <a:ext uri="{FF2B5EF4-FFF2-40B4-BE49-F238E27FC236}">
              <a16:creationId xmlns:a16="http://schemas.microsoft.com/office/drawing/2014/main" id="{155B6557-BC9F-4CC6-A969-84E1218A7162}"/>
            </a:ext>
          </a:extLst>
        </xdr:cNvPr>
        <xdr:cNvCxnSpPr/>
      </xdr:nvCxnSpPr>
      <xdr:spPr>
        <a:xfrm>
          <a:off x="12814300" y="144056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162577</xdr:rowOff>
    </xdr:from>
    <xdr:ext cx="405111" cy="259045"/>
    <xdr:sp macro="" textlink="">
      <xdr:nvSpPr>
        <xdr:cNvPr id="766" name="n_1aveValue【消防施設】&#10;有形固定資産減価償却率">
          <a:extLst>
            <a:ext uri="{FF2B5EF4-FFF2-40B4-BE49-F238E27FC236}">
              <a16:creationId xmlns:a16="http://schemas.microsoft.com/office/drawing/2014/main" id="{35479FA9-3111-4B07-920C-399F4A908CEE}"/>
            </a:ext>
          </a:extLst>
        </xdr:cNvPr>
        <xdr:cNvSpPr txBox="1"/>
      </xdr:nvSpPr>
      <xdr:spPr>
        <a:xfrm>
          <a:off x="15266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147338</xdr:rowOff>
    </xdr:from>
    <xdr:ext cx="405111" cy="259045"/>
    <xdr:sp macro="" textlink="">
      <xdr:nvSpPr>
        <xdr:cNvPr id="767" name="n_2aveValue【消防施設】&#10;有形固定資産減価償却率">
          <a:extLst>
            <a:ext uri="{FF2B5EF4-FFF2-40B4-BE49-F238E27FC236}">
              <a16:creationId xmlns:a16="http://schemas.microsoft.com/office/drawing/2014/main" id="{3C2F1217-C67A-449C-BBD9-AD159DA67F34}"/>
            </a:ext>
          </a:extLst>
        </xdr:cNvPr>
        <xdr:cNvSpPr txBox="1"/>
      </xdr:nvSpPr>
      <xdr:spPr>
        <a:xfrm>
          <a:off x="14389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120666</xdr:rowOff>
    </xdr:from>
    <xdr:ext cx="405111" cy="259045"/>
    <xdr:sp macro="" textlink="">
      <xdr:nvSpPr>
        <xdr:cNvPr id="768" name="n_3aveValue【消防施設】&#10;有形固定資産減価償却率">
          <a:extLst>
            <a:ext uri="{FF2B5EF4-FFF2-40B4-BE49-F238E27FC236}">
              <a16:creationId xmlns:a16="http://schemas.microsoft.com/office/drawing/2014/main" id="{B747062C-8C21-44BE-9306-E1BBAF2ED231}"/>
            </a:ext>
          </a:extLst>
        </xdr:cNvPr>
        <xdr:cNvSpPr txBox="1"/>
      </xdr:nvSpPr>
      <xdr:spPr>
        <a:xfrm>
          <a:off x="13500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69" name="n_4aveValue【消防施設】&#10;有形固定資産減価償却率">
          <a:extLst>
            <a:ext uri="{FF2B5EF4-FFF2-40B4-BE49-F238E27FC236}">
              <a16:creationId xmlns:a16="http://schemas.microsoft.com/office/drawing/2014/main" id="{ECEF4EA6-7D04-4ADC-845F-060718FA5825}"/>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125747</xdr:rowOff>
    </xdr:from>
    <xdr:ext cx="405111" cy="259045"/>
    <xdr:sp macro="" textlink="">
      <xdr:nvSpPr>
        <xdr:cNvPr id="770" name="n_1mainValue【消防施設】&#10;有形固定資産減価償却率">
          <a:extLst>
            <a:ext uri="{FF2B5EF4-FFF2-40B4-BE49-F238E27FC236}">
              <a16:creationId xmlns:a16="http://schemas.microsoft.com/office/drawing/2014/main" id="{F8CEFA59-F6CB-4916-8F41-DD5CDE2B1764}"/>
            </a:ext>
          </a:extLst>
        </xdr:cNvPr>
        <xdr:cNvSpPr txBox="1"/>
      </xdr:nvSpPr>
      <xdr:spPr>
        <a:xfrm>
          <a:off x="152660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91457</xdr:rowOff>
    </xdr:from>
    <xdr:ext cx="405111" cy="259045"/>
    <xdr:sp macro="" textlink="">
      <xdr:nvSpPr>
        <xdr:cNvPr id="771" name="n_2mainValue【消防施設】&#10;有形固定資産減価償却率">
          <a:extLst>
            <a:ext uri="{FF2B5EF4-FFF2-40B4-BE49-F238E27FC236}">
              <a16:creationId xmlns:a16="http://schemas.microsoft.com/office/drawing/2014/main" id="{814648BB-358A-4966-BA46-D509B15FDFC8}"/>
            </a:ext>
          </a:extLst>
        </xdr:cNvPr>
        <xdr:cNvSpPr txBox="1"/>
      </xdr:nvSpPr>
      <xdr:spPr>
        <a:xfrm>
          <a:off x="14389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57166</xdr:rowOff>
    </xdr:from>
    <xdr:ext cx="405111" cy="259045"/>
    <xdr:sp macro="" textlink="">
      <xdr:nvSpPr>
        <xdr:cNvPr id="772" name="n_3mainValue【消防施設】&#10;有形固定資産減価償却率">
          <a:extLst>
            <a:ext uri="{FF2B5EF4-FFF2-40B4-BE49-F238E27FC236}">
              <a16:creationId xmlns:a16="http://schemas.microsoft.com/office/drawing/2014/main" id="{A9A90437-7080-464F-A6B0-BC1CFCE9C038}"/>
            </a:ext>
          </a:extLst>
        </xdr:cNvPr>
        <xdr:cNvSpPr txBox="1"/>
      </xdr:nvSpPr>
      <xdr:spPr>
        <a:xfrm>
          <a:off x="13500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45738</xdr:rowOff>
    </xdr:from>
    <xdr:ext cx="405111" cy="259045"/>
    <xdr:sp macro="" textlink="">
      <xdr:nvSpPr>
        <xdr:cNvPr id="773" name="n_4mainValue【消防施設】&#10;有形固定資産減価償却率">
          <a:extLst>
            <a:ext uri="{FF2B5EF4-FFF2-40B4-BE49-F238E27FC236}">
              <a16:creationId xmlns:a16="http://schemas.microsoft.com/office/drawing/2014/main" id="{0BFF81F4-6728-4B71-BBD9-64317EC7E498}"/>
            </a:ext>
          </a:extLst>
        </xdr:cNvPr>
        <xdr:cNvSpPr txBox="1"/>
      </xdr:nvSpPr>
      <xdr:spPr>
        <a:xfrm>
          <a:off x="12611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98F4A66D-5B48-4527-8110-F9DB7404DBD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7D015F5F-DADE-45BE-A5D3-919DDD8CAAC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59510C9C-F494-44EB-BF62-79454E775EE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147D9F53-C9F0-493E-BE94-59F94AD917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BB56CE20-63DA-4306-8E37-A182F39959E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C9921956-6969-4217-BFFC-8EF3B53A10D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484A240-AD99-4BAD-BFE0-3732D781F3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3358E364-7C66-4220-BFD3-A0FD0F81DE4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C069D385-772D-4422-BBCE-EE2560F9D92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B2D5F15B-6035-462E-A631-E69AE28DF24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BF35936C-ED37-4153-899C-808F159042D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BC643B34-0934-4069-BE12-ACA9C8EB3CD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6D8B0AED-BA1B-4A25-AC72-25738FFC751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DF8C3B58-526F-4ABA-851C-3FF26B7754F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EC5CBE55-915B-46BB-9098-5B937C17B65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70A3BC8E-B8C1-4A77-962F-01DCF12F310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4666692A-E45E-45DA-AC68-BB9E308CC4F5}"/>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61C9616F-1FBD-45C9-83C9-93B770C8C20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5B0CD93F-8BA0-46A9-97D5-115B860F054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01732C3B-D452-4129-934A-4445C2F9DB4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EB6D139D-1F30-4302-B8D4-B5245C322E9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09F45C02-2248-4430-996D-27FC229CCFAA}"/>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7CFB6280-1BEC-4C0E-B1E7-49E90E80C2A2}"/>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E7A77333-3813-4752-A51F-6AFC06DFC23F}"/>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AB3C8454-3AE5-46ED-A113-76C05EC240DB}"/>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FBBAAFCD-B831-4DEB-91A3-6E8208C770E3}"/>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3223C740-E9D8-43C7-AB6A-98CE15CD5330}"/>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51C25D64-B6D5-4872-AB08-263387E7A82F}"/>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9C6998C8-D690-437F-A33F-4FA5014985DF}"/>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803" name="フローチャート: 判断 802">
          <a:extLst>
            <a:ext uri="{FF2B5EF4-FFF2-40B4-BE49-F238E27FC236}">
              <a16:creationId xmlns:a16="http://schemas.microsoft.com/office/drawing/2014/main" id="{787E6B72-2149-499F-8FCC-E50241C92F48}"/>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804" name="フローチャート: 判断 803">
          <a:extLst>
            <a:ext uri="{FF2B5EF4-FFF2-40B4-BE49-F238E27FC236}">
              <a16:creationId xmlns:a16="http://schemas.microsoft.com/office/drawing/2014/main" id="{A343060C-4157-4F38-8AA8-75ABF43C2F52}"/>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5" name="フローチャート: 判断 804">
          <a:extLst>
            <a:ext uri="{FF2B5EF4-FFF2-40B4-BE49-F238E27FC236}">
              <a16:creationId xmlns:a16="http://schemas.microsoft.com/office/drawing/2014/main" id="{1CB706CA-C8FC-43F9-80F5-C474CB31965C}"/>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15557526-3CFE-43F9-8FC3-EE1D20BE410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9C84A495-6565-4CFF-8B99-0C0129B707A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B2598A46-AF1B-4A98-A607-05604469282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D18CD5D-6AE7-4A46-8AD2-088ECA16FED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4A3C24D7-4AF0-466C-B3B4-3C15504357D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811" name="楕円 810">
          <a:extLst>
            <a:ext uri="{FF2B5EF4-FFF2-40B4-BE49-F238E27FC236}">
              <a16:creationId xmlns:a16="http://schemas.microsoft.com/office/drawing/2014/main" id="{F5E453E2-CF89-4406-81D9-962D138175C9}"/>
            </a:ext>
          </a:extLst>
        </xdr:cNvPr>
        <xdr:cNvSpPr/>
      </xdr:nvSpPr>
      <xdr:spPr>
        <a:xfrm>
          <a:off x="22110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155464</xdr:rowOff>
    </xdr:from>
    <xdr:ext cx="469744" cy="259045"/>
    <xdr:sp macro="" textlink="">
      <xdr:nvSpPr>
        <xdr:cNvPr id="812" name="【消防施設】&#10;一人当たり面積該当値テキスト">
          <a:extLst>
            <a:ext uri="{FF2B5EF4-FFF2-40B4-BE49-F238E27FC236}">
              <a16:creationId xmlns:a16="http://schemas.microsoft.com/office/drawing/2014/main" id="{CAA856BC-2312-4B03-B639-EE538AA01FEA}"/>
            </a:ext>
          </a:extLst>
        </xdr:cNvPr>
        <xdr:cNvSpPr txBox="1"/>
      </xdr:nvSpPr>
      <xdr:spPr>
        <a:xfrm>
          <a:off x="22199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1015</xdr:rowOff>
    </xdr:from>
    <xdr:to>
      <xdr:col>112</xdr:col>
      <xdr:colOff>38100</xdr:colOff>
      <xdr:row>84</xdr:row>
      <xdr:rowOff>102615</xdr:rowOff>
    </xdr:to>
    <xdr:sp macro="" textlink="">
      <xdr:nvSpPr>
        <xdr:cNvPr id="813" name="楕円 812">
          <a:extLst>
            <a:ext uri="{FF2B5EF4-FFF2-40B4-BE49-F238E27FC236}">
              <a16:creationId xmlns:a16="http://schemas.microsoft.com/office/drawing/2014/main" id="{CB6DA9BC-B47A-45CF-A506-FFDBE2FFCB35}"/>
            </a:ext>
          </a:extLst>
        </xdr:cNvPr>
        <xdr:cNvSpPr/>
      </xdr:nvSpPr>
      <xdr:spPr>
        <a:xfrm>
          <a:off x="21272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56387</xdr:rowOff>
    </xdr:to>
    <xdr:cxnSp macro="">
      <xdr:nvCxnSpPr>
        <xdr:cNvPr id="814" name="直線コネクタ 813">
          <a:extLst>
            <a:ext uri="{FF2B5EF4-FFF2-40B4-BE49-F238E27FC236}">
              <a16:creationId xmlns:a16="http://schemas.microsoft.com/office/drawing/2014/main" id="{52528DBA-179A-4FD7-9D1B-B733449C525E}"/>
            </a:ext>
          </a:extLst>
        </xdr:cNvPr>
        <xdr:cNvCxnSpPr/>
      </xdr:nvCxnSpPr>
      <xdr:spPr>
        <a:xfrm>
          <a:off x="21323300" y="1445361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1015</xdr:rowOff>
    </xdr:from>
    <xdr:to>
      <xdr:col>107</xdr:col>
      <xdr:colOff>101600</xdr:colOff>
      <xdr:row>84</xdr:row>
      <xdr:rowOff>102615</xdr:rowOff>
    </xdr:to>
    <xdr:sp macro="" textlink="">
      <xdr:nvSpPr>
        <xdr:cNvPr id="815" name="楕円 814">
          <a:extLst>
            <a:ext uri="{FF2B5EF4-FFF2-40B4-BE49-F238E27FC236}">
              <a16:creationId xmlns:a16="http://schemas.microsoft.com/office/drawing/2014/main" id="{B0827D23-FCB4-4B58-8961-59E39EA035DE}"/>
            </a:ext>
          </a:extLst>
        </xdr:cNvPr>
        <xdr:cNvSpPr/>
      </xdr:nvSpPr>
      <xdr:spPr>
        <a:xfrm>
          <a:off x="2038350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51815</xdr:rowOff>
    </xdr:from>
    <xdr:to>
      <xdr:col>111</xdr:col>
      <xdr:colOff>177800</xdr:colOff>
      <xdr:row>84</xdr:row>
      <xdr:rowOff>51815</xdr:rowOff>
    </xdr:to>
    <xdr:cxnSp macro="">
      <xdr:nvCxnSpPr>
        <xdr:cNvPr id="816" name="直線コネクタ 815">
          <a:extLst>
            <a:ext uri="{FF2B5EF4-FFF2-40B4-BE49-F238E27FC236}">
              <a16:creationId xmlns:a16="http://schemas.microsoft.com/office/drawing/2014/main" id="{9E60409D-146C-4E9F-B02A-E15A56AC23F7}"/>
            </a:ext>
          </a:extLst>
        </xdr:cNvPr>
        <xdr:cNvCxnSpPr/>
      </xdr:nvCxnSpPr>
      <xdr:spPr>
        <a:xfrm>
          <a:off x="20434300" y="144536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92456</xdr:rowOff>
    </xdr:from>
    <xdr:to>
      <xdr:col>102</xdr:col>
      <xdr:colOff>165100</xdr:colOff>
      <xdr:row>83</xdr:row>
      <xdr:rowOff>22606</xdr:rowOff>
    </xdr:to>
    <xdr:sp macro="" textlink="">
      <xdr:nvSpPr>
        <xdr:cNvPr id="817" name="楕円 816">
          <a:extLst>
            <a:ext uri="{FF2B5EF4-FFF2-40B4-BE49-F238E27FC236}">
              <a16:creationId xmlns:a16="http://schemas.microsoft.com/office/drawing/2014/main" id="{0FF69795-E4E9-422E-BB9A-D9DC5067538F}"/>
            </a:ext>
          </a:extLst>
        </xdr:cNvPr>
        <xdr:cNvSpPr/>
      </xdr:nvSpPr>
      <xdr:spPr>
        <a:xfrm>
          <a:off x="19494500" y="1415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143256</xdr:rowOff>
    </xdr:from>
    <xdr:to>
      <xdr:col>107</xdr:col>
      <xdr:colOff>50800</xdr:colOff>
      <xdr:row>84</xdr:row>
      <xdr:rowOff>51815</xdr:rowOff>
    </xdr:to>
    <xdr:cxnSp macro="">
      <xdr:nvCxnSpPr>
        <xdr:cNvPr id="818" name="直線コネクタ 817">
          <a:extLst>
            <a:ext uri="{FF2B5EF4-FFF2-40B4-BE49-F238E27FC236}">
              <a16:creationId xmlns:a16="http://schemas.microsoft.com/office/drawing/2014/main" id="{BD8EED67-E311-42F5-AC21-3ACAC121F8CC}"/>
            </a:ext>
          </a:extLst>
        </xdr:cNvPr>
        <xdr:cNvCxnSpPr/>
      </xdr:nvCxnSpPr>
      <xdr:spPr>
        <a:xfrm>
          <a:off x="19545300" y="14202156"/>
          <a:ext cx="8890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19" name="楕円 818">
          <a:extLst>
            <a:ext uri="{FF2B5EF4-FFF2-40B4-BE49-F238E27FC236}">
              <a16:creationId xmlns:a16="http://schemas.microsoft.com/office/drawing/2014/main" id="{17CD7C66-41D4-45D6-8312-B752DCD65E25}"/>
            </a:ext>
          </a:extLst>
        </xdr:cNvPr>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143256</xdr:rowOff>
    </xdr:from>
    <xdr:to>
      <xdr:col>102</xdr:col>
      <xdr:colOff>114300</xdr:colOff>
      <xdr:row>82</xdr:row>
      <xdr:rowOff>152400</xdr:rowOff>
    </xdr:to>
    <xdr:cxnSp macro="">
      <xdr:nvCxnSpPr>
        <xdr:cNvPr id="820" name="直線コネクタ 819">
          <a:extLst>
            <a:ext uri="{FF2B5EF4-FFF2-40B4-BE49-F238E27FC236}">
              <a16:creationId xmlns:a16="http://schemas.microsoft.com/office/drawing/2014/main" id="{B2563894-B20D-470B-9134-80E8FDCD368C}"/>
            </a:ext>
          </a:extLst>
        </xdr:cNvPr>
        <xdr:cNvCxnSpPr/>
      </xdr:nvCxnSpPr>
      <xdr:spPr>
        <a:xfrm flipV="1">
          <a:off x="18656300" y="142021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821" name="n_1aveValue【消防施設】&#10;一人当たり面積">
          <a:extLst>
            <a:ext uri="{FF2B5EF4-FFF2-40B4-BE49-F238E27FC236}">
              <a16:creationId xmlns:a16="http://schemas.microsoft.com/office/drawing/2014/main" id="{4F96DC7D-A4C6-40A5-B5DD-3FA3560D6586}"/>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822" name="n_2aveValue【消防施設】&#10;一人当たり面積">
          <a:extLst>
            <a:ext uri="{FF2B5EF4-FFF2-40B4-BE49-F238E27FC236}">
              <a16:creationId xmlns:a16="http://schemas.microsoft.com/office/drawing/2014/main" id="{DE1AA14E-B2AC-498C-B777-EACF19626DE0}"/>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59453</xdr:rowOff>
    </xdr:from>
    <xdr:ext cx="469744" cy="259045"/>
    <xdr:sp macro="" textlink="">
      <xdr:nvSpPr>
        <xdr:cNvPr id="823" name="n_3aveValue【消防施設】&#10;一人当たり面積">
          <a:extLst>
            <a:ext uri="{FF2B5EF4-FFF2-40B4-BE49-F238E27FC236}">
              <a16:creationId xmlns:a16="http://schemas.microsoft.com/office/drawing/2014/main" id="{E5495364-D696-4A32-A86E-6E0E2433D4F6}"/>
            </a:ext>
          </a:extLst>
        </xdr:cNvPr>
        <xdr:cNvSpPr txBox="1"/>
      </xdr:nvSpPr>
      <xdr:spPr>
        <a:xfrm>
          <a:off x="19310427" y="1428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4" name="n_4aveValue【消防施設】&#10;一人当たり面積">
          <a:extLst>
            <a:ext uri="{FF2B5EF4-FFF2-40B4-BE49-F238E27FC236}">
              <a16:creationId xmlns:a16="http://schemas.microsoft.com/office/drawing/2014/main" id="{8D10C6FC-BB20-45EC-97F6-A1D7CCE3B749}"/>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93742</xdr:rowOff>
    </xdr:from>
    <xdr:ext cx="469744" cy="259045"/>
    <xdr:sp macro="" textlink="">
      <xdr:nvSpPr>
        <xdr:cNvPr id="825" name="n_1mainValue【消防施設】&#10;一人当たり面積">
          <a:extLst>
            <a:ext uri="{FF2B5EF4-FFF2-40B4-BE49-F238E27FC236}">
              <a16:creationId xmlns:a16="http://schemas.microsoft.com/office/drawing/2014/main" id="{678A4806-C8F2-4C8A-B6D9-29377C45BFBB}"/>
            </a:ext>
          </a:extLst>
        </xdr:cNvPr>
        <xdr:cNvSpPr txBox="1"/>
      </xdr:nvSpPr>
      <xdr:spPr>
        <a:xfrm>
          <a:off x="210757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93742</xdr:rowOff>
    </xdr:from>
    <xdr:ext cx="469744" cy="259045"/>
    <xdr:sp macro="" textlink="">
      <xdr:nvSpPr>
        <xdr:cNvPr id="826" name="n_2mainValue【消防施設】&#10;一人当たり面積">
          <a:extLst>
            <a:ext uri="{FF2B5EF4-FFF2-40B4-BE49-F238E27FC236}">
              <a16:creationId xmlns:a16="http://schemas.microsoft.com/office/drawing/2014/main" id="{81A31AEB-6DFE-4C5D-86BF-A9A9170A1BED}"/>
            </a:ext>
          </a:extLst>
        </xdr:cNvPr>
        <xdr:cNvSpPr txBox="1"/>
      </xdr:nvSpPr>
      <xdr:spPr>
        <a:xfrm>
          <a:off x="20199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39133</xdr:rowOff>
    </xdr:from>
    <xdr:ext cx="469744" cy="259045"/>
    <xdr:sp macro="" textlink="">
      <xdr:nvSpPr>
        <xdr:cNvPr id="827" name="n_3mainValue【消防施設】&#10;一人当たり面積">
          <a:extLst>
            <a:ext uri="{FF2B5EF4-FFF2-40B4-BE49-F238E27FC236}">
              <a16:creationId xmlns:a16="http://schemas.microsoft.com/office/drawing/2014/main" id="{8C33BBF0-C5B5-45C9-BD92-79F63E0BE6C1}"/>
            </a:ext>
          </a:extLst>
        </xdr:cNvPr>
        <xdr:cNvSpPr txBox="1"/>
      </xdr:nvSpPr>
      <xdr:spPr>
        <a:xfrm>
          <a:off x="19310427" y="1392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28" name="n_4mainValue【消防施設】&#10;一人当たり面積">
          <a:extLst>
            <a:ext uri="{FF2B5EF4-FFF2-40B4-BE49-F238E27FC236}">
              <a16:creationId xmlns:a16="http://schemas.microsoft.com/office/drawing/2014/main" id="{A9499743-4717-4C24-8A50-0789AEC0AA55}"/>
            </a:ext>
          </a:extLst>
        </xdr:cNvPr>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9FDAAB44-FA2A-4B14-9C47-4982424C360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6DF0E207-0363-4149-B943-15DB23B0FBF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CD488D63-8E8D-4982-8AD9-C90AD535690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2FA2E9D1-A3B8-49F2-BE7A-0125B6D1536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57D9C8D5-C7EE-4EB6-96C0-8BA44E36F91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9F9A8AE6-D6B2-4B23-845F-7E0C1D1D062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10B149B5-DC79-4F12-9B5A-AF42F6FAC54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75CA9942-DD76-470B-ADAE-84C158A765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3E2B0CFE-9AE5-4473-AA48-C100369E389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F4647BA3-8BB1-4E32-94C7-65E1EF26241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41F5F5F2-42C1-47BE-A1B2-F8F012F741D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682F5700-3E39-437B-BCF3-66A5D22829A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6F753FA3-A2C1-4DDC-A148-743145C09E2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73738C77-18C2-4950-A72D-53546CC0725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6A37C3F3-96A6-44B6-8C95-EE9C86DFF79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1B7CC7D8-C47C-463C-98DA-502557F31E1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79D11A37-63DA-4548-8B15-A732C988D0F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44DEE8F4-65B5-47B6-8F0B-40183DCD040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D4D3CD40-A292-4DA6-B71C-1C67FEF3EC1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EF541D08-7466-4767-91F8-0E84A17408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1459DBA0-9AEC-4A2D-B962-52156ADC0E5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BA7B93F6-BA9F-459A-B76D-CBF8DD5AC7E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D59CFCF2-44B6-4659-B29B-7027E85FAD6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A02E495E-FCD4-446A-BFA3-0D542C0C3FF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5A7E84F3-1743-4CC0-8592-DD7848C804E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6CE735BB-87D2-45A6-820D-64E1AC7AAD68}"/>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FEECAA78-6CB9-432F-BE34-01B27CA1499E}"/>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4E2949F0-7181-473F-BCDD-DA50731AEE67}"/>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E618E5F6-1422-4B6F-B672-E9A91150714A}"/>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645B3F88-486A-4AF4-A9E5-61C64D5F0783}"/>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B5EEA029-5402-46E8-98B5-EF6D6774D735}"/>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72B53112-CCAC-4E02-B408-8EE2C4FCA6EA}"/>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0C3A2BF0-EDB3-4E61-AA12-8008A32B8BD9}"/>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862" name="フローチャート: 判断 861">
          <a:extLst>
            <a:ext uri="{FF2B5EF4-FFF2-40B4-BE49-F238E27FC236}">
              <a16:creationId xmlns:a16="http://schemas.microsoft.com/office/drawing/2014/main" id="{447F25D6-59FE-4DC8-A0EA-F9E2A5658963}"/>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863" name="フローチャート: 判断 862">
          <a:extLst>
            <a:ext uri="{FF2B5EF4-FFF2-40B4-BE49-F238E27FC236}">
              <a16:creationId xmlns:a16="http://schemas.microsoft.com/office/drawing/2014/main" id="{709BE533-CE7A-485D-83EA-348310C2CE6D}"/>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4" name="フローチャート: 判断 863">
          <a:extLst>
            <a:ext uri="{FF2B5EF4-FFF2-40B4-BE49-F238E27FC236}">
              <a16:creationId xmlns:a16="http://schemas.microsoft.com/office/drawing/2014/main" id="{668CDCE4-6770-4CBE-B3E1-32C9A00BDB09}"/>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9B50A6C-0611-4EA0-828C-8F4781F93AA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98C8454B-DA1B-494D-9EA5-1A6BD13C238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D9823F36-2994-4ABC-96D8-019236A4DC7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655AE0F1-CC61-4926-8FE4-A471E0454A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37821C5-EFC3-4013-B592-BE57A1C2CD0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41729</xdr:rowOff>
    </xdr:from>
    <xdr:to>
      <xdr:col>85</xdr:col>
      <xdr:colOff>177800</xdr:colOff>
      <xdr:row>107</xdr:row>
      <xdr:rowOff>143329</xdr:rowOff>
    </xdr:to>
    <xdr:sp macro="" textlink="">
      <xdr:nvSpPr>
        <xdr:cNvPr id="870" name="楕円 869">
          <a:extLst>
            <a:ext uri="{FF2B5EF4-FFF2-40B4-BE49-F238E27FC236}">
              <a16:creationId xmlns:a16="http://schemas.microsoft.com/office/drawing/2014/main" id="{23C081C8-EA2C-4E66-A1A6-D527542170E7}"/>
            </a:ext>
          </a:extLst>
        </xdr:cNvPr>
        <xdr:cNvSpPr/>
      </xdr:nvSpPr>
      <xdr:spPr>
        <a:xfrm>
          <a:off x="162687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128106</xdr:rowOff>
    </xdr:from>
    <xdr:ext cx="405111" cy="259045"/>
    <xdr:sp macro="" textlink="">
      <xdr:nvSpPr>
        <xdr:cNvPr id="871" name="【庁舎】&#10;有形固定資産減価償却率該当値テキスト">
          <a:extLst>
            <a:ext uri="{FF2B5EF4-FFF2-40B4-BE49-F238E27FC236}">
              <a16:creationId xmlns:a16="http://schemas.microsoft.com/office/drawing/2014/main" id="{16A7D11D-7C64-4CB1-A052-5CE6691D8CCD}"/>
            </a:ext>
          </a:extLst>
        </xdr:cNvPr>
        <xdr:cNvSpPr txBox="1"/>
      </xdr:nvSpPr>
      <xdr:spPr>
        <a:xfrm>
          <a:off x="16357600" y="18301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15602</xdr:rowOff>
    </xdr:from>
    <xdr:to>
      <xdr:col>81</xdr:col>
      <xdr:colOff>101600</xdr:colOff>
      <xdr:row>107</xdr:row>
      <xdr:rowOff>117202</xdr:rowOff>
    </xdr:to>
    <xdr:sp macro="" textlink="">
      <xdr:nvSpPr>
        <xdr:cNvPr id="872" name="楕円 871">
          <a:extLst>
            <a:ext uri="{FF2B5EF4-FFF2-40B4-BE49-F238E27FC236}">
              <a16:creationId xmlns:a16="http://schemas.microsoft.com/office/drawing/2014/main" id="{14275AED-DEED-4010-83E2-037F561CD98C}"/>
            </a:ext>
          </a:extLst>
        </xdr:cNvPr>
        <xdr:cNvSpPr/>
      </xdr:nvSpPr>
      <xdr:spPr>
        <a:xfrm>
          <a:off x="15430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66402</xdr:rowOff>
    </xdr:from>
    <xdr:to>
      <xdr:col>85</xdr:col>
      <xdr:colOff>127000</xdr:colOff>
      <xdr:row>107</xdr:row>
      <xdr:rowOff>92529</xdr:rowOff>
    </xdr:to>
    <xdr:cxnSp macro="">
      <xdr:nvCxnSpPr>
        <xdr:cNvPr id="873" name="直線コネクタ 872">
          <a:extLst>
            <a:ext uri="{FF2B5EF4-FFF2-40B4-BE49-F238E27FC236}">
              <a16:creationId xmlns:a16="http://schemas.microsoft.com/office/drawing/2014/main" id="{68B1852B-726B-48E5-BEEB-C43B35AD0104}"/>
            </a:ext>
          </a:extLst>
        </xdr:cNvPr>
        <xdr:cNvCxnSpPr/>
      </xdr:nvCxnSpPr>
      <xdr:spPr>
        <a:xfrm>
          <a:off x="15481300" y="18411552"/>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160927</xdr:rowOff>
    </xdr:from>
    <xdr:to>
      <xdr:col>76</xdr:col>
      <xdr:colOff>165100</xdr:colOff>
      <xdr:row>107</xdr:row>
      <xdr:rowOff>91077</xdr:rowOff>
    </xdr:to>
    <xdr:sp macro="" textlink="">
      <xdr:nvSpPr>
        <xdr:cNvPr id="874" name="楕円 873">
          <a:extLst>
            <a:ext uri="{FF2B5EF4-FFF2-40B4-BE49-F238E27FC236}">
              <a16:creationId xmlns:a16="http://schemas.microsoft.com/office/drawing/2014/main" id="{E22B68EA-C270-4EB7-820A-439D1829BD78}"/>
            </a:ext>
          </a:extLst>
        </xdr:cNvPr>
        <xdr:cNvSpPr/>
      </xdr:nvSpPr>
      <xdr:spPr>
        <a:xfrm>
          <a:off x="14541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40277</xdr:rowOff>
    </xdr:from>
    <xdr:to>
      <xdr:col>81</xdr:col>
      <xdr:colOff>50800</xdr:colOff>
      <xdr:row>107</xdr:row>
      <xdr:rowOff>66402</xdr:rowOff>
    </xdr:to>
    <xdr:cxnSp macro="">
      <xdr:nvCxnSpPr>
        <xdr:cNvPr id="875" name="直線コネクタ 874">
          <a:extLst>
            <a:ext uri="{FF2B5EF4-FFF2-40B4-BE49-F238E27FC236}">
              <a16:creationId xmlns:a16="http://schemas.microsoft.com/office/drawing/2014/main" id="{59A56972-FB58-4550-9475-0B5E8A3F451C}"/>
            </a:ext>
          </a:extLst>
        </xdr:cNvPr>
        <xdr:cNvCxnSpPr/>
      </xdr:nvCxnSpPr>
      <xdr:spPr>
        <a:xfrm>
          <a:off x="14592300" y="18385427"/>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134801</xdr:rowOff>
    </xdr:from>
    <xdr:to>
      <xdr:col>72</xdr:col>
      <xdr:colOff>38100</xdr:colOff>
      <xdr:row>107</xdr:row>
      <xdr:rowOff>64951</xdr:rowOff>
    </xdr:to>
    <xdr:sp macro="" textlink="">
      <xdr:nvSpPr>
        <xdr:cNvPr id="876" name="楕円 875">
          <a:extLst>
            <a:ext uri="{FF2B5EF4-FFF2-40B4-BE49-F238E27FC236}">
              <a16:creationId xmlns:a16="http://schemas.microsoft.com/office/drawing/2014/main" id="{391C2FE0-AD93-4D33-A126-E7C22918F33A}"/>
            </a:ext>
          </a:extLst>
        </xdr:cNvPr>
        <xdr:cNvSpPr/>
      </xdr:nvSpPr>
      <xdr:spPr>
        <a:xfrm>
          <a:off x="136525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14151</xdr:rowOff>
    </xdr:from>
    <xdr:to>
      <xdr:col>76</xdr:col>
      <xdr:colOff>114300</xdr:colOff>
      <xdr:row>107</xdr:row>
      <xdr:rowOff>40277</xdr:rowOff>
    </xdr:to>
    <xdr:cxnSp macro="">
      <xdr:nvCxnSpPr>
        <xdr:cNvPr id="877" name="直線コネクタ 876">
          <a:extLst>
            <a:ext uri="{FF2B5EF4-FFF2-40B4-BE49-F238E27FC236}">
              <a16:creationId xmlns:a16="http://schemas.microsoft.com/office/drawing/2014/main" id="{8DB26286-3B38-4194-91D6-36DC7DFBA0DF}"/>
            </a:ext>
          </a:extLst>
        </xdr:cNvPr>
        <xdr:cNvCxnSpPr/>
      </xdr:nvCxnSpPr>
      <xdr:spPr>
        <a:xfrm>
          <a:off x="13703300" y="1835930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108676</xdr:rowOff>
    </xdr:from>
    <xdr:to>
      <xdr:col>67</xdr:col>
      <xdr:colOff>101600</xdr:colOff>
      <xdr:row>107</xdr:row>
      <xdr:rowOff>38826</xdr:rowOff>
    </xdr:to>
    <xdr:sp macro="" textlink="">
      <xdr:nvSpPr>
        <xdr:cNvPr id="878" name="楕円 877">
          <a:extLst>
            <a:ext uri="{FF2B5EF4-FFF2-40B4-BE49-F238E27FC236}">
              <a16:creationId xmlns:a16="http://schemas.microsoft.com/office/drawing/2014/main" id="{63DA4360-D101-4E0E-8CF9-914FA0708D90}"/>
            </a:ext>
          </a:extLst>
        </xdr:cNvPr>
        <xdr:cNvSpPr/>
      </xdr:nvSpPr>
      <xdr:spPr>
        <a:xfrm>
          <a:off x="12763500" y="182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159476</xdr:rowOff>
    </xdr:from>
    <xdr:to>
      <xdr:col>71</xdr:col>
      <xdr:colOff>177800</xdr:colOff>
      <xdr:row>107</xdr:row>
      <xdr:rowOff>14151</xdr:rowOff>
    </xdr:to>
    <xdr:cxnSp macro="">
      <xdr:nvCxnSpPr>
        <xdr:cNvPr id="879" name="直線コネクタ 878">
          <a:extLst>
            <a:ext uri="{FF2B5EF4-FFF2-40B4-BE49-F238E27FC236}">
              <a16:creationId xmlns:a16="http://schemas.microsoft.com/office/drawing/2014/main" id="{E5D675F3-727A-40B1-A540-8EC80DEDF129}"/>
            </a:ext>
          </a:extLst>
        </xdr:cNvPr>
        <xdr:cNvCxnSpPr/>
      </xdr:nvCxnSpPr>
      <xdr:spPr>
        <a:xfrm>
          <a:off x="12814300" y="1833317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880" name="n_1aveValue【庁舎】&#10;有形固定資産減価償却率">
          <a:extLst>
            <a:ext uri="{FF2B5EF4-FFF2-40B4-BE49-F238E27FC236}">
              <a16:creationId xmlns:a16="http://schemas.microsoft.com/office/drawing/2014/main" id="{E273CD9D-315F-4480-9840-9E1BC856114D}"/>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68415</xdr:rowOff>
    </xdr:from>
    <xdr:ext cx="405111" cy="259045"/>
    <xdr:sp macro="" textlink="">
      <xdr:nvSpPr>
        <xdr:cNvPr id="881" name="n_2aveValue【庁舎】&#10;有形固定資産減価償却率">
          <a:extLst>
            <a:ext uri="{FF2B5EF4-FFF2-40B4-BE49-F238E27FC236}">
              <a16:creationId xmlns:a16="http://schemas.microsoft.com/office/drawing/2014/main" id="{BBC73610-9414-4CD3-A9BF-1B6200B1548F}"/>
            </a:ext>
          </a:extLst>
        </xdr:cNvPr>
        <xdr:cNvSpPr txBox="1"/>
      </xdr:nvSpPr>
      <xdr:spPr>
        <a:xfrm>
          <a:off x="14389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35758</xdr:rowOff>
    </xdr:from>
    <xdr:ext cx="405111" cy="259045"/>
    <xdr:sp macro="" textlink="">
      <xdr:nvSpPr>
        <xdr:cNvPr id="882" name="n_3aveValue【庁舎】&#10;有形固定資産減価償却率">
          <a:extLst>
            <a:ext uri="{FF2B5EF4-FFF2-40B4-BE49-F238E27FC236}">
              <a16:creationId xmlns:a16="http://schemas.microsoft.com/office/drawing/2014/main" id="{C098169C-BC2C-4B52-A147-6CAB7206C786}"/>
            </a:ext>
          </a:extLst>
        </xdr:cNvPr>
        <xdr:cNvSpPr txBox="1"/>
      </xdr:nvSpPr>
      <xdr:spPr>
        <a:xfrm>
          <a:off x="135007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3" name="n_4aveValue【庁舎】&#10;有形固定資産減価償却率">
          <a:extLst>
            <a:ext uri="{FF2B5EF4-FFF2-40B4-BE49-F238E27FC236}">
              <a16:creationId xmlns:a16="http://schemas.microsoft.com/office/drawing/2014/main" id="{8024151C-3DC7-4E37-A325-AD0C4277CEBB}"/>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108329</xdr:rowOff>
    </xdr:from>
    <xdr:ext cx="405111" cy="259045"/>
    <xdr:sp macro="" textlink="">
      <xdr:nvSpPr>
        <xdr:cNvPr id="884" name="n_1mainValue【庁舎】&#10;有形固定資産減価償却率">
          <a:extLst>
            <a:ext uri="{FF2B5EF4-FFF2-40B4-BE49-F238E27FC236}">
              <a16:creationId xmlns:a16="http://schemas.microsoft.com/office/drawing/2014/main" id="{404AC436-1D44-4720-82BC-E038243079C5}"/>
            </a:ext>
          </a:extLst>
        </xdr:cNvPr>
        <xdr:cNvSpPr txBox="1"/>
      </xdr:nvSpPr>
      <xdr:spPr>
        <a:xfrm>
          <a:off x="15266044" y="1845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82204</xdr:rowOff>
    </xdr:from>
    <xdr:ext cx="405111" cy="259045"/>
    <xdr:sp macro="" textlink="">
      <xdr:nvSpPr>
        <xdr:cNvPr id="885" name="n_2mainValue【庁舎】&#10;有形固定資産減価償却率">
          <a:extLst>
            <a:ext uri="{FF2B5EF4-FFF2-40B4-BE49-F238E27FC236}">
              <a16:creationId xmlns:a16="http://schemas.microsoft.com/office/drawing/2014/main" id="{C079DC21-0633-4855-9859-51C7D92F7582}"/>
            </a:ext>
          </a:extLst>
        </xdr:cNvPr>
        <xdr:cNvSpPr txBox="1"/>
      </xdr:nvSpPr>
      <xdr:spPr>
        <a:xfrm>
          <a:off x="143897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56078</xdr:rowOff>
    </xdr:from>
    <xdr:ext cx="405111" cy="259045"/>
    <xdr:sp macro="" textlink="">
      <xdr:nvSpPr>
        <xdr:cNvPr id="886" name="n_3mainValue【庁舎】&#10;有形固定資産減価償却率">
          <a:extLst>
            <a:ext uri="{FF2B5EF4-FFF2-40B4-BE49-F238E27FC236}">
              <a16:creationId xmlns:a16="http://schemas.microsoft.com/office/drawing/2014/main" id="{E7B9D911-C592-494F-80FE-557965321ABC}"/>
            </a:ext>
          </a:extLst>
        </xdr:cNvPr>
        <xdr:cNvSpPr txBox="1"/>
      </xdr:nvSpPr>
      <xdr:spPr>
        <a:xfrm>
          <a:off x="13500744" y="1840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29953</xdr:rowOff>
    </xdr:from>
    <xdr:ext cx="405111" cy="259045"/>
    <xdr:sp macro="" textlink="">
      <xdr:nvSpPr>
        <xdr:cNvPr id="887" name="n_4mainValue【庁舎】&#10;有形固定資産減価償却率">
          <a:extLst>
            <a:ext uri="{FF2B5EF4-FFF2-40B4-BE49-F238E27FC236}">
              <a16:creationId xmlns:a16="http://schemas.microsoft.com/office/drawing/2014/main" id="{A6AE5338-3A10-4A46-8490-1BEA9D40CF9F}"/>
            </a:ext>
          </a:extLst>
        </xdr:cNvPr>
        <xdr:cNvSpPr txBox="1"/>
      </xdr:nvSpPr>
      <xdr:spPr>
        <a:xfrm>
          <a:off x="12611744" y="1837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AEF4A6B6-C788-4949-8159-47F541331FB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34E9B607-3155-46B5-A922-74685F23F5F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122B526C-DEB6-48DD-8930-B5D8414082A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30EAB9CB-0F30-4425-AD4C-64C437E2D1E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6FA4EC26-615C-45DC-8A13-08EF2B3EE5C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9C567879-772D-4FD8-B475-8709F809EE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6EBF6531-7AC7-453E-8B79-2459D52E7C7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F76C79F0-1D5A-440C-B29B-81C89EF79B8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ADDB29BB-81DC-47C8-8D99-811CF920DCB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14879551-EB5C-4D3C-B4B0-BBC28069B1A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40C36B34-CC49-44F7-BB5A-70731635B34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0858E0A2-16DF-4984-AD20-4FF5A4C394A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EDA20D47-E94A-4FB9-80BC-86F495438EF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59CF55F8-D641-462A-861E-4F8B8FA706B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80852CE8-A863-4832-856D-2B99ABF3F2B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2CCE3550-C609-4E68-9F25-FCBAE190D8C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3ADBAEE2-3486-4652-A356-8586E17D4EF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C8744AC5-EF83-4DFE-A13B-8D3B0302EB6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65A76073-BF61-4715-965B-7D47EE80A1E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DE633195-045B-4480-B4EC-0B01FBF5CA3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9C49BF29-CFE7-4BBD-BBDC-51927DECCD7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0AB82CE7-B617-45A4-A0FD-5DF532D7AEF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E33E2899-FD53-409C-9AA2-E246D2E623B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72BEFE60-9CC3-417D-B53F-31FE4663C504}"/>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E881EBA2-98DD-46FB-9F19-DA71E455A89F}"/>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2DD5E1DD-BFB7-4C4B-8383-E66475D25007}"/>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D3653BDC-EDD3-4622-AEEE-245236566D6D}"/>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733B0B86-549B-4D82-9D48-CBBBD6AE4DC6}"/>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6" name="【庁舎】&#10;一人当たり面積平均値テキスト">
          <a:extLst>
            <a:ext uri="{FF2B5EF4-FFF2-40B4-BE49-F238E27FC236}">
              <a16:creationId xmlns:a16="http://schemas.microsoft.com/office/drawing/2014/main" id="{E5FC27A2-BE17-45C9-A8A4-5FDB7F733C0D}"/>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0915D5EE-3328-4C67-98D7-31D9FA49A6A3}"/>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A7B0F10F-9105-4CC4-8D55-F9E9B166C62B}"/>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19" name="フローチャート: 判断 918">
          <a:extLst>
            <a:ext uri="{FF2B5EF4-FFF2-40B4-BE49-F238E27FC236}">
              <a16:creationId xmlns:a16="http://schemas.microsoft.com/office/drawing/2014/main" id="{AA1E8382-9F92-40E0-9B8B-E7667A07DF97}"/>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920" name="フローチャート: 判断 919">
          <a:extLst>
            <a:ext uri="{FF2B5EF4-FFF2-40B4-BE49-F238E27FC236}">
              <a16:creationId xmlns:a16="http://schemas.microsoft.com/office/drawing/2014/main" id="{723F4320-11E6-47F0-81A7-3A5A89B6611E}"/>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1" name="フローチャート: 判断 920">
          <a:extLst>
            <a:ext uri="{FF2B5EF4-FFF2-40B4-BE49-F238E27FC236}">
              <a16:creationId xmlns:a16="http://schemas.microsoft.com/office/drawing/2014/main" id="{195EF358-296A-47F4-9A13-9CCA8066B7F1}"/>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61CAF9C0-C25A-419A-9C77-29B2B88DCD1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F3A32695-94FD-41DD-9702-8504416F1EB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F9804E3B-8B48-42C0-8959-5572269BA99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1D83ED55-BA16-4902-B749-30CA0EECDEF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915F205C-333D-4631-B825-FD7B195DE01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12064</xdr:rowOff>
    </xdr:from>
    <xdr:to>
      <xdr:col>116</xdr:col>
      <xdr:colOff>114300</xdr:colOff>
      <xdr:row>105</xdr:row>
      <xdr:rowOff>113664</xdr:rowOff>
    </xdr:to>
    <xdr:sp macro="" textlink="">
      <xdr:nvSpPr>
        <xdr:cNvPr id="927" name="楕円 926">
          <a:extLst>
            <a:ext uri="{FF2B5EF4-FFF2-40B4-BE49-F238E27FC236}">
              <a16:creationId xmlns:a16="http://schemas.microsoft.com/office/drawing/2014/main" id="{5D21272B-6277-4F4A-8F1B-1D1D918D9791}"/>
            </a:ext>
          </a:extLst>
        </xdr:cNvPr>
        <xdr:cNvSpPr/>
      </xdr:nvSpPr>
      <xdr:spPr>
        <a:xfrm>
          <a:off x="221107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161941</xdr:rowOff>
    </xdr:from>
    <xdr:ext cx="469744" cy="259045"/>
    <xdr:sp macro="" textlink="">
      <xdr:nvSpPr>
        <xdr:cNvPr id="928" name="【庁舎】&#10;一人当たり面積該当値テキスト">
          <a:extLst>
            <a:ext uri="{FF2B5EF4-FFF2-40B4-BE49-F238E27FC236}">
              <a16:creationId xmlns:a16="http://schemas.microsoft.com/office/drawing/2014/main" id="{0C523AFA-8AD8-4BF7-9DA6-96B9FF9EF433}"/>
            </a:ext>
          </a:extLst>
        </xdr:cNvPr>
        <xdr:cNvSpPr txBox="1"/>
      </xdr:nvSpPr>
      <xdr:spPr>
        <a:xfrm>
          <a:off x="22199600" y="1799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17780</xdr:rowOff>
    </xdr:from>
    <xdr:to>
      <xdr:col>112</xdr:col>
      <xdr:colOff>38100</xdr:colOff>
      <xdr:row>105</xdr:row>
      <xdr:rowOff>119380</xdr:rowOff>
    </xdr:to>
    <xdr:sp macro="" textlink="">
      <xdr:nvSpPr>
        <xdr:cNvPr id="929" name="楕円 928">
          <a:extLst>
            <a:ext uri="{FF2B5EF4-FFF2-40B4-BE49-F238E27FC236}">
              <a16:creationId xmlns:a16="http://schemas.microsoft.com/office/drawing/2014/main" id="{78A60A21-EE35-4E9F-90CC-31AE11134D43}"/>
            </a:ext>
          </a:extLst>
        </xdr:cNvPr>
        <xdr:cNvSpPr/>
      </xdr:nvSpPr>
      <xdr:spPr>
        <a:xfrm>
          <a:off x="21272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62864</xdr:rowOff>
    </xdr:from>
    <xdr:to>
      <xdr:col>116</xdr:col>
      <xdr:colOff>63500</xdr:colOff>
      <xdr:row>105</xdr:row>
      <xdr:rowOff>68580</xdr:rowOff>
    </xdr:to>
    <xdr:cxnSp macro="">
      <xdr:nvCxnSpPr>
        <xdr:cNvPr id="930" name="直線コネクタ 929">
          <a:extLst>
            <a:ext uri="{FF2B5EF4-FFF2-40B4-BE49-F238E27FC236}">
              <a16:creationId xmlns:a16="http://schemas.microsoft.com/office/drawing/2014/main" id="{5C59DBE5-6676-4190-834B-677B6BB303A5}"/>
            </a:ext>
          </a:extLst>
        </xdr:cNvPr>
        <xdr:cNvCxnSpPr/>
      </xdr:nvCxnSpPr>
      <xdr:spPr>
        <a:xfrm flipV="1">
          <a:off x="21323300" y="180651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21589</xdr:rowOff>
    </xdr:from>
    <xdr:to>
      <xdr:col>107</xdr:col>
      <xdr:colOff>101600</xdr:colOff>
      <xdr:row>105</xdr:row>
      <xdr:rowOff>123189</xdr:rowOff>
    </xdr:to>
    <xdr:sp macro="" textlink="">
      <xdr:nvSpPr>
        <xdr:cNvPr id="931" name="楕円 930">
          <a:extLst>
            <a:ext uri="{FF2B5EF4-FFF2-40B4-BE49-F238E27FC236}">
              <a16:creationId xmlns:a16="http://schemas.microsoft.com/office/drawing/2014/main" id="{EA322A62-DD26-4795-8919-20393E783D8D}"/>
            </a:ext>
          </a:extLst>
        </xdr:cNvPr>
        <xdr:cNvSpPr/>
      </xdr:nvSpPr>
      <xdr:spPr>
        <a:xfrm>
          <a:off x="20383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68580</xdr:rowOff>
    </xdr:from>
    <xdr:to>
      <xdr:col>111</xdr:col>
      <xdr:colOff>177800</xdr:colOff>
      <xdr:row>105</xdr:row>
      <xdr:rowOff>72389</xdr:rowOff>
    </xdr:to>
    <xdr:cxnSp macro="">
      <xdr:nvCxnSpPr>
        <xdr:cNvPr id="932" name="直線コネクタ 931">
          <a:extLst>
            <a:ext uri="{FF2B5EF4-FFF2-40B4-BE49-F238E27FC236}">
              <a16:creationId xmlns:a16="http://schemas.microsoft.com/office/drawing/2014/main" id="{87653552-E5C4-429F-99C8-E8A15BFF7E9E}"/>
            </a:ext>
          </a:extLst>
        </xdr:cNvPr>
        <xdr:cNvCxnSpPr/>
      </xdr:nvCxnSpPr>
      <xdr:spPr>
        <a:xfrm flipV="1">
          <a:off x="20434300" y="180708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27305</xdr:rowOff>
    </xdr:from>
    <xdr:to>
      <xdr:col>102</xdr:col>
      <xdr:colOff>165100</xdr:colOff>
      <xdr:row>105</xdr:row>
      <xdr:rowOff>128905</xdr:rowOff>
    </xdr:to>
    <xdr:sp macro="" textlink="">
      <xdr:nvSpPr>
        <xdr:cNvPr id="933" name="楕円 932">
          <a:extLst>
            <a:ext uri="{FF2B5EF4-FFF2-40B4-BE49-F238E27FC236}">
              <a16:creationId xmlns:a16="http://schemas.microsoft.com/office/drawing/2014/main" id="{A9679432-EAB6-4953-A60E-15BF71E8FED4}"/>
            </a:ext>
          </a:extLst>
        </xdr:cNvPr>
        <xdr:cNvSpPr/>
      </xdr:nvSpPr>
      <xdr:spPr>
        <a:xfrm>
          <a:off x="19494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72389</xdr:rowOff>
    </xdr:from>
    <xdr:to>
      <xdr:col>107</xdr:col>
      <xdr:colOff>50800</xdr:colOff>
      <xdr:row>105</xdr:row>
      <xdr:rowOff>78105</xdr:rowOff>
    </xdr:to>
    <xdr:cxnSp macro="">
      <xdr:nvCxnSpPr>
        <xdr:cNvPr id="934" name="直線コネクタ 933">
          <a:extLst>
            <a:ext uri="{FF2B5EF4-FFF2-40B4-BE49-F238E27FC236}">
              <a16:creationId xmlns:a16="http://schemas.microsoft.com/office/drawing/2014/main" id="{768CC5CD-5F38-4F5F-9C69-CA0355B36066}"/>
            </a:ext>
          </a:extLst>
        </xdr:cNvPr>
        <xdr:cNvCxnSpPr/>
      </xdr:nvCxnSpPr>
      <xdr:spPr>
        <a:xfrm flipV="1">
          <a:off x="19545300" y="180746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36830</xdr:rowOff>
    </xdr:from>
    <xdr:to>
      <xdr:col>98</xdr:col>
      <xdr:colOff>38100</xdr:colOff>
      <xdr:row>105</xdr:row>
      <xdr:rowOff>138430</xdr:rowOff>
    </xdr:to>
    <xdr:sp macro="" textlink="">
      <xdr:nvSpPr>
        <xdr:cNvPr id="935" name="楕円 934">
          <a:extLst>
            <a:ext uri="{FF2B5EF4-FFF2-40B4-BE49-F238E27FC236}">
              <a16:creationId xmlns:a16="http://schemas.microsoft.com/office/drawing/2014/main" id="{D0AF0A7A-417C-4FC5-8203-83C0E99A6846}"/>
            </a:ext>
          </a:extLst>
        </xdr:cNvPr>
        <xdr:cNvSpPr/>
      </xdr:nvSpPr>
      <xdr:spPr>
        <a:xfrm>
          <a:off x="18605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78105</xdr:rowOff>
    </xdr:from>
    <xdr:to>
      <xdr:col>102</xdr:col>
      <xdr:colOff>114300</xdr:colOff>
      <xdr:row>105</xdr:row>
      <xdr:rowOff>87630</xdr:rowOff>
    </xdr:to>
    <xdr:cxnSp macro="">
      <xdr:nvCxnSpPr>
        <xdr:cNvPr id="936" name="直線コネクタ 935">
          <a:extLst>
            <a:ext uri="{FF2B5EF4-FFF2-40B4-BE49-F238E27FC236}">
              <a16:creationId xmlns:a16="http://schemas.microsoft.com/office/drawing/2014/main" id="{572E5C8E-CA56-4394-976B-100223B84116}"/>
            </a:ext>
          </a:extLst>
        </xdr:cNvPr>
        <xdr:cNvCxnSpPr/>
      </xdr:nvCxnSpPr>
      <xdr:spPr>
        <a:xfrm flipV="1">
          <a:off x="18656300" y="180803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937" name="n_1aveValue【庁舎】&#10;一人当たり面積">
          <a:extLst>
            <a:ext uri="{FF2B5EF4-FFF2-40B4-BE49-F238E27FC236}">
              <a16:creationId xmlns:a16="http://schemas.microsoft.com/office/drawing/2014/main" id="{1432E678-F2B1-4643-B21F-3424F0135CF5}"/>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38" name="n_2aveValue【庁舎】&#10;一人当たり面積">
          <a:extLst>
            <a:ext uri="{FF2B5EF4-FFF2-40B4-BE49-F238E27FC236}">
              <a16:creationId xmlns:a16="http://schemas.microsoft.com/office/drawing/2014/main" id="{760A541C-C98B-414B-934D-6B93821F6114}"/>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939" name="n_3aveValue【庁舎】&#10;一人当たり面積">
          <a:extLst>
            <a:ext uri="{FF2B5EF4-FFF2-40B4-BE49-F238E27FC236}">
              <a16:creationId xmlns:a16="http://schemas.microsoft.com/office/drawing/2014/main" id="{CB75663F-C32A-49EF-8FB1-B4E098235697}"/>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13352</xdr:rowOff>
    </xdr:from>
    <xdr:ext cx="469744" cy="259045"/>
    <xdr:sp macro="" textlink="">
      <xdr:nvSpPr>
        <xdr:cNvPr id="940" name="n_4aveValue【庁舎】&#10;一人当たり面積">
          <a:extLst>
            <a:ext uri="{FF2B5EF4-FFF2-40B4-BE49-F238E27FC236}">
              <a16:creationId xmlns:a16="http://schemas.microsoft.com/office/drawing/2014/main" id="{B14D08FF-A416-4935-B273-841BBE018185}"/>
            </a:ext>
          </a:extLst>
        </xdr:cNvPr>
        <xdr:cNvSpPr txBox="1"/>
      </xdr:nvSpPr>
      <xdr:spPr>
        <a:xfrm>
          <a:off x="18421427" y="1818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110507</xdr:rowOff>
    </xdr:from>
    <xdr:ext cx="469744" cy="259045"/>
    <xdr:sp macro="" textlink="">
      <xdr:nvSpPr>
        <xdr:cNvPr id="941" name="n_1mainValue【庁舎】&#10;一人当たり面積">
          <a:extLst>
            <a:ext uri="{FF2B5EF4-FFF2-40B4-BE49-F238E27FC236}">
              <a16:creationId xmlns:a16="http://schemas.microsoft.com/office/drawing/2014/main" id="{65ACE76E-50C5-4A40-9E6E-142796FDE341}"/>
            </a:ext>
          </a:extLst>
        </xdr:cNvPr>
        <xdr:cNvSpPr txBox="1"/>
      </xdr:nvSpPr>
      <xdr:spPr>
        <a:xfrm>
          <a:off x="21075727" y="1811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114316</xdr:rowOff>
    </xdr:from>
    <xdr:ext cx="469744" cy="259045"/>
    <xdr:sp macro="" textlink="">
      <xdr:nvSpPr>
        <xdr:cNvPr id="942" name="n_2mainValue【庁舎】&#10;一人当たり面積">
          <a:extLst>
            <a:ext uri="{FF2B5EF4-FFF2-40B4-BE49-F238E27FC236}">
              <a16:creationId xmlns:a16="http://schemas.microsoft.com/office/drawing/2014/main" id="{2178068B-B039-4321-B7E4-3DEF6B651CE7}"/>
            </a:ext>
          </a:extLst>
        </xdr:cNvPr>
        <xdr:cNvSpPr txBox="1"/>
      </xdr:nvSpPr>
      <xdr:spPr>
        <a:xfrm>
          <a:off x="20199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120032</xdr:rowOff>
    </xdr:from>
    <xdr:ext cx="469744" cy="259045"/>
    <xdr:sp macro="" textlink="">
      <xdr:nvSpPr>
        <xdr:cNvPr id="943" name="n_3mainValue【庁舎】&#10;一人当たり面積">
          <a:extLst>
            <a:ext uri="{FF2B5EF4-FFF2-40B4-BE49-F238E27FC236}">
              <a16:creationId xmlns:a16="http://schemas.microsoft.com/office/drawing/2014/main" id="{DF78F43C-2F0C-45BD-9162-1669BA6232D0}"/>
            </a:ext>
          </a:extLst>
        </xdr:cNvPr>
        <xdr:cNvSpPr txBox="1"/>
      </xdr:nvSpPr>
      <xdr:spPr>
        <a:xfrm>
          <a:off x="19310427" y="181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154957</xdr:rowOff>
    </xdr:from>
    <xdr:ext cx="469744" cy="259045"/>
    <xdr:sp macro="" textlink="">
      <xdr:nvSpPr>
        <xdr:cNvPr id="944" name="n_4mainValue【庁舎】&#10;一人当たり面積">
          <a:extLst>
            <a:ext uri="{FF2B5EF4-FFF2-40B4-BE49-F238E27FC236}">
              <a16:creationId xmlns:a16="http://schemas.microsoft.com/office/drawing/2014/main" id="{A1B37CA9-2673-40B7-A2DA-C7A46A009D9E}"/>
            </a:ext>
          </a:extLst>
        </xdr:cNvPr>
        <xdr:cNvSpPr txBox="1"/>
      </xdr:nvSpPr>
      <xdr:spPr>
        <a:xfrm>
          <a:off x="18421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661204CF-9561-4861-83F3-A62C4D963B1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18FB7DB8-B5CE-45B3-908B-93B7E1D2DCA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D244303F-AD3F-43D5-9C78-048E0BD5A20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特に高いのは図書館、体育館・プール、庁舎であり、一人当たりの面積が広いのは市民会館である。市町村合併により同様の施設が存在しており、加えて有形固定資産減価償却率が高いことから施設の維持管理経費が嵩み財政状況を悪化させることが懸念される。今後は、施設の統廃合等を検討するとともに、公共施設等総合管理計画に基づく個別施設計画や長寿命化計画による施設の建替え等老朽化対策に取り組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42632516</v>
      </c>
      <c r="BO4" s="462"/>
      <c r="BP4" s="462"/>
      <c r="BQ4" s="462"/>
      <c r="BR4" s="462"/>
      <c r="BS4" s="462"/>
      <c r="BT4" s="462"/>
      <c r="BU4" s="463"/>
      <c r="BV4" s="461">
        <v>41719972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6.3</v>
      </c>
      <c r="CU4" s="602"/>
      <c r="CV4" s="602"/>
      <c r="CW4" s="602"/>
      <c r="CX4" s="602"/>
      <c r="CY4" s="602"/>
      <c r="CZ4" s="602"/>
      <c r="DA4" s="603"/>
      <c r="DB4" s="601">
        <v>8</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41051119</v>
      </c>
      <c r="BO5" s="433"/>
      <c r="BP5" s="433"/>
      <c r="BQ5" s="433"/>
      <c r="BR5" s="433"/>
      <c r="BS5" s="433"/>
      <c r="BT5" s="433"/>
      <c r="BU5" s="434"/>
      <c r="BV5" s="432">
        <v>40141759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93.5</v>
      </c>
      <c r="CU5" s="430"/>
      <c r="CV5" s="430"/>
      <c r="CW5" s="430"/>
      <c r="CX5" s="430"/>
      <c r="CY5" s="430"/>
      <c r="CZ5" s="430"/>
      <c r="DA5" s="431"/>
      <c r="DB5" s="429">
        <v>92.5</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1581397</v>
      </c>
      <c r="BO6" s="433"/>
      <c r="BP6" s="433"/>
      <c r="BQ6" s="433"/>
      <c r="BR6" s="433"/>
      <c r="BS6" s="433"/>
      <c r="BT6" s="433"/>
      <c r="BU6" s="434"/>
      <c r="BV6" s="432">
        <v>1578213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93.8</v>
      </c>
      <c r="CU6" s="576"/>
      <c r="CV6" s="576"/>
      <c r="CW6" s="576"/>
      <c r="CX6" s="576"/>
      <c r="CY6" s="576"/>
      <c r="CZ6" s="576"/>
      <c r="DA6" s="577"/>
      <c r="DB6" s="575">
        <v>93.2</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557045</v>
      </c>
      <c r="BO7" s="433"/>
      <c r="BP7" s="433"/>
      <c r="BQ7" s="433"/>
      <c r="BR7" s="433"/>
      <c r="BS7" s="433"/>
      <c r="BT7" s="433"/>
      <c r="BU7" s="434"/>
      <c r="BV7" s="432">
        <v>307053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16354399</v>
      </c>
      <c r="CU7" s="433"/>
      <c r="CV7" s="433"/>
      <c r="CW7" s="433"/>
      <c r="CX7" s="433"/>
      <c r="CY7" s="433"/>
      <c r="CZ7" s="433"/>
      <c r="DA7" s="434"/>
      <c r="DB7" s="432">
        <v>15950337</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1024352</v>
      </c>
      <c r="BO8" s="433"/>
      <c r="BP8" s="433"/>
      <c r="BQ8" s="433"/>
      <c r="BR8" s="433"/>
      <c r="BS8" s="433"/>
      <c r="BT8" s="433"/>
      <c r="BU8" s="434"/>
      <c r="BV8" s="432">
        <v>1271160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v>
      </c>
      <c r="CU8" s="536"/>
      <c r="CV8" s="536"/>
      <c r="CW8" s="536"/>
      <c r="CX8" s="536"/>
      <c r="CY8" s="536"/>
      <c r="CZ8" s="536"/>
      <c r="DA8" s="537"/>
      <c r="DB8" s="535">
        <v>0.5</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50273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-246808</v>
      </c>
      <c r="BO9" s="433"/>
      <c r="BP9" s="433"/>
      <c r="BQ9" s="433"/>
      <c r="BR9" s="433"/>
      <c r="BS9" s="433"/>
      <c r="BT9" s="433"/>
      <c r="BU9" s="434"/>
      <c r="BV9" s="432">
        <v>234813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17.899999999999999</v>
      </c>
      <c r="CU9" s="430"/>
      <c r="CV9" s="430"/>
      <c r="CW9" s="430"/>
      <c r="CX9" s="430"/>
      <c r="CY9" s="430"/>
      <c r="CZ9" s="430"/>
      <c r="DA9" s="431"/>
      <c r="DB9" s="429">
        <v>18.2</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52444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14461</v>
      </c>
      <c r="BO10" s="433"/>
      <c r="BP10" s="433"/>
      <c r="BQ10" s="433"/>
      <c r="BR10" s="433"/>
      <c r="BS10" s="433"/>
      <c r="BT10" s="433"/>
      <c r="BU10" s="434"/>
      <c r="BV10" s="432">
        <v>24937</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1075839</v>
      </c>
      <c r="BO11" s="433"/>
      <c r="BP11" s="433"/>
      <c r="BQ11" s="433"/>
      <c r="BR11" s="433"/>
      <c r="BS11" s="433"/>
      <c r="BT11" s="433"/>
      <c r="BU11" s="434"/>
      <c r="BV11" s="432">
        <v>1074574</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50024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315518</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48840</v>
      </c>
      <c r="S13" s="520"/>
      <c r="T13" s="520"/>
      <c r="U13" s="520"/>
      <c r="V13" s="521"/>
      <c r="W13" s="522" t="s">
        <v>131</v>
      </c>
      <c r="X13" s="418"/>
      <c r="Y13" s="418"/>
      <c r="Z13" s="418"/>
      <c r="AA13" s="418"/>
      <c r="AB13" s="419"/>
      <c r="AC13" s="385">
        <v>3103</v>
      </c>
      <c r="AD13" s="386"/>
      <c r="AE13" s="386"/>
      <c r="AF13" s="386"/>
      <c r="AG13" s="387"/>
      <c r="AH13" s="385">
        <v>3666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527974</v>
      </c>
      <c r="BO13" s="433"/>
      <c r="BP13" s="433"/>
      <c r="BQ13" s="433"/>
      <c r="BR13" s="433"/>
      <c r="BS13" s="433"/>
      <c r="BT13" s="433"/>
      <c r="BU13" s="434"/>
      <c r="BV13" s="432">
        <v>1334324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7.5</v>
      </c>
      <c r="CU13" s="430"/>
      <c r="CV13" s="430"/>
      <c r="CW13" s="430"/>
      <c r="CX13" s="430"/>
      <c r="CY13" s="430"/>
      <c r="CZ13" s="430"/>
      <c r="DA13" s="431"/>
      <c r="DB13" s="429">
        <v>8.1</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50571</v>
      </c>
      <c r="S14" s="520"/>
      <c r="T14" s="520"/>
      <c r="U14" s="520"/>
      <c r="V14" s="521"/>
      <c r="W14" s="523"/>
      <c r="X14" s="421"/>
      <c r="Y14" s="421"/>
      <c r="Z14" s="421"/>
      <c r="AA14" s="421"/>
      <c r="AB14" s="422"/>
      <c r="AC14" s="512">
        <v>13.5</v>
      </c>
      <c r="AD14" s="513"/>
      <c r="AE14" s="513"/>
      <c r="AF14" s="513"/>
      <c r="AG14" s="514"/>
      <c r="AH14" s="512">
        <v>15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49508</v>
      </c>
      <c r="S15" s="520"/>
      <c r="T15" s="520"/>
      <c r="U15" s="520"/>
      <c r="V15" s="521"/>
      <c r="W15" s="522" t="s">
        <v>137</v>
      </c>
      <c r="X15" s="418"/>
      <c r="Y15" s="418"/>
      <c r="Z15" s="418"/>
      <c r="AA15" s="418"/>
      <c r="AB15" s="419"/>
      <c r="AC15" s="385">
        <v>5669</v>
      </c>
      <c r="AD15" s="386"/>
      <c r="AE15" s="386"/>
      <c r="AF15" s="386"/>
      <c r="AG15" s="387"/>
      <c r="AH15" s="385">
        <v>6216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7280724</v>
      </c>
      <c r="BO15" s="462"/>
      <c r="BP15" s="462"/>
      <c r="BQ15" s="462"/>
      <c r="BR15" s="462"/>
      <c r="BS15" s="462"/>
      <c r="BT15" s="462"/>
      <c r="BU15" s="463"/>
      <c r="BV15" s="461">
        <v>6960030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24.7</v>
      </c>
      <c r="AD16" s="513"/>
      <c r="AE16" s="513"/>
      <c r="AF16" s="513"/>
      <c r="AG16" s="514"/>
      <c r="AH16" s="512">
        <v>25.4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14378585</v>
      </c>
      <c r="BO16" s="433"/>
      <c r="BP16" s="433"/>
      <c r="BQ16" s="433"/>
      <c r="BR16" s="433"/>
      <c r="BS16" s="433"/>
      <c r="BT16" s="433"/>
      <c r="BU16" s="434"/>
      <c r="BV16" s="432">
        <v>13999138</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14163</v>
      </c>
      <c r="AD17" s="386"/>
      <c r="AE17" s="386"/>
      <c r="AF17" s="386"/>
      <c r="AG17" s="387"/>
      <c r="AH17" s="385">
        <v>14591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9201616</v>
      </c>
      <c r="BO17" s="433"/>
      <c r="BP17" s="433"/>
      <c r="BQ17" s="433"/>
      <c r="BR17" s="433"/>
      <c r="BS17" s="433"/>
      <c r="BT17" s="433"/>
      <c r="BU17" s="434"/>
      <c r="BV17" s="432">
        <v>8784217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246.71</v>
      </c>
      <c r="M18" s="485"/>
      <c r="N18" s="485"/>
      <c r="O18" s="485"/>
      <c r="P18" s="485"/>
      <c r="Q18" s="485"/>
      <c r="R18" s="486"/>
      <c r="S18" s="486"/>
      <c r="T18" s="486"/>
      <c r="U18" s="486"/>
      <c r="V18" s="487"/>
      <c r="W18" s="503"/>
      <c r="X18" s="504"/>
      <c r="Y18" s="504"/>
      <c r="Z18" s="504"/>
      <c r="AA18" s="504"/>
      <c r="AB18" s="528"/>
      <c r="AC18" s="402">
        <v>61.8</v>
      </c>
      <c r="AD18" s="403"/>
      <c r="AE18" s="403"/>
      <c r="AF18" s="403"/>
      <c r="AG18" s="488"/>
      <c r="AH18" s="402">
        <v>59.6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15672733</v>
      </c>
      <c r="BO18" s="433"/>
      <c r="BP18" s="433"/>
      <c r="BQ18" s="433"/>
      <c r="BR18" s="433"/>
      <c r="BS18" s="433"/>
      <c r="BT18" s="433"/>
      <c r="BU18" s="434"/>
      <c r="BV18" s="432">
        <v>15305964</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204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22490087</v>
      </c>
      <c r="BO19" s="433"/>
      <c r="BP19" s="433"/>
      <c r="BQ19" s="433"/>
      <c r="BR19" s="433"/>
      <c r="BS19" s="433"/>
      <c r="BT19" s="433"/>
      <c r="BU19" s="434"/>
      <c r="BV19" s="432">
        <v>22521417</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19456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31672327</v>
      </c>
      <c r="BO22" s="462"/>
      <c r="BP22" s="462"/>
      <c r="BQ22" s="462"/>
      <c r="BR22" s="462"/>
      <c r="BS22" s="462"/>
      <c r="BT22" s="462"/>
      <c r="BU22" s="463"/>
      <c r="BV22" s="461">
        <v>30092865</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28981049</v>
      </c>
      <c r="BO23" s="433"/>
      <c r="BP23" s="433"/>
      <c r="BQ23" s="433"/>
      <c r="BR23" s="433"/>
      <c r="BS23" s="433"/>
      <c r="BT23" s="433"/>
      <c r="BU23" s="434"/>
      <c r="BV23" s="432">
        <v>27215973</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8430</v>
      </c>
      <c r="R24" s="386"/>
      <c r="S24" s="386"/>
      <c r="T24" s="386"/>
      <c r="U24" s="386"/>
      <c r="V24" s="387"/>
      <c r="W24" s="475"/>
      <c r="X24" s="412"/>
      <c r="Y24" s="413"/>
      <c r="Z24" s="388" t="s">
        <v>162</v>
      </c>
      <c r="AA24" s="389"/>
      <c r="AB24" s="389"/>
      <c r="AC24" s="389"/>
      <c r="AD24" s="389"/>
      <c r="AE24" s="389"/>
      <c r="AF24" s="389"/>
      <c r="AG24" s="390"/>
      <c r="AH24" s="385">
        <v>458</v>
      </c>
      <c r="AI24" s="386"/>
      <c r="AJ24" s="386"/>
      <c r="AK24" s="386"/>
      <c r="AL24" s="387"/>
      <c r="AM24" s="385">
        <v>1500408</v>
      </c>
      <c r="AN24" s="386"/>
      <c r="AO24" s="386"/>
      <c r="AP24" s="386"/>
      <c r="AQ24" s="386"/>
      <c r="AR24" s="387"/>
      <c r="AS24" s="385">
        <v>3276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24915784</v>
      </c>
      <c r="BO24" s="433"/>
      <c r="BP24" s="433"/>
      <c r="BQ24" s="433"/>
      <c r="BR24" s="433"/>
      <c r="BS24" s="433"/>
      <c r="BT24" s="433"/>
      <c r="BU24" s="434"/>
      <c r="BV24" s="432">
        <v>21762387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6830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5600781</v>
      </c>
      <c r="BO25" s="462"/>
      <c r="BP25" s="462"/>
      <c r="BQ25" s="462"/>
      <c r="BR25" s="462"/>
      <c r="BS25" s="462"/>
      <c r="BT25" s="462"/>
      <c r="BU25" s="463"/>
      <c r="BV25" s="461">
        <v>7752007</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6100</v>
      </c>
      <c r="R26" s="386"/>
      <c r="S26" s="386"/>
      <c r="T26" s="386"/>
      <c r="U26" s="386"/>
      <c r="V26" s="387"/>
      <c r="W26" s="475"/>
      <c r="X26" s="412"/>
      <c r="Y26" s="413"/>
      <c r="Z26" s="388" t="s">
        <v>168</v>
      </c>
      <c r="AA26" s="443"/>
      <c r="AB26" s="443"/>
      <c r="AC26" s="443"/>
      <c r="AD26" s="443"/>
      <c r="AE26" s="443"/>
      <c r="AF26" s="443"/>
      <c r="AG26" s="444"/>
      <c r="AH26" s="385">
        <v>5</v>
      </c>
      <c r="AI26" s="386"/>
      <c r="AJ26" s="386"/>
      <c r="AK26" s="386"/>
      <c r="AL26" s="387"/>
      <c r="AM26" s="385">
        <v>19250</v>
      </c>
      <c r="AN26" s="386"/>
      <c r="AO26" s="386"/>
      <c r="AP26" s="386"/>
      <c r="AQ26" s="386"/>
      <c r="AR26" s="387"/>
      <c r="AS26" s="385">
        <v>3850</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4670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4130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4082796</v>
      </c>
      <c r="BO28" s="462"/>
      <c r="BP28" s="462"/>
      <c r="BQ28" s="462"/>
      <c r="BR28" s="462"/>
      <c r="BS28" s="462"/>
      <c r="BT28" s="462"/>
      <c r="BU28" s="463"/>
      <c r="BV28" s="461">
        <v>4383853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16</v>
      </c>
      <c r="M29" s="386"/>
      <c r="N29" s="386"/>
      <c r="O29" s="386"/>
      <c r="P29" s="387"/>
      <c r="Q29" s="385">
        <v>3860</v>
      </c>
      <c r="R29" s="386"/>
      <c r="S29" s="386"/>
      <c r="T29" s="386"/>
      <c r="U29" s="386"/>
      <c r="V29" s="387"/>
      <c r="W29" s="476"/>
      <c r="X29" s="477"/>
      <c r="Y29" s="478"/>
      <c r="Z29" s="388" t="s">
        <v>178</v>
      </c>
      <c r="AA29" s="389"/>
      <c r="AB29" s="389"/>
      <c r="AC29" s="389"/>
      <c r="AD29" s="389"/>
      <c r="AE29" s="389"/>
      <c r="AF29" s="389"/>
      <c r="AG29" s="390"/>
      <c r="AH29" s="385">
        <v>460</v>
      </c>
      <c r="AI29" s="386"/>
      <c r="AJ29" s="386"/>
      <c r="AK29" s="386"/>
      <c r="AL29" s="387"/>
      <c r="AM29" s="385">
        <v>1508950</v>
      </c>
      <c r="AN29" s="386"/>
      <c r="AO29" s="386"/>
      <c r="AP29" s="386"/>
      <c r="AQ29" s="386"/>
      <c r="AR29" s="387"/>
      <c r="AS29" s="385">
        <v>3280</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1385808</v>
      </c>
      <c r="BO29" s="433"/>
      <c r="BP29" s="433"/>
      <c r="BQ29" s="433"/>
      <c r="BR29" s="433"/>
      <c r="BS29" s="433"/>
      <c r="BT29" s="433"/>
      <c r="BU29" s="434"/>
      <c r="BV29" s="432">
        <v>1655461</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99.4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10659318</v>
      </c>
      <c r="BO30" s="467"/>
      <c r="BP30" s="467"/>
      <c r="BQ30" s="467"/>
      <c r="BR30" s="467"/>
      <c r="BS30" s="467"/>
      <c r="BT30" s="467"/>
      <c r="BU30" s="468"/>
      <c r="BV30" s="466">
        <v>11444717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国民健康保険特別会計（事業勘定）</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11</v>
      </c>
      <c r="BX34" s="380"/>
      <c r="BY34" s="381" t="str">
        <f>IF('各会計、関係団体の財政状況及び健全化判断比率'!B68="","",'各会計、関係団体の財政状況及び健全化判断比率'!B68)</f>
        <v>久留米市外三市町高等学校組合</v>
      </c>
      <c r="BZ34" s="381"/>
      <c r="CA34" s="381"/>
      <c r="CB34" s="381"/>
      <c r="CC34" s="381"/>
      <c r="CD34" s="381"/>
      <c r="CE34" s="381"/>
      <c r="CF34" s="381"/>
      <c r="CG34" s="381"/>
      <c r="CH34" s="381"/>
      <c r="CI34" s="381"/>
      <c r="CJ34" s="381"/>
      <c r="CK34" s="381"/>
      <c r="CL34" s="381"/>
      <c r="CM34" s="381"/>
      <c r="CN34" s="163"/>
      <c r="CO34" s="380">
        <f>IF(CQ34="","",MAX(C34:D43,U34:V43,AM34:AN43,BE34:BF43,BW34:BX43)+1)</f>
        <v>21</v>
      </c>
      <c r="CP34" s="380"/>
      <c r="CQ34" s="381" t="str">
        <f>IF('各会計、関係団体の財政状況及び健全化判断比率'!BS7="","",'各会計、関係団体の財政状況及び健全化判断比率'!BS7)</f>
        <v>甘木鉄道</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住宅新築資金等貸付特別会計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国民健康保険特別会計（直営診療施設勘定）</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工業用水道事業会計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12</v>
      </c>
      <c r="BX35" s="380"/>
      <c r="BY35" s="381" t="str">
        <f>IF('各会計、関係団体の財政状況及び健全化判断比率'!B69="","",'各会計、関係団体の財政状況及び健全化判断比率'!B69)</f>
        <v>福岡県市町村消防団員等公務災害補償組合</v>
      </c>
      <c r="BZ35" s="381"/>
      <c r="CA35" s="381"/>
      <c r="CB35" s="381"/>
      <c r="CC35" s="381"/>
      <c r="CD35" s="381"/>
      <c r="CE35" s="381"/>
      <c r="CF35" s="381"/>
      <c r="CG35" s="381"/>
      <c r="CH35" s="381"/>
      <c r="CI35" s="381"/>
      <c r="CJ35" s="381"/>
      <c r="CK35" s="381"/>
      <c r="CL35" s="381"/>
      <c r="CM35" s="381"/>
      <c r="CN35" s="163"/>
      <c r="CO35" s="380">
        <f t="shared" ref="CO35:CO43" si="3">IF(CQ35="","",CO34+1)</f>
        <v>22</v>
      </c>
      <c r="CP35" s="380"/>
      <c r="CQ35" s="381" t="str">
        <f>IF('各会計、関係団体の財政状況及び健全化判断比率'!BS8="","",'各会計、関係団体の財政状況及び健全化判断比率'!BS8)</f>
        <v>あまぎ水の文化村</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IF('各会計、関係団体の財政状況及び健全化判断比率'!B34="","",'各会計、関係団体の財政状況及び健全化判断比率'!B34)</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13</v>
      </c>
      <c r="BX36" s="380"/>
      <c r="BY36" s="381" t="str">
        <f>IF('各会計、関係団体の財政状況及び健全化判断比率'!B70="","",'各会計、関係団体の財政状況及び健全化判断比率'!B70)</f>
        <v>福岡県市町村職員退職手当組合（一般会計）</v>
      </c>
      <c r="BZ36" s="381"/>
      <c r="CA36" s="381"/>
      <c r="CB36" s="381"/>
      <c r="CC36" s="381"/>
      <c r="CD36" s="381"/>
      <c r="CE36" s="381"/>
      <c r="CF36" s="381"/>
      <c r="CG36" s="381"/>
      <c r="CH36" s="381"/>
      <c r="CI36" s="381"/>
      <c r="CJ36" s="381"/>
      <c r="CK36" s="381"/>
      <c r="CL36" s="381"/>
      <c r="CM36" s="381"/>
      <c r="CN36" s="163"/>
      <c r="CO36" s="380">
        <f t="shared" si="3"/>
        <v>23</v>
      </c>
      <c r="CP36" s="380"/>
      <c r="CQ36" s="381" t="str">
        <f>IF('各会計、関係団体の財政状況及び健全化判断比率'!BS9="","",'各会計、関係団体の財政状況及び健全化判断比率'!BS9)</f>
        <v>ガマダス</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介護保険特別会計</v>
      </c>
      <c r="X37" s="381"/>
      <c r="Y37" s="381"/>
      <c r="Z37" s="381"/>
      <c r="AA37" s="381"/>
      <c r="AB37" s="381"/>
      <c r="AC37" s="381"/>
      <c r="AD37" s="381"/>
      <c r="AE37" s="381"/>
      <c r="AF37" s="381"/>
      <c r="AG37" s="381"/>
      <c r="AH37" s="381"/>
      <c r="AI37" s="381"/>
      <c r="AJ37" s="381"/>
      <c r="AK37" s="381"/>
      <c r="AL37" s="163"/>
      <c r="AM37" s="380">
        <f t="shared" si="0"/>
        <v>10</v>
      </c>
      <c r="AN37" s="380"/>
      <c r="AO37" s="381" t="str">
        <f>IF('各会計、関係団体の財政状況及び健全化判断比率'!B35="","",'各会計、関係団体の財政状況及び健全化判断比率'!B35)</f>
        <v>簡易水道事業会計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14</v>
      </c>
      <c r="BX37" s="380"/>
      <c r="BY37" s="381" t="str">
        <f>IF('各会計、関係団体の財政状況及び健全化判断比率'!B71="","",'各会計、関係団体の財政状況及び健全化判断比率'!B71)</f>
        <v>福岡県市町村職員退職手当組合（基金特別会計）</v>
      </c>
      <c r="BZ37" s="381"/>
      <c r="CA37" s="381"/>
      <c r="CB37" s="381"/>
      <c r="CC37" s="381"/>
      <c r="CD37" s="381"/>
      <c r="CE37" s="381"/>
      <c r="CF37" s="381"/>
      <c r="CG37" s="381"/>
      <c r="CH37" s="381"/>
      <c r="CI37" s="381"/>
      <c r="CJ37" s="381"/>
      <c r="CK37" s="381"/>
      <c r="CL37" s="381"/>
      <c r="CM37" s="381"/>
      <c r="CN37" s="163"/>
      <c r="CO37" s="380">
        <f t="shared" si="3"/>
        <v>24</v>
      </c>
      <c r="CP37" s="380"/>
      <c r="CQ37" s="381" t="str">
        <f>IF('各会計、関係団体の財政状況及び健全化判断比率'!BS10="","",'各会計、関係団体の財政状況及び健全化判断比率'!BS10)</f>
        <v>三連水車の里あさくら</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15</v>
      </c>
      <c r="BX38" s="380"/>
      <c r="BY38" s="381" t="str">
        <f>IF('各会計、関係団体の財政状況及び健全化判断比率'!B72="","",'各会計、関係団体の財政状況及び健全化判断比率'!B72)</f>
        <v>福岡県南広域水道企業団</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16</v>
      </c>
      <c r="BX39" s="380"/>
      <c r="BY39" s="381" t="str">
        <f>IF('各会計、関係団体の財政状況及び健全化判断比率'!B73="","",'各会計、関係団体の財政状況及び健全化判断比率'!B73)</f>
        <v>甘木・朝倉広域市町村圏事務組合（一般会計）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17</v>
      </c>
      <c r="BX40" s="380"/>
      <c r="BY40" s="381" t="str">
        <f>IF('各会計、関係団体の財政状況及び健全化判断比率'!B74="","",'各会計、関係団体の財政状況及び健全化判断比率'!B74)</f>
        <v>甘木・朝倉広域市町村圏事務組合（消防特別会計）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18</v>
      </c>
      <c r="BX41" s="380"/>
      <c r="BY41" s="381" t="str">
        <f>IF('各会計、関係団体の財政状況及び健全化判断比率'!B75="","",'各会計、関係団体の財政状況及び健全化判断比率'!B75)</f>
        <v>甘木・朝倉・三井環境施設組合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19</v>
      </c>
      <c r="BX42" s="380"/>
      <c r="BY42" s="381" t="str">
        <f>IF('各会計、関係団体の財政状況及び健全化判断比率'!B76="","",'各会計、関係団体の財政状況及び健全化判断比率'!B76)</f>
        <v>福岡県自治振興組合（一般会計）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20</v>
      </c>
      <c r="BX43" s="380"/>
      <c r="BY43" s="381" t="str">
        <f>IF('各会計、関係団体の財政状況及び健全化判断比率'!B77="","",'各会計、関係団体の財政状況及び健全化判断比率'!B77)</f>
        <v>福岡県自治振興組合（公文書館事業特別会計）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JbiSsshPCqwZYMydxfMe82F4nqGAoQ4urzfvk2ZzON24qZdv5iD9Fk0HfoH8BM2lYzgjWeCBTQX2W2olUbd2vw==" saltValue="hmOaxFcbW6Tlux8RUfx7a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7351438</v>
      </c>
      <c r="S5" s="690"/>
      <c r="T5" s="690"/>
      <c r="U5" s="690"/>
      <c r="V5" s="690"/>
      <c r="W5" s="690"/>
      <c r="X5" s="690"/>
      <c r="Y5" s="715"/>
      <c r="Z5" s="728">
        <v>17.2</v>
      </c>
      <c r="AA5" s="728"/>
      <c r="AB5" s="728"/>
      <c r="AC5" s="728"/>
      <c r="AD5" s="729">
        <v>7351438</v>
      </c>
      <c r="AE5" s="729"/>
      <c r="AF5" s="729"/>
      <c r="AG5" s="729"/>
      <c r="AH5" s="729"/>
      <c r="AI5" s="729"/>
      <c r="AJ5" s="729"/>
      <c r="AK5" s="729"/>
      <c r="AL5" s="716">
        <v>44</v>
      </c>
      <c r="AM5" s="698"/>
      <c r="AN5" s="698"/>
      <c r="AO5" s="717"/>
      <c r="AP5" s="692" t="s">
        <v>217</v>
      </c>
      <c r="AQ5" s="693"/>
      <c r="AR5" s="693"/>
      <c r="AS5" s="693"/>
      <c r="AT5" s="693"/>
      <c r="AU5" s="693"/>
      <c r="AV5" s="693"/>
      <c r="AW5" s="693"/>
      <c r="AX5" s="693"/>
      <c r="AY5" s="693"/>
      <c r="AZ5" s="693"/>
      <c r="BA5" s="693"/>
      <c r="BB5" s="693"/>
      <c r="BC5" s="693"/>
      <c r="BD5" s="693"/>
      <c r="BE5" s="693"/>
      <c r="BF5" s="694"/>
      <c r="BG5" s="634">
        <v>7326294</v>
      </c>
      <c r="BH5" s="635"/>
      <c r="BI5" s="635"/>
      <c r="BJ5" s="635"/>
      <c r="BK5" s="635"/>
      <c r="BL5" s="635"/>
      <c r="BM5" s="635"/>
      <c r="BN5" s="636"/>
      <c r="BO5" s="672">
        <v>99.7</v>
      </c>
      <c r="BP5" s="672"/>
      <c r="BQ5" s="672"/>
      <c r="BR5" s="672"/>
      <c r="BS5" s="673">
        <v>388403</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345401</v>
      </c>
      <c r="S6" s="635"/>
      <c r="T6" s="635"/>
      <c r="U6" s="635"/>
      <c r="V6" s="635"/>
      <c r="W6" s="635"/>
      <c r="X6" s="635"/>
      <c r="Y6" s="636"/>
      <c r="Z6" s="672">
        <v>0.8</v>
      </c>
      <c r="AA6" s="672"/>
      <c r="AB6" s="672"/>
      <c r="AC6" s="672"/>
      <c r="AD6" s="673">
        <v>345401</v>
      </c>
      <c r="AE6" s="673"/>
      <c r="AF6" s="673"/>
      <c r="AG6" s="673"/>
      <c r="AH6" s="673"/>
      <c r="AI6" s="673"/>
      <c r="AJ6" s="673"/>
      <c r="AK6" s="673"/>
      <c r="AL6" s="637">
        <v>2.1</v>
      </c>
      <c r="AM6" s="638"/>
      <c r="AN6" s="638"/>
      <c r="AO6" s="674"/>
      <c r="AP6" s="631" t="s">
        <v>222</v>
      </c>
      <c r="AQ6" s="632"/>
      <c r="AR6" s="632"/>
      <c r="AS6" s="632"/>
      <c r="AT6" s="632"/>
      <c r="AU6" s="632"/>
      <c r="AV6" s="632"/>
      <c r="AW6" s="632"/>
      <c r="AX6" s="632"/>
      <c r="AY6" s="632"/>
      <c r="AZ6" s="632"/>
      <c r="BA6" s="632"/>
      <c r="BB6" s="632"/>
      <c r="BC6" s="632"/>
      <c r="BD6" s="632"/>
      <c r="BE6" s="632"/>
      <c r="BF6" s="633"/>
      <c r="BG6" s="634">
        <v>7326294</v>
      </c>
      <c r="BH6" s="635"/>
      <c r="BI6" s="635"/>
      <c r="BJ6" s="635"/>
      <c r="BK6" s="635"/>
      <c r="BL6" s="635"/>
      <c r="BM6" s="635"/>
      <c r="BN6" s="636"/>
      <c r="BO6" s="672">
        <v>99.7</v>
      </c>
      <c r="BP6" s="672"/>
      <c r="BQ6" s="672"/>
      <c r="BR6" s="672"/>
      <c r="BS6" s="673">
        <v>388403</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196461</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196461</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1994</v>
      </c>
      <c r="S7" s="635"/>
      <c r="T7" s="635"/>
      <c r="U7" s="635"/>
      <c r="V7" s="635"/>
      <c r="W7" s="635"/>
      <c r="X7" s="635"/>
      <c r="Y7" s="636"/>
      <c r="Z7" s="672">
        <v>0</v>
      </c>
      <c r="AA7" s="672"/>
      <c r="AB7" s="672"/>
      <c r="AC7" s="672"/>
      <c r="AD7" s="673">
        <v>1994</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2563929</v>
      </c>
      <c r="BH7" s="635"/>
      <c r="BI7" s="635"/>
      <c r="BJ7" s="635"/>
      <c r="BK7" s="635"/>
      <c r="BL7" s="635"/>
      <c r="BM7" s="635"/>
      <c r="BN7" s="636"/>
      <c r="BO7" s="672">
        <v>34.9</v>
      </c>
      <c r="BP7" s="672"/>
      <c r="BQ7" s="672"/>
      <c r="BR7" s="672"/>
      <c r="BS7" s="673">
        <v>124221</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8110054</v>
      </c>
      <c r="CS7" s="635"/>
      <c r="CT7" s="635"/>
      <c r="CU7" s="635"/>
      <c r="CV7" s="635"/>
      <c r="CW7" s="635"/>
      <c r="CX7" s="635"/>
      <c r="CY7" s="636"/>
      <c r="CZ7" s="672">
        <v>19.8</v>
      </c>
      <c r="DA7" s="672"/>
      <c r="DB7" s="672"/>
      <c r="DC7" s="672"/>
      <c r="DD7" s="640">
        <v>2199519</v>
      </c>
      <c r="DE7" s="635"/>
      <c r="DF7" s="635"/>
      <c r="DG7" s="635"/>
      <c r="DH7" s="635"/>
      <c r="DI7" s="635"/>
      <c r="DJ7" s="635"/>
      <c r="DK7" s="635"/>
      <c r="DL7" s="635"/>
      <c r="DM7" s="635"/>
      <c r="DN7" s="635"/>
      <c r="DO7" s="635"/>
      <c r="DP7" s="636"/>
      <c r="DQ7" s="640">
        <v>2689241</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41101</v>
      </c>
      <c r="S8" s="635"/>
      <c r="T8" s="635"/>
      <c r="U8" s="635"/>
      <c r="V8" s="635"/>
      <c r="W8" s="635"/>
      <c r="X8" s="635"/>
      <c r="Y8" s="636"/>
      <c r="Z8" s="672">
        <v>0.1</v>
      </c>
      <c r="AA8" s="672"/>
      <c r="AB8" s="672"/>
      <c r="AC8" s="672"/>
      <c r="AD8" s="673">
        <v>41101</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76938</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10809536</v>
      </c>
      <c r="CS8" s="635"/>
      <c r="CT8" s="635"/>
      <c r="CU8" s="635"/>
      <c r="CV8" s="635"/>
      <c r="CW8" s="635"/>
      <c r="CX8" s="635"/>
      <c r="CY8" s="636"/>
      <c r="CZ8" s="672">
        <v>26.3</v>
      </c>
      <c r="DA8" s="672"/>
      <c r="DB8" s="672"/>
      <c r="DC8" s="672"/>
      <c r="DD8" s="640">
        <v>29569</v>
      </c>
      <c r="DE8" s="635"/>
      <c r="DF8" s="635"/>
      <c r="DG8" s="635"/>
      <c r="DH8" s="635"/>
      <c r="DI8" s="635"/>
      <c r="DJ8" s="635"/>
      <c r="DK8" s="635"/>
      <c r="DL8" s="635"/>
      <c r="DM8" s="635"/>
      <c r="DN8" s="635"/>
      <c r="DO8" s="635"/>
      <c r="DP8" s="636"/>
      <c r="DQ8" s="640">
        <v>5960233</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57695</v>
      </c>
      <c r="S9" s="635"/>
      <c r="T9" s="635"/>
      <c r="U9" s="635"/>
      <c r="V9" s="635"/>
      <c r="W9" s="635"/>
      <c r="X9" s="635"/>
      <c r="Y9" s="636"/>
      <c r="Z9" s="672">
        <v>0.1</v>
      </c>
      <c r="AA9" s="672"/>
      <c r="AB9" s="672"/>
      <c r="AC9" s="672"/>
      <c r="AD9" s="673">
        <v>57695</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1879672</v>
      </c>
      <c r="BH9" s="635"/>
      <c r="BI9" s="635"/>
      <c r="BJ9" s="635"/>
      <c r="BK9" s="635"/>
      <c r="BL9" s="635"/>
      <c r="BM9" s="635"/>
      <c r="BN9" s="636"/>
      <c r="BO9" s="672">
        <v>25.6</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2468771</v>
      </c>
      <c r="CS9" s="635"/>
      <c r="CT9" s="635"/>
      <c r="CU9" s="635"/>
      <c r="CV9" s="635"/>
      <c r="CW9" s="635"/>
      <c r="CX9" s="635"/>
      <c r="CY9" s="636"/>
      <c r="CZ9" s="672">
        <v>6</v>
      </c>
      <c r="DA9" s="672"/>
      <c r="DB9" s="672"/>
      <c r="DC9" s="672"/>
      <c r="DD9" s="640">
        <v>52204</v>
      </c>
      <c r="DE9" s="635"/>
      <c r="DF9" s="635"/>
      <c r="DG9" s="635"/>
      <c r="DH9" s="635"/>
      <c r="DI9" s="635"/>
      <c r="DJ9" s="635"/>
      <c r="DK9" s="635"/>
      <c r="DL9" s="635"/>
      <c r="DM9" s="635"/>
      <c r="DN9" s="635"/>
      <c r="DO9" s="635"/>
      <c r="DP9" s="636"/>
      <c r="DQ9" s="640">
        <v>2036649</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172367</v>
      </c>
      <c r="BH10" s="635"/>
      <c r="BI10" s="635"/>
      <c r="BJ10" s="635"/>
      <c r="BK10" s="635"/>
      <c r="BL10" s="635"/>
      <c r="BM10" s="635"/>
      <c r="BN10" s="636"/>
      <c r="BO10" s="672">
        <v>2.2999999999999998</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40674</v>
      </c>
      <c r="CS10" s="635"/>
      <c r="CT10" s="635"/>
      <c r="CU10" s="635"/>
      <c r="CV10" s="635"/>
      <c r="CW10" s="635"/>
      <c r="CX10" s="635"/>
      <c r="CY10" s="636"/>
      <c r="CZ10" s="672">
        <v>0.1</v>
      </c>
      <c r="DA10" s="672"/>
      <c r="DB10" s="672"/>
      <c r="DC10" s="672"/>
      <c r="DD10" s="640">
        <v>885</v>
      </c>
      <c r="DE10" s="635"/>
      <c r="DF10" s="635"/>
      <c r="DG10" s="635"/>
      <c r="DH10" s="635"/>
      <c r="DI10" s="635"/>
      <c r="DJ10" s="635"/>
      <c r="DK10" s="635"/>
      <c r="DL10" s="635"/>
      <c r="DM10" s="635"/>
      <c r="DN10" s="635"/>
      <c r="DO10" s="635"/>
      <c r="DP10" s="636"/>
      <c r="DQ10" s="640">
        <v>20232</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1321803</v>
      </c>
      <c r="S11" s="635"/>
      <c r="T11" s="635"/>
      <c r="U11" s="635"/>
      <c r="V11" s="635"/>
      <c r="W11" s="635"/>
      <c r="X11" s="635"/>
      <c r="Y11" s="636"/>
      <c r="Z11" s="637">
        <v>3.1</v>
      </c>
      <c r="AA11" s="638"/>
      <c r="AB11" s="638"/>
      <c r="AC11" s="639"/>
      <c r="AD11" s="640">
        <v>1321803</v>
      </c>
      <c r="AE11" s="635"/>
      <c r="AF11" s="635"/>
      <c r="AG11" s="635"/>
      <c r="AH11" s="635"/>
      <c r="AI11" s="635"/>
      <c r="AJ11" s="635"/>
      <c r="AK11" s="636"/>
      <c r="AL11" s="637">
        <v>7.9</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434952</v>
      </c>
      <c r="BH11" s="635"/>
      <c r="BI11" s="635"/>
      <c r="BJ11" s="635"/>
      <c r="BK11" s="635"/>
      <c r="BL11" s="635"/>
      <c r="BM11" s="635"/>
      <c r="BN11" s="636"/>
      <c r="BO11" s="672">
        <v>5.9</v>
      </c>
      <c r="BP11" s="672"/>
      <c r="BQ11" s="672"/>
      <c r="BR11" s="672"/>
      <c r="BS11" s="673">
        <v>124221</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2024944</v>
      </c>
      <c r="CS11" s="635"/>
      <c r="CT11" s="635"/>
      <c r="CU11" s="635"/>
      <c r="CV11" s="635"/>
      <c r="CW11" s="635"/>
      <c r="CX11" s="635"/>
      <c r="CY11" s="636"/>
      <c r="CZ11" s="672">
        <v>4.9000000000000004</v>
      </c>
      <c r="DA11" s="672"/>
      <c r="DB11" s="672"/>
      <c r="DC11" s="672"/>
      <c r="DD11" s="640">
        <v>893006</v>
      </c>
      <c r="DE11" s="635"/>
      <c r="DF11" s="635"/>
      <c r="DG11" s="635"/>
      <c r="DH11" s="635"/>
      <c r="DI11" s="635"/>
      <c r="DJ11" s="635"/>
      <c r="DK11" s="635"/>
      <c r="DL11" s="635"/>
      <c r="DM11" s="635"/>
      <c r="DN11" s="635"/>
      <c r="DO11" s="635"/>
      <c r="DP11" s="636"/>
      <c r="DQ11" s="640">
        <v>939690</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18033</v>
      </c>
      <c r="S12" s="635"/>
      <c r="T12" s="635"/>
      <c r="U12" s="635"/>
      <c r="V12" s="635"/>
      <c r="W12" s="635"/>
      <c r="X12" s="635"/>
      <c r="Y12" s="636"/>
      <c r="Z12" s="672">
        <v>0</v>
      </c>
      <c r="AA12" s="672"/>
      <c r="AB12" s="672"/>
      <c r="AC12" s="672"/>
      <c r="AD12" s="673">
        <v>18033</v>
      </c>
      <c r="AE12" s="673"/>
      <c r="AF12" s="673"/>
      <c r="AG12" s="673"/>
      <c r="AH12" s="673"/>
      <c r="AI12" s="673"/>
      <c r="AJ12" s="673"/>
      <c r="AK12" s="673"/>
      <c r="AL12" s="637">
        <v>0.1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4052529</v>
      </c>
      <c r="BH12" s="635"/>
      <c r="BI12" s="635"/>
      <c r="BJ12" s="635"/>
      <c r="BK12" s="635"/>
      <c r="BL12" s="635"/>
      <c r="BM12" s="635"/>
      <c r="BN12" s="636"/>
      <c r="BO12" s="672">
        <v>55.1</v>
      </c>
      <c r="BP12" s="672"/>
      <c r="BQ12" s="672"/>
      <c r="BR12" s="672"/>
      <c r="BS12" s="673">
        <v>264182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455790</v>
      </c>
      <c r="CS12" s="635"/>
      <c r="CT12" s="635"/>
      <c r="CU12" s="635"/>
      <c r="CV12" s="635"/>
      <c r="CW12" s="635"/>
      <c r="CX12" s="635"/>
      <c r="CY12" s="636"/>
      <c r="CZ12" s="672">
        <v>1.1000000000000001</v>
      </c>
      <c r="DA12" s="672"/>
      <c r="DB12" s="672"/>
      <c r="DC12" s="672"/>
      <c r="DD12" s="640">
        <v>1638</v>
      </c>
      <c r="DE12" s="635"/>
      <c r="DF12" s="635"/>
      <c r="DG12" s="635"/>
      <c r="DH12" s="635"/>
      <c r="DI12" s="635"/>
      <c r="DJ12" s="635"/>
      <c r="DK12" s="635"/>
      <c r="DL12" s="635"/>
      <c r="DM12" s="635"/>
      <c r="DN12" s="635"/>
      <c r="DO12" s="635"/>
      <c r="DP12" s="636"/>
      <c r="DQ12" s="640">
        <v>224022</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4040828</v>
      </c>
      <c r="BH13" s="635"/>
      <c r="BI13" s="635"/>
      <c r="BJ13" s="635"/>
      <c r="BK13" s="635"/>
      <c r="BL13" s="635"/>
      <c r="BM13" s="635"/>
      <c r="BN13" s="636"/>
      <c r="BO13" s="672">
        <v>55</v>
      </c>
      <c r="BP13" s="672"/>
      <c r="BQ13" s="672"/>
      <c r="BR13" s="672"/>
      <c r="BS13" s="673">
        <v>264182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3637219</v>
      </c>
      <c r="CS13" s="635"/>
      <c r="CT13" s="635"/>
      <c r="CU13" s="635"/>
      <c r="CV13" s="635"/>
      <c r="CW13" s="635"/>
      <c r="CX13" s="635"/>
      <c r="CY13" s="636"/>
      <c r="CZ13" s="672">
        <v>8.9</v>
      </c>
      <c r="DA13" s="672"/>
      <c r="DB13" s="672"/>
      <c r="DC13" s="672"/>
      <c r="DD13" s="640">
        <v>2088993</v>
      </c>
      <c r="DE13" s="635"/>
      <c r="DF13" s="635"/>
      <c r="DG13" s="635"/>
      <c r="DH13" s="635"/>
      <c r="DI13" s="635"/>
      <c r="DJ13" s="635"/>
      <c r="DK13" s="635"/>
      <c r="DL13" s="635"/>
      <c r="DM13" s="635"/>
      <c r="DN13" s="635"/>
      <c r="DO13" s="635"/>
      <c r="DP13" s="636"/>
      <c r="DQ13" s="640">
        <v>1797399</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242904</v>
      </c>
      <c r="BH14" s="635"/>
      <c r="BI14" s="635"/>
      <c r="BJ14" s="635"/>
      <c r="BK14" s="635"/>
      <c r="BL14" s="635"/>
      <c r="BM14" s="635"/>
      <c r="BN14" s="636"/>
      <c r="BO14" s="672">
        <v>3.3</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978370</v>
      </c>
      <c r="CS14" s="635"/>
      <c r="CT14" s="635"/>
      <c r="CU14" s="635"/>
      <c r="CV14" s="635"/>
      <c r="CW14" s="635"/>
      <c r="CX14" s="635"/>
      <c r="CY14" s="636"/>
      <c r="CZ14" s="672">
        <v>2.4</v>
      </c>
      <c r="DA14" s="672"/>
      <c r="DB14" s="672"/>
      <c r="DC14" s="672"/>
      <c r="DD14" s="640">
        <v>105844</v>
      </c>
      <c r="DE14" s="635"/>
      <c r="DF14" s="635"/>
      <c r="DG14" s="635"/>
      <c r="DH14" s="635"/>
      <c r="DI14" s="635"/>
      <c r="DJ14" s="635"/>
      <c r="DK14" s="635"/>
      <c r="DL14" s="635"/>
      <c r="DM14" s="635"/>
      <c r="DN14" s="635"/>
      <c r="DO14" s="635"/>
      <c r="DP14" s="636"/>
      <c r="DQ14" s="640">
        <v>849516</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56193</v>
      </c>
      <c r="S15" s="635"/>
      <c r="T15" s="635"/>
      <c r="U15" s="635"/>
      <c r="V15" s="635"/>
      <c r="W15" s="635"/>
      <c r="X15" s="635"/>
      <c r="Y15" s="636"/>
      <c r="Z15" s="672">
        <v>0.1</v>
      </c>
      <c r="AA15" s="672"/>
      <c r="AB15" s="672"/>
      <c r="AC15" s="672"/>
      <c r="AD15" s="673">
        <v>56193</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466932</v>
      </c>
      <c r="BH15" s="635"/>
      <c r="BI15" s="635"/>
      <c r="BJ15" s="635"/>
      <c r="BK15" s="635"/>
      <c r="BL15" s="635"/>
      <c r="BM15" s="635"/>
      <c r="BN15" s="636"/>
      <c r="BO15" s="672">
        <v>6.4</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3660952</v>
      </c>
      <c r="CS15" s="635"/>
      <c r="CT15" s="635"/>
      <c r="CU15" s="635"/>
      <c r="CV15" s="635"/>
      <c r="CW15" s="635"/>
      <c r="CX15" s="635"/>
      <c r="CY15" s="636"/>
      <c r="CZ15" s="672">
        <v>8.9</v>
      </c>
      <c r="DA15" s="672"/>
      <c r="DB15" s="672"/>
      <c r="DC15" s="672"/>
      <c r="DD15" s="640">
        <v>1561241</v>
      </c>
      <c r="DE15" s="635"/>
      <c r="DF15" s="635"/>
      <c r="DG15" s="635"/>
      <c r="DH15" s="635"/>
      <c r="DI15" s="635"/>
      <c r="DJ15" s="635"/>
      <c r="DK15" s="635"/>
      <c r="DL15" s="635"/>
      <c r="DM15" s="635"/>
      <c r="DN15" s="635"/>
      <c r="DO15" s="635"/>
      <c r="DP15" s="636"/>
      <c r="DQ15" s="640">
        <v>1762880</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158633</v>
      </c>
      <c r="S16" s="635"/>
      <c r="T16" s="635"/>
      <c r="U16" s="635"/>
      <c r="V16" s="635"/>
      <c r="W16" s="635"/>
      <c r="X16" s="635"/>
      <c r="Y16" s="636"/>
      <c r="Z16" s="672">
        <v>0.4</v>
      </c>
      <c r="AA16" s="672"/>
      <c r="AB16" s="672"/>
      <c r="AC16" s="672"/>
      <c r="AD16" s="673">
        <v>158633</v>
      </c>
      <c r="AE16" s="673"/>
      <c r="AF16" s="673"/>
      <c r="AG16" s="673"/>
      <c r="AH16" s="673"/>
      <c r="AI16" s="673"/>
      <c r="AJ16" s="673"/>
      <c r="AK16" s="673"/>
      <c r="AL16" s="637">
        <v>0.9</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4611105</v>
      </c>
      <c r="CS16" s="635"/>
      <c r="CT16" s="635"/>
      <c r="CU16" s="635"/>
      <c r="CV16" s="635"/>
      <c r="CW16" s="635"/>
      <c r="CX16" s="635"/>
      <c r="CY16" s="636"/>
      <c r="CZ16" s="672">
        <v>11.2</v>
      </c>
      <c r="DA16" s="672"/>
      <c r="DB16" s="672"/>
      <c r="DC16" s="672"/>
      <c r="DD16" s="640" t="s">
        <v>122</v>
      </c>
      <c r="DE16" s="635"/>
      <c r="DF16" s="635"/>
      <c r="DG16" s="635"/>
      <c r="DH16" s="635"/>
      <c r="DI16" s="635"/>
      <c r="DJ16" s="635"/>
      <c r="DK16" s="635"/>
      <c r="DL16" s="635"/>
      <c r="DM16" s="635"/>
      <c r="DN16" s="635"/>
      <c r="DO16" s="635"/>
      <c r="DP16" s="636"/>
      <c r="DQ16" s="640">
        <v>406687</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249304</v>
      </c>
      <c r="S17" s="635"/>
      <c r="T17" s="635"/>
      <c r="U17" s="635"/>
      <c r="V17" s="635"/>
      <c r="W17" s="635"/>
      <c r="X17" s="635"/>
      <c r="Y17" s="636"/>
      <c r="Z17" s="672">
        <v>0.6</v>
      </c>
      <c r="AA17" s="672"/>
      <c r="AB17" s="672"/>
      <c r="AC17" s="672"/>
      <c r="AD17" s="673">
        <v>249304</v>
      </c>
      <c r="AE17" s="673"/>
      <c r="AF17" s="673"/>
      <c r="AG17" s="673"/>
      <c r="AH17" s="673"/>
      <c r="AI17" s="673"/>
      <c r="AJ17" s="673"/>
      <c r="AK17" s="673"/>
      <c r="AL17" s="637">
        <v>1.5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4057243</v>
      </c>
      <c r="CS17" s="635"/>
      <c r="CT17" s="635"/>
      <c r="CU17" s="635"/>
      <c r="CV17" s="635"/>
      <c r="CW17" s="635"/>
      <c r="CX17" s="635"/>
      <c r="CY17" s="636"/>
      <c r="CZ17" s="672">
        <v>9.9</v>
      </c>
      <c r="DA17" s="672"/>
      <c r="DB17" s="672"/>
      <c r="DC17" s="672"/>
      <c r="DD17" s="640" t="s">
        <v>122</v>
      </c>
      <c r="DE17" s="635"/>
      <c r="DF17" s="635"/>
      <c r="DG17" s="635"/>
      <c r="DH17" s="635"/>
      <c r="DI17" s="635"/>
      <c r="DJ17" s="635"/>
      <c r="DK17" s="635"/>
      <c r="DL17" s="635"/>
      <c r="DM17" s="635"/>
      <c r="DN17" s="635"/>
      <c r="DO17" s="635"/>
      <c r="DP17" s="636"/>
      <c r="DQ17" s="640">
        <v>4028194</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42490</v>
      </c>
      <c r="S18" s="635"/>
      <c r="T18" s="635"/>
      <c r="U18" s="635"/>
      <c r="V18" s="635"/>
      <c r="W18" s="635"/>
      <c r="X18" s="635"/>
      <c r="Y18" s="636"/>
      <c r="Z18" s="672">
        <v>0.1</v>
      </c>
      <c r="AA18" s="672"/>
      <c r="AB18" s="672"/>
      <c r="AC18" s="672"/>
      <c r="AD18" s="673">
        <v>42490</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203854</v>
      </c>
      <c r="S19" s="635"/>
      <c r="T19" s="635"/>
      <c r="U19" s="635"/>
      <c r="V19" s="635"/>
      <c r="W19" s="635"/>
      <c r="X19" s="635"/>
      <c r="Y19" s="636"/>
      <c r="Z19" s="672">
        <v>0.5</v>
      </c>
      <c r="AA19" s="672"/>
      <c r="AB19" s="672"/>
      <c r="AC19" s="672"/>
      <c r="AD19" s="673">
        <v>203854</v>
      </c>
      <c r="AE19" s="673"/>
      <c r="AF19" s="673"/>
      <c r="AG19" s="673"/>
      <c r="AH19" s="673"/>
      <c r="AI19" s="673"/>
      <c r="AJ19" s="673"/>
      <c r="AK19" s="673"/>
      <c r="AL19" s="637">
        <v>1.2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25144</v>
      </c>
      <c r="BH19" s="635"/>
      <c r="BI19" s="635"/>
      <c r="BJ19" s="635"/>
      <c r="BK19" s="635"/>
      <c r="BL19" s="635"/>
      <c r="BM19" s="635"/>
      <c r="BN19" s="636"/>
      <c r="BO19" s="672">
        <v>0.3</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2960</v>
      </c>
      <c r="S20" s="635"/>
      <c r="T20" s="635"/>
      <c r="U20" s="635"/>
      <c r="V20" s="635"/>
      <c r="W20" s="635"/>
      <c r="X20" s="635"/>
      <c r="Y20" s="636"/>
      <c r="Z20" s="672">
        <v>0</v>
      </c>
      <c r="AA20" s="672"/>
      <c r="AB20" s="672"/>
      <c r="AC20" s="672"/>
      <c r="AD20" s="673">
        <v>2960</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25144</v>
      </c>
      <c r="BH20" s="635"/>
      <c r="BI20" s="635"/>
      <c r="BJ20" s="635"/>
      <c r="BK20" s="635"/>
      <c r="BL20" s="635"/>
      <c r="BM20" s="635"/>
      <c r="BN20" s="636"/>
      <c r="BO20" s="672">
        <v>0.3</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41051119</v>
      </c>
      <c r="CS20" s="635"/>
      <c r="CT20" s="635"/>
      <c r="CU20" s="635"/>
      <c r="CV20" s="635"/>
      <c r="CW20" s="635"/>
      <c r="CX20" s="635"/>
      <c r="CY20" s="636"/>
      <c r="CZ20" s="672">
        <v>100</v>
      </c>
      <c r="DA20" s="672"/>
      <c r="DB20" s="672"/>
      <c r="DC20" s="672"/>
      <c r="DD20" s="640">
        <v>6932899</v>
      </c>
      <c r="DE20" s="635"/>
      <c r="DF20" s="635"/>
      <c r="DG20" s="635"/>
      <c r="DH20" s="635"/>
      <c r="DI20" s="635"/>
      <c r="DJ20" s="635"/>
      <c r="DK20" s="635"/>
      <c r="DL20" s="635"/>
      <c r="DM20" s="635"/>
      <c r="DN20" s="635"/>
      <c r="DO20" s="635"/>
      <c r="DP20" s="636"/>
      <c r="DQ20" s="640">
        <v>20911204</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8815226</v>
      </c>
      <c r="S21" s="635"/>
      <c r="T21" s="635"/>
      <c r="U21" s="635"/>
      <c r="V21" s="635"/>
      <c r="W21" s="635"/>
      <c r="X21" s="635"/>
      <c r="Y21" s="636"/>
      <c r="Z21" s="672">
        <v>20.7</v>
      </c>
      <c r="AA21" s="672"/>
      <c r="AB21" s="672"/>
      <c r="AC21" s="672"/>
      <c r="AD21" s="673">
        <v>7097861</v>
      </c>
      <c r="AE21" s="673"/>
      <c r="AF21" s="673"/>
      <c r="AG21" s="673"/>
      <c r="AH21" s="673"/>
      <c r="AI21" s="673"/>
      <c r="AJ21" s="673"/>
      <c r="AK21" s="673"/>
      <c r="AL21" s="637">
        <v>42.5</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25144</v>
      </c>
      <c r="BH21" s="635"/>
      <c r="BI21" s="635"/>
      <c r="BJ21" s="635"/>
      <c r="BK21" s="635"/>
      <c r="BL21" s="635"/>
      <c r="BM21" s="635"/>
      <c r="BN21" s="636"/>
      <c r="BO21" s="672">
        <v>0.3</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7097861</v>
      </c>
      <c r="S22" s="635"/>
      <c r="T22" s="635"/>
      <c r="U22" s="635"/>
      <c r="V22" s="635"/>
      <c r="W22" s="635"/>
      <c r="X22" s="635"/>
      <c r="Y22" s="636"/>
      <c r="Z22" s="672">
        <v>16.600000000000001</v>
      </c>
      <c r="AA22" s="672"/>
      <c r="AB22" s="672"/>
      <c r="AC22" s="672"/>
      <c r="AD22" s="673">
        <v>7097861</v>
      </c>
      <c r="AE22" s="673"/>
      <c r="AF22" s="673"/>
      <c r="AG22" s="673"/>
      <c r="AH22" s="673"/>
      <c r="AI22" s="673"/>
      <c r="AJ22" s="673"/>
      <c r="AK22" s="673"/>
      <c r="AL22" s="637">
        <v>42.5</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1717365</v>
      </c>
      <c r="S23" s="635"/>
      <c r="T23" s="635"/>
      <c r="U23" s="635"/>
      <c r="V23" s="635"/>
      <c r="W23" s="635"/>
      <c r="X23" s="635"/>
      <c r="Y23" s="636"/>
      <c r="Z23" s="672">
        <v>4</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15821334</v>
      </c>
      <c r="CS24" s="690"/>
      <c r="CT24" s="690"/>
      <c r="CU24" s="690"/>
      <c r="CV24" s="690"/>
      <c r="CW24" s="690"/>
      <c r="CX24" s="690"/>
      <c r="CY24" s="715"/>
      <c r="CZ24" s="716">
        <v>38.5</v>
      </c>
      <c r="DA24" s="698"/>
      <c r="DB24" s="698"/>
      <c r="DC24" s="718"/>
      <c r="DD24" s="714">
        <v>11223975</v>
      </c>
      <c r="DE24" s="690"/>
      <c r="DF24" s="690"/>
      <c r="DG24" s="690"/>
      <c r="DH24" s="690"/>
      <c r="DI24" s="690"/>
      <c r="DJ24" s="690"/>
      <c r="DK24" s="715"/>
      <c r="DL24" s="714">
        <v>8879561</v>
      </c>
      <c r="DM24" s="690"/>
      <c r="DN24" s="690"/>
      <c r="DO24" s="690"/>
      <c r="DP24" s="690"/>
      <c r="DQ24" s="690"/>
      <c r="DR24" s="690"/>
      <c r="DS24" s="690"/>
      <c r="DT24" s="690"/>
      <c r="DU24" s="690"/>
      <c r="DV24" s="715"/>
      <c r="DW24" s="716">
        <v>52.9</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18416821</v>
      </c>
      <c r="S25" s="635"/>
      <c r="T25" s="635"/>
      <c r="U25" s="635"/>
      <c r="V25" s="635"/>
      <c r="W25" s="635"/>
      <c r="X25" s="635"/>
      <c r="Y25" s="636"/>
      <c r="Z25" s="672">
        <v>43.2</v>
      </c>
      <c r="AA25" s="672"/>
      <c r="AB25" s="672"/>
      <c r="AC25" s="672"/>
      <c r="AD25" s="673">
        <v>16699456</v>
      </c>
      <c r="AE25" s="673"/>
      <c r="AF25" s="673"/>
      <c r="AG25" s="673"/>
      <c r="AH25" s="673"/>
      <c r="AI25" s="673"/>
      <c r="AJ25" s="673"/>
      <c r="AK25" s="673"/>
      <c r="AL25" s="637">
        <v>99.9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5187965</v>
      </c>
      <c r="CS25" s="647"/>
      <c r="CT25" s="647"/>
      <c r="CU25" s="647"/>
      <c r="CV25" s="647"/>
      <c r="CW25" s="647"/>
      <c r="CX25" s="647"/>
      <c r="CY25" s="648"/>
      <c r="CZ25" s="637">
        <v>12.6</v>
      </c>
      <c r="DA25" s="649"/>
      <c r="DB25" s="649"/>
      <c r="DC25" s="650"/>
      <c r="DD25" s="640">
        <v>4727601</v>
      </c>
      <c r="DE25" s="647"/>
      <c r="DF25" s="647"/>
      <c r="DG25" s="647"/>
      <c r="DH25" s="647"/>
      <c r="DI25" s="647"/>
      <c r="DJ25" s="647"/>
      <c r="DK25" s="648"/>
      <c r="DL25" s="640">
        <v>4290748</v>
      </c>
      <c r="DM25" s="647"/>
      <c r="DN25" s="647"/>
      <c r="DO25" s="647"/>
      <c r="DP25" s="647"/>
      <c r="DQ25" s="647"/>
      <c r="DR25" s="647"/>
      <c r="DS25" s="647"/>
      <c r="DT25" s="647"/>
      <c r="DU25" s="647"/>
      <c r="DV25" s="648"/>
      <c r="DW25" s="637">
        <v>25.6</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6816</v>
      </c>
      <c r="S26" s="635"/>
      <c r="T26" s="635"/>
      <c r="U26" s="635"/>
      <c r="V26" s="635"/>
      <c r="W26" s="635"/>
      <c r="X26" s="635"/>
      <c r="Y26" s="636"/>
      <c r="Z26" s="672">
        <v>0</v>
      </c>
      <c r="AA26" s="672"/>
      <c r="AB26" s="672"/>
      <c r="AC26" s="672"/>
      <c r="AD26" s="673">
        <v>6816</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2867336</v>
      </c>
      <c r="CS26" s="635"/>
      <c r="CT26" s="635"/>
      <c r="CU26" s="635"/>
      <c r="CV26" s="635"/>
      <c r="CW26" s="635"/>
      <c r="CX26" s="635"/>
      <c r="CY26" s="636"/>
      <c r="CZ26" s="637">
        <v>7</v>
      </c>
      <c r="DA26" s="649"/>
      <c r="DB26" s="649"/>
      <c r="DC26" s="650"/>
      <c r="DD26" s="640">
        <v>2654917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182560</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7351438</v>
      </c>
      <c r="BH27" s="635"/>
      <c r="BI27" s="635"/>
      <c r="BJ27" s="635"/>
      <c r="BK27" s="635"/>
      <c r="BL27" s="635"/>
      <c r="BM27" s="635"/>
      <c r="BN27" s="636"/>
      <c r="BO27" s="672">
        <v>100</v>
      </c>
      <c r="BP27" s="672"/>
      <c r="BQ27" s="672"/>
      <c r="BR27" s="672"/>
      <c r="BS27" s="673">
        <v>388403</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6576126</v>
      </c>
      <c r="CS27" s="647"/>
      <c r="CT27" s="647"/>
      <c r="CU27" s="647"/>
      <c r="CV27" s="647"/>
      <c r="CW27" s="647"/>
      <c r="CX27" s="647"/>
      <c r="CY27" s="648"/>
      <c r="CZ27" s="637">
        <v>16</v>
      </c>
      <c r="DA27" s="649"/>
      <c r="DB27" s="649"/>
      <c r="DC27" s="650"/>
      <c r="DD27" s="640">
        <v>2468180</v>
      </c>
      <c r="DE27" s="647"/>
      <c r="DF27" s="647"/>
      <c r="DG27" s="647"/>
      <c r="DH27" s="647"/>
      <c r="DI27" s="647"/>
      <c r="DJ27" s="647"/>
      <c r="DK27" s="648"/>
      <c r="DL27" s="640">
        <v>1636458</v>
      </c>
      <c r="DM27" s="647"/>
      <c r="DN27" s="647"/>
      <c r="DO27" s="647"/>
      <c r="DP27" s="647"/>
      <c r="DQ27" s="647"/>
      <c r="DR27" s="647"/>
      <c r="DS27" s="647"/>
      <c r="DT27" s="647"/>
      <c r="DU27" s="647"/>
      <c r="DV27" s="648"/>
      <c r="DW27" s="637">
        <v>9.8000000000000007</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211667</v>
      </c>
      <c r="S28" s="635"/>
      <c r="T28" s="635"/>
      <c r="U28" s="635"/>
      <c r="V28" s="635"/>
      <c r="W28" s="635"/>
      <c r="X28" s="635"/>
      <c r="Y28" s="636"/>
      <c r="Z28" s="672">
        <v>0.5</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4057243</v>
      </c>
      <c r="CS28" s="635"/>
      <c r="CT28" s="635"/>
      <c r="CU28" s="635"/>
      <c r="CV28" s="635"/>
      <c r="CW28" s="635"/>
      <c r="CX28" s="635"/>
      <c r="CY28" s="636"/>
      <c r="CZ28" s="637">
        <v>9.9</v>
      </c>
      <c r="DA28" s="649"/>
      <c r="DB28" s="649"/>
      <c r="DC28" s="650"/>
      <c r="DD28" s="640">
        <v>4028194</v>
      </c>
      <c r="DE28" s="635"/>
      <c r="DF28" s="635"/>
      <c r="DG28" s="635"/>
      <c r="DH28" s="635"/>
      <c r="DI28" s="635"/>
      <c r="DJ28" s="635"/>
      <c r="DK28" s="636"/>
      <c r="DL28" s="640">
        <v>2952355</v>
      </c>
      <c r="DM28" s="635"/>
      <c r="DN28" s="635"/>
      <c r="DO28" s="635"/>
      <c r="DP28" s="635"/>
      <c r="DQ28" s="635"/>
      <c r="DR28" s="635"/>
      <c r="DS28" s="635"/>
      <c r="DT28" s="635"/>
      <c r="DU28" s="635"/>
      <c r="DV28" s="636"/>
      <c r="DW28" s="637">
        <v>17.600000000000001</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174182</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4056236</v>
      </c>
      <c r="CS29" s="647"/>
      <c r="CT29" s="647"/>
      <c r="CU29" s="647"/>
      <c r="CV29" s="647"/>
      <c r="CW29" s="647"/>
      <c r="CX29" s="647"/>
      <c r="CY29" s="648"/>
      <c r="CZ29" s="637">
        <v>9.9</v>
      </c>
      <c r="DA29" s="649"/>
      <c r="DB29" s="649"/>
      <c r="DC29" s="650"/>
      <c r="DD29" s="640">
        <v>4027187</v>
      </c>
      <c r="DE29" s="647"/>
      <c r="DF29" s="647"/>
      <c r="DG29" s="647"/>
      <c r="DH29" s="647"/>
      <c r="DI29" s="647"/>
      <c r="DJ29" s="647"/>
      <c r="DK29" s="648"/>
      <c r="DL29" s="640">
        <v>2951348</v>
      </c>
      <c r="DM29" s="647"/>
      <c r="DN29" s="647"/>
      <c r="DO29" s="647"/>
      <c r="DP29" s="647"/>
      <c r="DQ29" s="647"/>
      <c r="DR29" s="647"/>
      <c r="DS29" s="647"/>
      <c r="DT29" s="647"/>
      <c r="DU29" s="647"/>
      <c r="DV29" s="648"/>
      <c r="DW29" s="637">
        <v>17.600000000000001</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6074983</v>
      </c>
      <c r="S30" s="635"/>
      <c r="T30" s="635"/>
      <c r="U30" s="635"/>
      <c r="V30" s="635"/>
      <c r="W30" s="635"/>
      <c r="X30" s="635"/>
      <c r="Y30" s="636"/>
      <c r="Z30" s="672">
        <v>14.2</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3933260</v>
      </c>
      <c r="CS30" s="635"/>
      <c r="CT30" s="635"/>
      <c r="CU30" s="635"/>
      <c r="CV30" s="635"/>
      <c r="CW30" s="635"/>
      <c r="CX30" s="635"/>
      <c r="CY30" s="636"/>
      <c r="CZ30" s="637">
        <v>9.6</v>
      </c>
      <c r="DA30" s="649"/>
      <c r="DB30" s="649"/>
      <c r="DC30" s="650"/>
      <c r="DD30" s="640">
        <v>3905647</v>
      </c>
      <c r="DE30" s="635"/>
      <c r="DF30" s="635"/>
      <c r="DG30" s="635"/>
      <c r="DH30" s="635"/>
      <c r="DI30" s="635"/>
      <c r="DJ30" s="635"/>
      <c r="DK30" s="636"/>
      <c r="DL30" s="640">
        <v>2829808</v>
      </c>
      <c r="DM30" s="635"/>
      <c r="DN30" s="635"/>
      <c r="DO30" s="635"/>
      <c r="DP30" s="635"/>
      <c r="DQ30" s="635"/>
      <c r="DR30" s="635"/>
      <c r="DS30" s="635"/>
      <c r="DT30" s="635"/>
      <c r="DU30" s="635"/>
      <c r="DV30" s="636"/>
      <c r="DW30" s="637">
        <v>16.899999999999999</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99.1</v>
      </c>
      <c r="BH31" s="697"/>
      <c r="BI31" s="697"/>
      <c r="BJ31" s="697"/>
      <c r="BK31" s="697"/>
      <c r="BL31" s="697"/>
      <c r="BM31" s="698">
        <v>89.6</v>
      </c>
      <c r="BN31" s="697"/>
      <c r="BO31" s="697"/>
      <c r="BP31" s="697"/>
      <c r="BQ31" s="699"/>
      <c r="BR31" s="696">
        <v>99.1</v>
      </c>
      <c r="BS31" s="697"/>
      <c r="BT31" s="697"/>
      <c r="BU31" s="697"/>
      <c r="BV31" s="697"/>
      <c r="BW31" s="697"/>
      <c r="BX31" s="698">
        <v>89.4</v>
      </c>
      <c r="BY31" s="697"/>
      <c r="BZ31" s="697"/>
      <c r="CA31" s="697"/>
      <c r="CB31" s="699"/>
      <c r="CD31" s="655"/>
      <c r="CE31" s="656"/>
      <c r="CF31" s="631" t="s">
        <v>301</v>
      </c>
      <c r="CG31" s="632"/>
      <c r="CH31" s="632"/>
      <c r="CI31" s="632"/>
      <c r="CJ31" s="632"/>
      <c r="CK31" s="632"/>
      <c r="CL31" s="632"/>
      <c r="CM31" s="632"/>
      <c r="CN31" s="632"/>
      <c r="CO31" s="632"/>
      <c r="CP31" s="632"/>
      <c r="CQ31" s="633"/>
      <c r="CR31" s="634">
        <v>122976</v>
      </c>
      <c r="CS31" s="647"/>
      <c r="CT31" s="647"/>
      <c r="CU31" s="647"/>
      <c r="CV31" s="647"/>
      <c r="CW31" s="647"/>
      <c r="CX31" s="647"/>
      <c r="CY31" s="648"/>
      <c r="CZ31" s="637">
        <v>0.3</v>
      </c>
      <c r="DA31" s="649"/>
      <c r="DB31" s="649"/>
      <c r="DC31" s="650"/>
      <c r="DD31" s="640">
        <v>121540</v>
      </c>
      <c r="DE31" s="647"/>
      <c r="DF31" s="647"/>
      <c r="DG31" s="647"/>
      <c r="DH31" s="647"/>
      <c r="DI31" s="647"/>
      <c r="DJ31" s="647"/>
      <c r="DK31" s="648"/>
      <c r="DL31" s="640">
        <v>121540</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4878895</v>
      </c>
      <c r="S32" s="635"/>
      <c r="T32" s="635"/>
      <c r="U32" s="635"/>
      <c r="V32" s="635"/>
      <c r="W32" s="635"/>
      <c r="X32" s="635"/>
      <c r="Y32" s="636"/>
      <c r="Z32" s="672">
        <v>11.4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99.3</v>
      </c>
      <c r="BH32" s="647"/>
      <c r="BI32" s="647"/>
      <c r="BJ32" s="647"/>
      <c r="BK32" s="647"/>
      <c r="BL32" s="647"/>
      <c r="BM32" s="638">
        <v>97.2</v>
      </c>
      <c r="BN32" s="647"/>
      <c r="BO32" s="647"/>
      <c r="BP32" s="647"/>
      <c r="BQ32" s="670"/>
      <c r="BR32" s="700">
        <v>99.2</v>
      </c>
      <c r="BS32" s="647"/>
      <c r="BT32" s="647"/>
      <c r="BU32" s="647"/>
      <c r="BV32" s="647"/>
      <c r="BW32" s="647"/>
      <c r="BX32" s="638">
        <v>97.3</v>
      </c>
      <c r="BY32" s="647"/>
      <c r="BZ32" s="647"/>
      <c r="CA32" s="647"/>
      <c r="CB32" s="670"/>
      <c r="CD32" s="657"/>
      <c r="CE32" s="658"/>
      <c r="CF32" s="631" t="s">
        <v>305</v>
      </c>
      <c r="CG32" s="632"/>
      <c r="CH32" s="632"/>
      <c r="CI32" s="632"/>
      <c r="CJ32" s="632"/>
      <c r="CK32" s="632"/>
      <c r="CL32" s="632"/>
      <c r="CM32" s="632"/>
      <c r="CN32" s="632"/>
      <c r="CO32" s="632"/>
      <c r="CP32" s="632"/>
      <c r="CQ32" s="633"/>
      <c r="CR32" s="634">
        <v>1007</v>
      </c>
      <c r="CS32" s="635"/>
      <c r="CT32" s="635"/>
      <c r="CU32" s="635"/>
      <c r="CV32" s="635"/>
      <c r="CW32" s="635"/>
      <c r="CX32" s="635"/>
      <c r="CY32" s="636"/>
      <c r="CZ32" s="637">
        <v>0</v>
      </c>
      <c r="DA32" s="649"/>
      <c r="DB32" s="649"/>
      <c r="DC32" s="650"/>
      <c r="DD32" s="640">
        <v>1007</v>
      </c>
      <c r="DE32" s="635"/>
      <c r="DF32" s="635"/>
      <c r="DG32" s="635"/>
      <c r="DH32" s="635"/>
      <c r="DI32" s="635"/>
      <c r="DJ32" s="635"/>
      <c r="DK32" s="636"/>
      <c r="DL32" s="640">
        <v>1007</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75335</v>
      </c>
      <c r="S33" s="635"/>
      <c r="T33" s="635"/>
      <c r="U33" s="635"/>
      <c r="V33" s="635"/>
      <c r="W33" s="635"/>
      <c r="X33" s="635"/>
      <c r="Y33" s="636"/>
      <c r="Z33" s="672">
        <v>0.2</v>
      </c>
      <c r="AA33" s="672"/>
      <c r="AB33" s="672"/>
      <c r="AC33" s="672"/>
      <c r="AD33" s="673">
        <v>8962</v>
      </c>
      <c r="AE33" s="673"/>
      <c r="AF33" s="673"/>
      <c r="AG33" s="673"/>
      <c r="AH33" s="673"/>
      <c r="AI33" s="673"/>
      <c r="AJ33" s="673"/>
      <c r="AK33" s="673"/>
      <c r="AL33" s="637">
        <v>0.1</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98.9</v>
      </c>
      <c r="BH33" s="619"/>
      <c r="BI33" s="619"/>
      <c r="BJ33" s="619"/>
      <c r="BK33" s="619"/>
      <c r="BL33" s="619"/>
      <c r="BM33" s="665">
        <v>84.1</v>
      </c>
      <c r="BN33" s="619"/>
      <c r="BO33" s="619"/>
      <c r="BP33" s="619"/>
      <c r="BQ33" s="682"/>
      <c r="BR33" s="695">
        <v>98.9</v>
      </c>
      <c r="BS33" s="619"/>
      <c r="BT33" s="619"/>
      <c r="BU33" s="619"/>
      <c r="BV33" s="619"/>
      <c r="BW33" s="619"/>
      <c r="BX33" s="665">
        <v>83.2</v>
      </c>
      <c r="BY33" s="619"/>
      <c r="BZ33" s="619"/>
      <c r="CA33" s="619"/>
      <c r="CB33" s="682"/>
      <c r="CD33" s="631" t="s">
        <v>308</v>
      </c>
      <c r="CE33" s="632"/>
      <c r="CF33" s="632"/>
      <c r="CG33" s="632"/>
      <c r="CH33" s="632"/>
      <c r="CI33" s="632"/>
      <c r="CJ33" s="632"/>
      <c r="CK33" s="632"/>
      <c r="CL33" s="632"/>
      <c r="CM33" s="632"/>
      <c r="CN33" s="632"/>
      <c r="CO33" s="632"/>
      <c r="CP33" s="632"/>
      <c r="CQ33" s="633"/>
      <c r="CR33" s="634">
        <v>13685781</v>
      </c>
      <c r="CS33" s="647"/>
      <c r="CT33" s="647"/>
      <c r="CU33" s="647"/>
      <c r="CV33" s="647"/>
      <c r="CW33" s="647"/>
      <c r="CX33" s="647"/>
      <c r="CY33" s="648"/>
      <c r="CZ33" s="637">
        <v>33.299999999999997</v>
      </c>
      <c r="DA33" s="649"/>
      <c r="DB33" s="649"/>
      <c r="DC33" s="650"/>
      <c r="DD33" s="640">
        <v>8634685</v>
      </c>
      <c r="DE33" s="647"/>
      <c r="DF33" s="647"/>
      <c r="DG33" s="647"/>
      <c r="DH33" s="647"/>
      <c r="DI33" s="647"/>
      <c r="DJ33" s="647"/>
      <c r="DK33" s="648"/>
      <c r="DL33" s="640">
        <v>6793172</v>
      </c>
      <c r="DM33" s="647"/>
      <c r="DN33" s="647"/>
      <c r="DO33" s="647"/>
      <c r="DP33" s="647"/>
      <c r="DQ33" s="647"/>
      <c r="DR33" s="647"/>
      <c r="DS33" s="647"/>
      <c r="DT33" s="647"/>
      <c r="DU33" s="647"/>
      <c r="DV33" s="648"/>
      <c r="DW33" s="637">
        <v>40.5</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1676284</v>
      </c>
      <c r="S34" s="635"/>
      <c r="T34" s="635"/>
      <c r="U34" s="635"/>
      <c r="V34" s="635"/>
      <c r="W34" s="635"/>
      <c r="X34" s="635"/>
      <c r="Y34" s="636"/>
      <c r="Z34" s="672">
        <v>3.9</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4602741</v>
      </c>
      <c r="CS34" s="635"/>
      <c r="CT34" s="635"/>
      <c r="CU34" s="635"/>
      <c r="CV34" s="635"/>
      <c r="CW34" s="635"/>
      <c r="CX34" s="635"/>
      <c r="CY34" s="636"/>
      <c r="CZ34" s="637">
        <v>11.2</v>
      </c>
      <c r="DA34" s="649"/>
      <c r="DB34" s="649"/>
      <c r="DC34" s="650"/>
      <c r="DD34" s="640">
        <v>2704966</v>
      </c>
      <c r="DE34" s="635"/>
      <c r="DF34" s="635"/>
      <c r="DG34" s="635"/>
      <c r="DH34" s="635"/>
      <c r="DI34" s="635"/>
      <c r="DJ34" s="635"/>
      <c r="DK34" s="636"/>
      <c r="DL34" s="640">
        <v>2438949</v>
      </c>
      <c r="DM34" s="635"/>
      <c r="DN34" s="635"/>
      <c r="DO34" s="635"/>
      <c r="DP34" s="635"/>
      <c r="DQ34" s="635"/>
      <c r="DR34" s="635"/>
      <c r="DS34" s="635"/>
      <c r="DT34" s="635"/>
      <c r="DU34" s="635"/>
      <c r="DV34" s="636"/>
      <c r="DW34" s="637">
        <v>14.5</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3339930</v>
      </c>
      <c r="S35" s="635"/>
      <c r="T35" s="635"/>
      <c r="U35" s="635"/>
      <c r="V35" s="635"/>
      <c r="W35" s="635"/>
      <c r="X35" s="635"/>
      <c r="Y35" s="636"/>
      <c r="Z35" s="672">
        <v>7.8</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99914</v>
      </c>
      <c r="CS35" s="647"/>
      <c r="CT35" s="647"/>
      <c r="CU35" s="647"/>
      <c r="CV35" s="647"/>
      <c r="CW35" s="647"/>
      <c r="CX35" s="647"/>
      <c r="CY35" s="648"/>
      <c r="CZ35" s="637">
        <v>0.2</v>
      </c>
      <c r="DA35" s="649"/>
      <c r="DB35" s="649"/>
      <c r="DC35" s="650"/>
      <c r="DD35" s="640">
        <v>36410</v>
      </c>
      <c r="DE35" s="647"/>
      <c r="DF35" s="647"/>
      <c r="DG35" s="647"/>
      <c r="DH35" s="647"/>
      <c r="DI35" s="647"/>
      <c r="DJ35" s="647"/>
      <c r="DK35" s="648"/>
      <c r="DL35" s="640">
        <v>36343</v>
      </c>
      <c r="DM35" s="647"/>
      <c r="DN35" s="647"/>
      <c r="DO35" s="647"/>
      <c r="DP35" s="647"/>
      <c r="DQ35" s="647"/>
      <c r="DR35" s="647"/>
      <c r="DS35" s="647"/>
      <c r="DT35" s="647"/>
      <c r="DU35" s="647"/>
      <c r="DV35" s="648"/>
      <c r="DW35" s="637">
        <v>0.2</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1578213</v>
      </c>
      <c r="S36" s="635"/>
      <c r="T36" s="635"/>
      <c r="U36" s="635"/>
      <c r="V36" s="635"/>
      <c r="W36" s="635"/>
      <c r="X36" s="635"/>
      <c r="Y36" s="636"/>
      <c r="Z36" s="672">
        <v>3.7</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3994474</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43514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4152411</v>
      </c>
      <c r="CS36" s="635"/>
      <c r="CT36" s="635"/>
      <c r="CU36" s="635"/>
      <c r="CV36" s="635"/>
      <c r="CW36" s="635"/>
      <c r="CX36" s="635"/>
      <c r="CY36" s="636"/>
      <c r="CZ36" s="637">
        <v>10.1</v>
      </c>
      <c r="DA36" s="649"/>
      <c r="DB36" s="649"/>
      <c r="DC36" s="650"/>
      <c r="DD36" s="640">
        <v>3454713</v>
      </c>
      <c r="DE36" s="635"/>
      <c r="DF36" s="635"/>
      <c r="DG36" s="635"/>
      <c r="DH36" s="635"/>
      <c r="DI36" s="635"/>
      <c r="DJ36" s="635"/>
      <c r="DK36" s="636"/>
      <c r="DL36" s="640">
        <v>2296325</v>
      </c>
      <c r="DM36" s="635"/>
      <c r="DN36" s="635"/>
      <c r="DO36" s="635"/>
      <c r="DP36" s="635"/>
      <c r="DQ36" s="635"/>
      <c r="DR36" s="635"/>
      <c r="DS36" s="635"/>
      <c r="DT36" s="635"/>
      <c r="DU36" s="635"/>
      <c r="DV36" s="636"/>
      <c r="DW36" s="637">
        <v>13.7</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504108</v>
      </c>
      <c r="S37" s="635"/>
      <c r="T37" s="635"/>
      <c r="U37" s="635"/>
      <c r="V37" s="635"/>
      <c r="W37" s="635"/>
      <c r="X37" s="635"/>
      <c r="Y37" s="636"/>
      <c r="Z37" s="672">
        <v>1.2</v>
      </c>
      <c r="AA37" s="672"/>
      <c r="AB37" s="672"/>
      <c r="AC37" s="672"/>
      <c r="AD37" s="673">
        <v>1055</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1177599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-15025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1583518</v>
      </c>
      <c r="CS37" s="647"/>
      <c r="CT37" s="647"/>
      <c r="CU37" s="647"/>
      <c r="CV37" s="647"/>
      <c r="CW37" s="647"/>
      <c r="CX37" s="647"/>
      <c r="CY37" s="648"/>
      <c r="CZ37" s="637">
        <v>3.9</v>
      </c>
      <c r="DA37" s="649"/>
      <c r="DB37" s="649"/>
      <c r="DC37" s="650"/>
      <c r="DD37" s="640">
        <v>1410283</v>
      </c>
      <c r="DE37" s="647"/>
      <c r="DF37" s="647"/>
      <c r="DG37" s="647"/>
      <c r="DH37" s="647"/>
      <c r="DI37" s="647"/>
      <c r="DJ37" s="647"/>
      <c r="DK37" s="648"/>
      <c r="DL37" s="640">
        <v>1096033</v>
      </c>
      <c r="DM37" s="647"/>
      <c r="DN37" s="647"/>
      <c r="DO37" s="647"/>
      <c r="DP37" s="647"/>
      <c r="DQ37" s="647"/>
      <c r="DR37" s="647"/>
      <c r="DS37" s="647"/>
      <c r="DT37" s="647"/>
      <c r="DU37" s="647"/>
      <c r="DV37" s="648"/>
      <c r="DW37" s="637">
        <v>6.5</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5512722</v>
      </c>
      <c r="S38" s="635"/>
      <c r="T38" s="635"/>
      <c r="U38" s="635"/>
      <c r="V38" s="635"/>
      <c r="W38" s="635"/>
      <c r="X38" s="635"/>
      <c r="Y38" s="636"/>
      <c r="Z38" s="672">
        <v>12.9</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126011</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6753</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2678967</v>
      </c>
      <c r="CS38" s="635"/>
      <c r="CT38" s="635"/>
      <c r="CU38" s="635"/>
      <c r="CV38" s="635"/>
      <c r="CW38" s="635"/>
      <c r="CX38" s="635"/>
      <c r="CY38" s="636"/>
      <c r="CZ38" s="637">
        <v>6.5</v>
      </c>
      <c r="DA38" s="649"/>
      <c r="DB38" s="649"/>
      <c r="DC38" s="650"/>
      <c r="DD38" s="640">
        <v>2210453</v>
      </c>
      <c r="DE38" s="635"/>
      <c r="DF38" s="635"/>
      <c r="DG38" s="635"/>
      <c r="DH38" s="635"/>
      <c r="DI38" s="635"/>
      <c r="DJ38" s="635"/>
      <c r="DK38" s="636"/>
      <c r="DL38" s="640">
        <v>2021555</v>
      </c>
      <c r="DM38" s="635"/>
      <c r="DN38" s="635"/>
      <c r="DO38" s="635"/>
      <c r="DP38" s="635"/>
      <c r="DQ38" s="635"/>
      <c r="DR38" s="635"/>
      <c r="DS38" s="635"/>
      <c r="DT38" s="635"/>
      <c r="DU38" s="635"/>
      <c r="DV38" s="636"/>
      <c r="DW38" s="637">
        <v>12.1</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10000</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10540</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1978060</v>
      </c>
      <c r="CS39" s="647"/>
      <c r="CT39" s="647"/>
      <c r="CU39" s="647"/>
      <c r="CV39" s="647"/>
      <c r="CW39" s="647"/>
      <c r="CX39" s="647"/>
      <c r="CY39" s="648"/>
      <c r="CZ39" s="637">
        <v>4.8</v>
      </c>
      <c r="DA39" s="649"/>
      <c r="DB39" s="649"/>
      <c r="DC39" s="650"/>
      <c r="DD39" s="640">
        <v>227650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54922</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1377</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118</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173688</v>
      </c>
      <c r="CS40" s="635"/>
      <c r="CT40" s="635"/>
      <c r="CU40" s="635"/>
      <c r="CV40" s="635"/>
      <c r="CW40" s="635"/>
      <c r="CX40" s="635"/>
      <c r="CY40" s="636"/>
      <c r="CZ40" s="637">
        <v>0.4</v>
      </c>
      <c r="DA40" s="649"/>
      <c r="DB40" s="649"/>
      <c r="DC40" s="650"/>
      <c r="DD40" s="640">
        <v>493</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42632516</v>
      </c>
      <c r="S41" s="659"/>
      <c r="T41" s="659"/>
      <c r="U41" s="659"/>
      <c r="V41" s="659"/>
      <c r="W41" s="659"/>
      <c r="X41" s="659"/>
      <c r="Y41" s="662"/>
      <c r="Z41" s="663">
        <v>100</v>
      </c>
      <c r="AA41" s="663"/>
      <c r="AB41" s="663"/>
      <c r="AC41" s="663"/>
      <c r="AD41" s="664">
        <v>16716289</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516295</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328</v>
      </c>
      <c r="AR42" s="680"/>
      <c r="AS42" s="680"/>
      <c r="AT42" s="680"/>
      <c r="AU42" s="680"/>
      <c r="AV42" s="680"/>
      <c r="AW42" s="680"/>
      <c r="AX42" s="680"/>
      <c r="AY42" s="681"/>
      <c r="AZ42" s="618">
        <v>2163192</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428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11544004</v>
      </c>
      <c r="CS42" s="647"/>
      <c r="CT42" s="647"/>
      <c r="CU42" s="647"/>
      <c r="CV42" s="647"/>
      <c r="CW42" s="647"/>
      <c r="CX42" s="647"/>
      <c r="CY42" s="648"/>
      <c r="CZ42" s="637">
        <v>28.1</v>
      </c>
      <c r="DA42" s="649"/>
      <c r="DB42" s="649"/>
      <c r="DC42" s="650"/>
      <c r="DD42" s="640">
        <v>1052544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141121</v>
      </c>
      <c r="CS43" s="647"/>
      <c r="CT43" s="647"/>
      <c r="CU43" s="647"/>
      <c r="CV43" s="647"/>
      <c r="CW43" s="647"/>
      <c r="CX43" s="647"/>
      <c r="CY43" s="648"/>
      <c r="CZ43" s="637">
        <v>0.3</v>
      </c>
      <c r="DA43" s="649"/>
      <c r="DB43" s="649"/>
      <c r="DC43" s="650"/>
      <c r="DD43" s="640">
        <v>41584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345</v>
      </c>
      <c r="CG44" s="632"/>
      <c r="CH44" s="632"/>
      <c r="CI44" s="632"/>
      <c r="CJ44" s="632"/>
      <c r="CK44" s="632"/>
      <c r="CL44" s="632"/>
      <c r="CM44" s="632"/>
      <c r="CN44" s="632"/>
      <c r="CO44" s="632"/>
      <c r="CP44" s="632"/>
      <c r="CQ44" s="633"/>
      <c r="CR44" s="634">
        <v>6932899</v>
      </c>
      <c r="CS44" s="635"/>
      <c r="CT44" s="635"/>
      <c r="CU44" s="635"/>
      <c r="CV44" s="635"/>
      <c r="CW44" s="635"/>
      <c r="CX44" s="635"/>
      <c r="CY44" s="636"/>
      <c r="CZ44" s="637">
        <v>16.899999999999999</v>
      </c>
      <c r="DA44" s="638"/>
      <c r="DB44" s="638"/>
      <c r="DC44" s="639"/>
      <c r="DD44" s="640">
        <v>645857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2023984</v>
      </c>
      <c r="CS45" s="647"/>
      <c r="CT45" s="647"/>
      <c r="CU45" s="647"/>
      <c r="CV45" s="647"/>
      <c r="CW45" s="647"/>
      <c r="CX45" s="647"/>
      <c r="CY45" s="648"/>
      <c r="CZ45" s="637">
        <v>4.9000000000000004</v>
      </c>
      <c r="DA45" s="649"/>
      <c r="DB45" s="649"/>
      <c r="DC45" s="650"/>
      <c r="DD45" s="640">
        <v>288587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4614970</v>
      </c>
      <c r="CS46" s="635"/>
      <c r="CT46" s="635"/>
      <c r="CU46" s="635"/>
      <c r="CV46" s="635"/>
      <c r="CW46" s="635"/>
      <c r="CX46" s="635"/>
      <c r="CY46" s="636"/>
      <c r="CZ46" s="637">
        <v>11.2</v>
      </c>
      <c r="DA46" s="638"/>
      <c r="DB46" s="638"/>
      <c r="DC46" s="639"/>
      <c r="DD46" s="640">
        <v>303256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4611105</v>
      </c>
      <c r="CS47" s="647"/>
      <c r="CT47" s="647"/>
      <c r="CU47" s="647"/>
      <c r="CV47" s="647"/>
      <c r="CW47" s="647"/>
      <c r="CX47" s="647"/>
      <c r="CY47" s="648"/>
      <c r="CZ47" s="637">
        <v>11.2</v>
      </c>
      <c r="DA47" s="649"/>
      <c r="DB47" s="649"/>
      <c r="DC47" s="650"/>
      <c r="DD47" s="640">
        <v>406687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41051119</v>
      </c>
      <c r="CS49" s="619"/>
      <c r="CT49" s="619"/>
      <c r="CU49" s="619"/>
      <c r="CV49" s="619"/>
      <c r="CW49" s="619"/>
      <c r="CX49" s="619"/>
      <c r="CY49" s="620"/>
      <c r="CZ49" s="621">
        <v>100</v>
      </c>
      <c r="DA49" s="622"/>
      <c r="DB49" s="622"/>
      <c r="DC49" s="623"/>
      <c r="DD49" s="624">
        <v>20911204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E2A/iXoVVRxKsj8EtfP2reckUVabxl2VfZWXxQhQpnqF0FPg7+l8ndTCZb2Dnw92Lj3QpQMlg1I+r5oC0YsxOA==" saltValue="fSYBTb2UcOb0pLxZ3SOKh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42642</v>
      </c>
      <c r="R7" s="1116"/>
      <c r="S7" s="1116"/>
      <c r="T7" s="1116"/>
      <c r="U7" s="1116"/>
      <c r="V7" s="1116">
        <v>41060</v>
      </c>
      <c r="W7" s="1116"/>
      <c r="X7" s="1116"/>
      <c r="Y7" s="1116"/>
      <c r="Z7" s="1116"/>
      <c r="AA7" s="1116">
        <v>1581</v>
      </c>
      <c r="AB7" s="1116"/>
      <c r="AC7" s="1116"/>
      <c r="AD7" s="1116"/>
      <c r="AE7" s="1117"/>
      <c r="AF7" s="1118">
        <v>1024</v>
      </c>
      <c r="AG7" s="1119"/>
      <c r="AH7" s="1119"/>
      <c r="AI7" s="1119"/>
      <c r="AJ7" s="1120"/>
      <c r="AK7" s="1121" t="s">
        <v>561</v>
      </c>
      <c r="AL7" s="1122"/>
      <c r="AM7" s="1122"/>
      <c r="AN7" s="1122"/>
      <c r="AO7" s="1122"/>
      <c r="AP7" s="1122">
        <v>31672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557</v>
      </c>
      <c r="BT7" s="1113"/>
      <c r="BU7" s="1113"/>
      <c r="BV7" s="1113"/>
      <c r="BW7" s="1113"/>
      <c r="BX7" s="1113"/>
      <c r="BY7" s="1113"/>
      <c r="BZ7" s="1113"/>
      <c r="CA7" s="1113"/>
      <c r="CB7" s="1113"/>
      <c r="CC7" s="1113"/>
      <c r="CD7" s="1113"/>
      <c r="CE7" s="1113"/>
      <c r="CF7" s="1113"/>
      <c r="CG7" s="1125"/>
      <c r="CH7" s="1109">
        <v>-26</v>
      </c>
      <c r="CI7" s="1110"/>
      <c r="CJ7" s="1110"/>
      <c r="CK7" s="1110"/>
      <c r="CL7" s="1111"/>
      <c r="CM7" s="1109">
        <v>159</v>
      </c>
      <c r="CN7" s="1110"/>
      <c r="CO7" s="1110"/>
      <c r="CP7" s="1110"/>
      <c r="CQ7" s="1111"/>
      <c r="CR7" s="1109">
        <v>63</v>
      </c>
      <c r="CS7" s="1110"/>
      <c r="CT7" s="1110"/>
      <c r="CU7" s="1110"/>
      <c r="CV7" s="1111"/>
      <c r="CW7" s="1109">
        <v>20</v>
      </c>
      <c r="CX7" s="1110"/>
      <c r="CY7" s="1110"/>
      <c r="CZ7" s="1110"/>
      <c r="DA7" s="1111"/>
      <c r="DB7" s="1109">
        <v>101</v>
      </c>
      <c r="DC7" s="1110"/>
      <c r="DD7" s="1110"/>
      <c r="DE7" s="1110"/>
      <c r="DF7" s="1111"/>
      <c r="DG7" s="1109" t="s">
        <v>561</v>
      </c>
      <c r="DH7" s="1110"/>
      <c r="DI7" s="1110"/>
      <c r="DJ7" s="1110"/>
      <c r="DK7" s="1111"/>
      <c r="DL7" s="1109" t="s">
        <v>561</v>
      </c>
      <c r="DM7" s="1110"/>
      <c r="DN7" s="1110"/>
      <c r="DO7" s="1110"/>
      <c r="DP7" s="1111"/>
      <c r="DQ7" s="1109" t="s">
        <v>561</v>
      </c>
      <c r="DR7" s="1110"/>
      <c r="DS7" s="1110"/>
      <c r="DT7" s="1110"/>
      <c r="DU7" s="1111"/>
      <c r="DV7" s="1112"/>
      <c r="DW7" s="1113"/>
      <c r="DX7" s="1113"/>
      <c r="DY7" s="1113"/>
      <c r="DZ7" s="1114"/>
      <c r="EA7" s="217"/>
    </row>
    <row r="8" spans="1:131" s="218" customFormat="1" ht="26.25" customHeight="1" x14ac:dyDescent="0.15">
      <c r="A8" s="221">
        <v>2</v>
      </c>
      <c r="B8" s="1043" t="s">
        <v>375</v>
      </c>
      <c r="C8" s="1044"/>
      <c r="D8" s="1044"/>
      <c r="E8" s="1044"/>
      <c r="F8" s="1044"/>
      <c r="G8" s="1044"/>
      <c r="H8" s="1044"/>
      <c r="I8" s="1044"/>
      <c r="J8" s="1044"/>
      <c r="K8" s="1044"/>
      <c r="L8" s="1044"/>
      <c r="M8" s="1044"/>
      <c r="N8" s="1044"/>
      <c r="O8" s="1044"/>
      <c r="P8" s="1045"/>
      <c r="Q8" s="1051">
        <v>9</v>
      </c>
      <c r="R8" s="1052"/>
      <c r="S8" s="1052"/>
      <c r="T8" s="1052"/>
      <c r="U8" s="1052"/>
      <c r="V8" s="1052">
        <v>9</v>
      </c>
      <c r="W8" s="1052"/>
      <c r="X8" s="1052"/>
      <c r="Y8" s="1052"/>
      <c r="Z8" s="1052"/>
      <c r="AA8" s="1052" t="s">
        <v>561</v>
      </c>
      <c r="AB8" s="1052"/>
      <c r="AC8" s="1052"/>
      <c r="AD8" s="1052"/>
      <c r="AE8" s="1053"/>
      <c r="AF8" s="1048" t="s">
        <v>122</v>
      </c>
      <c r="AG8" s="1049"/>
      <c r="AH8" s="1049"/>
      <c r="AI8" s="1049"/>
      <c r="AJ8" s="1050"/>
      <c r="AK8" s="1093" t="s">
        <v>561</v>
      </c>
      <c r="AL8" s="1094"/>
      <c r="AM8" s="1094"/>
      <c r="AN8" s="1094"/>
      <c r="AO8" s="1094"/>
      <c r="AP8" s="1094" t="s">
        <v>561</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558</v>
      </c>
      <c r="BT8" s="1006"/>
      <c r="BU8" s="1006"/>
      <c r="BV8" s="1006"/>
      <c r="BW8" s="1006"/>
      <c r="BX8" s="1006"/>
      <c r="BY8" s="1006"/>
      <c r="BZ8" s="1006"/>
      <c r="CA8" s="1006"/>
      <c r="CB8" s="1006"/>
      <c r="CC8" s="1006"/>
      <c r="CD8" s="1006"/>
      <c r="CE8" s="1006"/>
      <c r="CF8" s="1006"/>
      <c r="CG8" s="1027"/>
      <c r="CH8" s="1002">
        <v>-2</v>
      </c>
      <c r="CI8" s="1003"/>
      <c r="CJ8" s="1003"/>
      <c r="CK8" s="1003"/>
      <c r="CL8" s="1004"/>
      <c r="CM8" s="1002">
        <v>1882</v>
      </c>
      <c r="CN8" s="1003"/>
      <c r="CO8" s="1003"/>
      <c r="CP8" s="1003"/>
      <c r="CQ8" s="1004"/>
      <c r="CR8" s="1002">
        <v>1006</v>
      </c>
      <c r="CS8" s="1003"/>
      <c r="CT8" s="1003"/>
      <c r="CU8" s="1003"/>
      <c r="CV8" s="1004"/>
      <c r="CW8" s="1002" t="s">
        <v>561</v>
      </c>
      <c r="CX8" s="1003"/>
      <c r="CY8" s="1003"/>
      <c r="CZ8" s="1003"/>
      <c r="DA8" s="1004"/>
      <c r="DB8" s="1002" t="s">
        <v>561</v>
      </c>
      <c r="DC8" s="1003"/>
      <c r="DD8" s="1003"/>
      <c r="DE8" s="1003"/>
      <c r="DF8" s="1004"/>
      <c r="DG8" s="1002" t="s">
        <v>561</v>
      </c>
      <c r="DH8" s="1003"/>
      <c r="DI8" s="1003"/>
      <c r="DJ8" s="1003"/>
      <c r="DK8" s="1004"/>
      <c r="DL8" s="1002" t="s">
        <v>561</v>
      </c>
      <c r="DM8" s="1003"/>
      <c r="DN8" s="1003"/>
      <c r="DO8" s="1003"/>
      <c r="DP8" s="1004"/>
      <c r="DQ8" s="1002" t="s">
        <v>561</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559</v>
      </c>
      <c r="BT9" s="1006"/>
      <c r="BU9" s="1006"/>
      <c r="BV9" s="1006"/>
      <c r="BW9" s="1006"/>
      <c r="BX9" s="1006"/>
      <c r="BY9" s="1006"/>
      <c r="BZ9" s="1006"/>
      <c r="CA9" s="1006"/>
      <c r="CB9" s="1006"/>
      <c r="CC9" s="1006"/>
      <c r="CD9" s="1006"/>
      <c r="CE9" s="1006"/>
      <c r="CF9" s="1006"/>
      <c r="CG9" s="1027"/>
      <c r="CH9" s="1002">
        <v>23</v>
      </c>
      <c r="CI9" s="1003"/>
      <c r="CJ9" s="1003"/>
      <c r="CK9" s="1003"/>
      <c r="CL9" s="1004"/>
      <c r="CM9" s="1002">
        <v>170</v>
      </c>
      <c r="CN9" s="1003"/>
      <c r="CO9" s="1003"/>
      <c r="CP9" s="1003"/>
      <c r="CQ9" s="1004"/>
      <c r="CR9" s="1002">
        <v>20</v>
      </c>
      <c r="CS9" s="1003"/>
      <c r="CT9" s="1003"/>
      <c r="CU9" s="1003"/>
      <c r="CV9" s="1004"/>
      <c r="CW9" s="1002" t="s">
        <v>561</v>
      </c>
      <c r="CX9" s="1003"/>
      <c r="CY9" s="1003"/>
      <c r="CZ9" s="1003"/>
      <c r="DA9" s="1004"/>
      <c r="DB9" s="1002" t="s">
        <v>561</v>
      </c>
      <c r="DC9" s="1003"/>
      <c r="DD9" s="1003"/>
      <c r="DE9" s="1003"/>
      <c r="DF9" s="1004"/>
      <c r="DG9" s="1002" t="s">
        <v>561</v>
      </c>
      <c r="DH9" s="1003"/>
      <c r="DI9" s="1003"/>
      <c r="DJ9" s="1003"/>
      <c r="DK9" s="1004"/>
      <c r="DL9" s="1002" t="s">
        <v>561</v>
      </c>
      <c r="DM9" s="1003"/>
      <c r="DN9" s="1003"/>
      <c r="DO9" s="1003"/>
      <c r="DP9" s="1004"/>
      <c r="DQ9" s="1002" t="s">
        <v>561</v>
      </c>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560</v>
      </c>
      <c r="BT10" s="1006"/>
      <c r="BU10" s="1006"/>
      <c r="BV10" s="1006"/>
      <c r="BW10" s="1006"/>
      <c r="BX10" s="1006"/>
      <c r="BY10" s="1006"/>
      <c r="BZ10" s="1006"/>
      <c r="CA10" s="1006"/>
      <c r="CB10" s="1006"/>
      <c r="CC10" s="1006"/>
      <c r="CD10" s="1006"/>
      <c r="CE10" s="1006"/>
      <c r="CF10" s="1006"/>
      <c r="CG10" s="1027"/>
      <c r="CH10" s="1002">
        <v>14</v>
      </c>
      <c r="CI10" s="1003"/>
      <c r="CJ10" s="1003"/>
      <c r="CK10" s="1003"/>
      <c r="CL10" s="1004"/>
      <c r="CM10" s="1002">
        <v>138</v>
      </c>
      <c r="CN10" s="1003"/>
      <c r="CO10" s="1003"/>
      <c r="CP10" s="1003"/>
      <c r="CQ10" s="1004"/>
      <c r="CR10" s="1002">
        <v>25</v>
      </c>
      <c r="CS10" s="1003"/>
      <c r="CT10" s="1003"/>
      <c r="CU10" s="1003"/>
      <c r="CV10" s="1004"/>
      <c r="CW10" s="1002" t="s">
        <v>561</v>
      </c>
      <c r="CX10" s="1003"/>
      <c r="CY10" s="1003"/>
      <c r="CZ10" s="1003"/>
      <c r="DA10" s="1004"/>
      <c r="DB10" s="1002" t="s">
        <v>561</v>
      </c>
      <c r="DC10" s="1003"/>
      <c r="DD10" s="1003"/>
      <c r="DE10" s="1003"/>
      <c r="DF10" s="1004"/>
      <c r="DG10" s="1002" t="s">
        <v>561</v>
      </c>
      <c r="DH10" s="1003"/>
      <c r="DI10" s="1003"/>
      <c r="DJ10" s="1003"/>
      <c r="DK10" s="1004"/>
      <c r="DL10" s="1002" t="s">
        <v>561</v>
      </c>
      <c r="DM10" s="1003"/>
      <c r="DN10" s="1003"/>
      <c r="DO10" s="1003"/>
      <c r="DP10" s="1004"/>
      <c r="DQ10" s="1002" t="s">
        <v>561</v>
      </c>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0">
        <v>42633</v>
      </c>
      <c r="R23" s="1074"/>
      <c r="S23" s="1074"/>
      <c r="T23" s="1074"/>
      <c r="U23" s="1074"/>
      <c r="V23" s="1074">
        <v>41051</v>
      </c>
      <c r="W23" s="1074"/>
      <c r="X23" s="1074"/>
      <c r="Y23" s="1074"/>
      <c r="Z23" s="1074"/>
      <c r="AA23" s="1074">
        <v>1581</v>
      </c>
      <c r="AB23" s="1074"/>
      <c r="AC23" s="1074"/>
      <c r="AD23" s="1074"/>
      <c r="AE23" s="1081"/>
      <c r="AF23" s="1082">
        <v>1024</v>
      </c>
      <c r="AG23" s="1074"/>
      <c r="AH23" s="1074"/>
      <c r="AI23" s="1074"/>
      <c r="AJ23" s="1083"/>
      <c r="AK23" s="1084"/>
      <c r="AL23" s="1085"/>
      <c r="AM23" s="1085"/>
      <c r="AN23" s="1085"/>
      <c r="AO23" s="1085"/>
      <c r="AP23" s="1074">
        <v>31672</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389</v>
      </c>
      <c r="C28" s="1061"/>
      <c r="D28" s="1061"/>
      <c r="E28" s="1061"/>
      <c r="F28" s="1061"/>
      <c r="G28" s="1061"/>
      <c r="H28" s="1061"/>
      <c r="I28" s="1061"/>
      <c r="J28" s="1061"/>
      <c r="K28" s="1061"/>
      <c r="L28" s="1061"/>
      <c r="M28" s="1061"/>
      <c r="N28" s="1061"/>
      <c r="O28" s="1061"/>
      <c r="P28" s="1062"/>
      <c r="Q28" s="1063">
        <v>6533</v>
      </c>
      <c r="R28" s="1064"/>
      <c r="S28" s="1064"/>
      <c r="T28" s="1064"/>
      <c r="U28" s="1064"/>
      <c r="V28" s="1064">
        <v>6489</v>
      </c>
      <c r="W28" s="1064"/>
      <c r="X28" s="1064"/>
      <c r="Y28" s="1064"/>
      <c r="Z28" s="1064"/>
      <c r="AA28" s="1064">
        <v>44</v>
      </c>
      <c r="AB28" s="1064"/>
      <c r="AC28" s="1064"/>
      <c r="AD28" s="1064"/>
      <c r="AE28" s="1065"/>
      <c r="AF28" s="1066">
        <v>44</v>
      </c>
      <c r="AG28" s="1064"/>
      <c r="AH28" s="1064"/>
      <c r="AI28" s="1064"/>
      <c r="AJ28" s="1067"/>
      <c r="AK28" s="1055" t="s">
        <v>561</v>
      </c>
      <c r="AL28" s="1056"/>
      <c r="AM28" s="1056"/>
      <c r="AN28" s="1056"/>
      <c r="AO28" s="1056"/>
      <c r="AP28" s="1056" t="s">
        <v>561</v>
      </c>
      <c r="AQ28" s="1056"/>
      <c r="AR28" s="1056"/>
      <c r="AS28" s="1056"/>
      <c r="AT28" s="1056"/>
      <c r="AU28" s="1056" t="s">
        <v>561</v>
      </c>
      <c r="AV28" s="1056"/>
      <c r="AW28" s="1056"/>
      <c r="AX28" s="1056"/>
      <c r="AY28" s="1056"/>
      <c r="AZ28" s="1057" t="s">
        <v>561</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390</v>
      </c>
      <c r="C29" s="1044"/>
      <c r="D29" s="1044"/>
      <c r="E29" s="1044"/>
      <c r="F29" s="1044"/>
      <c r="G29" s="1044"/>
      <c r="H29" s="1044"/>
      <c r="I29" s="1044"/>
      <c r="J29" s="1044"/>
      <c r="K29" s="1044"/>
      <c r="L29" s="1044"/>
      <c r="M29" s="1044"/>
      <c r="N29" s="1044"/>
      <c r="O29" s="1044"/>
      <c r="P29" s="1045"/>
      <c r="Q29" s="1051">
        <v>364</v>
      </c>
      <c r="R29" s="1052"/>
      <c r="S29" s="1052"/>
      <c r="T29" s="1052"/>
      <c r="U29" s="1052"/>
      <c r="V29" s="1052">
        <v>361</v>
      </c>
      <c r="W29" s="1052"/>
      <c r="X29" s="1052"/>
      <c r="Y29" s="1052"/>
      <c r="Z29" s="1052"/>
      <c r="AA29" s="1052">
        <v>3</v>
      </c>
      <c r="AB29" s="1052"/>
      <c r="AC29" s="1052"/>
      <c r="AD29" s="1052"/>
      <c r="AE29" s="1053"/>
      <c r="AF29" s="1048">
        <v>3</v>
      </c>
      <c r="AG29" s="1049"/>
      <c r="AH29" s="1049"/>
      <c r="AI29" s="1049"/>
      <c r="AJ29" s="1050"/>
      <c r="AK29" s="993" t="s">
        <v>561</v>
      </c>
      <c r="AL29" s="984"/>
      <c r="AM29" s="984"/>
      <c r="AN29" s="984"/>
      <c r="AO29" s="984"/>
      <c r="AP29" s="984" t="s">
        <v>561</v>
      </c>
      <c r="AQ29" s="984"/>
      <c r="AR29" s="984"/>
      <c r="AS29" s="984"/>
      <c r="AT29" s="984"/>
      <c r="AU29" s="984" t="s">
        <v>561</v>
      </c>
      <c r="AV29" s="984"/>
      <c r="AW29" s="984"/>
      <c r="AX29" s="984"/>
      <c r="AY29" s="984"/>
      <c r="AZ29" s="1054" t="s">
        <v>561</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391</v>
      </c>
      <c r="C30" s="1044"/>
      <c r="D30" s="1044"/>
      <c r="E30" s="1044"/>
      <c r="F30" s="1044"/>
      <c r="G30" s="1044"/>
      <c r="H30" s="1044"/>
      <c r="I30" s="1044"/>
      <c r="J30" s="1044"/>
      <c r="K30" s="1044"/>
      <c r="L30" s="1044"/>
      <c r="M30" s="1044"/>
      <c r="N30" s="1044"/>
      <c r="O30" s="1044"/>
      <c r="P30" s="1045"/>
      <c r="Q30" s="1051">
        <v>1169</v>
      </c>
      <c r="R30" s="1052"/>
      <c r="S30" s="1052"/>
      <c r="T30" s="1052"/>
      <c r="U30" s="1052"/>
      <c r="V30" s="1052">
        <v>1129</v>
      </c>
      <c r="W30" s="1052"/>
      <c r="X30" s="1052"/>
      <c r="Y30" s="1052"/>
      <c r="Z30" s="1052"/>
      <c r="AA30" s="1052">
        <v>40</v>
      </c>
      <c r="AB30" s="1052"/>
      <c r="AC30" s="1052"/>
      <c r="AD30" s="1052"/>
      <c r="AE30" s="1053"/>
      <c r="AF30" s="1048">
        <v>40</v>
      </c>
      <c r="AG30" s="1049"/>
      <c r="AH30" s="1049"/>
      <c r="AI30" s="1049"/>
      <c r="AJ30" s="1050"/>
      <c r="AK30" s="993" t="s">
        <v>561</v>
      </c>
      <c r="AL30" s="984"/>
      <c r="AM30" s="984"/>
      <c r="AN30" s="984"/>
      <c r="AO30" s="984"/>
      <c r="AP30" s="984" t="s">
        <v>561</v>
      </c>
      <c r="AQ30" s="984"/>
      <c r="AR30" s="984"/>
      <c r="AS30" s="984"/>
      <c r="AT30" s="984"/>
      <c r="AU30" s="984" t="s">
        <v>561</v>
      </c>
      <c r="AV30" s="984"/>
      <c r="AW30" s="984"/>
      <c r="AX30" s="984"/>
      <c r="AY30" s="984"/>
      <c r="AZ30" s="1054" t="s">
        <v>561</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568</v>
      </c>
      <c r="C31" s="1044"/>
      <c r="D31" s="1044"/>
      <c r="E31" s="1044"/>
      <c r="F31" s="1044"/>
      <c r="G31" s="1044"/>
      <c r="H31" s="1044"/>
      <c r="I31" s="1044"/>
      <c r="J31" s="1044"/>
      <c r="K31" s="1044"/>
      <c r="L31" s="1044"/>
      <c r="M31" s="1044"/>
      <c r="N31" s="1044"/>
      <c r="O31" s="1044"/>
      <c r="P31" s="1045"/>
      <c r="Q31" s="1051">
        <v>6069</v>
      </c>
      <c r="R31" s="1052"/>
      <c r="S31" s="1052"/>
      <c r="T31" s="1052"/>
      <c r="U31" s="1052"/>
      <c r="V31" s="1052">
        <v>6006</v>
      </c>
      <c r="W31" s="1052"/>
      <c r="X31" s="1052"/>
      <c r="Y31" s="1052"/>
      <c r="Z31" s="1052"/>
      <c r="AA31" s="1052">
        <v>63</v>
      </c>
      <c r="AB31" s="1052"/>
      <c r="AC31" s="1052"/>
      <c r="AD31" s="1052"/>
      <c r="AE31" s="1053"/>
      <c r="AF31" s="1048">
        <v>63</v>
      </c>
      <c r="AG31" s="1049"/>
      <c r="AH31" s="1049"/>
      <c r="AI31" s="1049"/>
      <c r="AJ31" s="1050"/>
      <c r="AK31" s="993" t="s">
        <v>561</v>
      </c>
      <c r="AL31" s="984"/>
      <c r="AM31" s="984"/>
      <c r="AN31" s="984"/>
      <c r="AO31" s="984"/>
      <c r="AP31" s="984" t="s">
        <v>561</v>
      </c>
      <c r="AQ31" s="984"/>
      <c r="AR31" s="984"/>
      <c r="AS31" s="984"/>
      <c r="AT31" s="984"/>
      <c r="AU31" s="984" t="s">
        <v>561</v>
      </c>
      <c r="AV31" s="984"/>
      <c r="AW31" s="984"/>
      <c r="AX31" s="984"/>
      <c r="AY31" s="984"/>
      <c r="AZ31" s="1054" t="s">
        <v>561</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392</v>
      </c>
      <c r="C32" s="1044"/>
      <c r="D32" s="1044"/>
      <c r="E32" s="1044"/>
      <c r="F32" s="1044"/>
      <c r="G32" s="1044"/>
      <c r="H32" s="1044"/>
      <c r="I32" s="1044"/>
      <c r="J32" s="1044"/>
      <c r="K32" s="1044"/>
      <c r="L32" s="1044"/>
      <c r="M32" s="1044"/>
      <c r="N32" s="1044"/>
      <c r="O32" s="1044"/>
      <c r="P32" s="1045"/>
      <c r="Q32" s="1051">
        <v>595</v>
      </c>
      <c r="R32" s="1052"/>
      <c r="S32" s="1052"/>
      <c r="T32" s="1052"/>
      <c r="U32" s="1052"/>
      <c r="V32" s="1052">
        <v>608</v>
      </c>
      <c r="W32" s="1052"/>
      <c r="X32" s="1052"/>
      <c r="Y32" s="1052"/>
      <c r="Z32" s="1052"/>
      <c r="AA32" s="1052">
        <v>-12</v>
      </c>
      <c r="AB32" s="1052"/>
      <c r="AC32" s="1052"/>
      <c r="AD32" s="1052"/>
      <c r="AE32" s="1053"/>
      <c r="AF32" s="1048">
        <v>823</v>
      </c>
      <c r="AG32" s="1049"/>
      <c r="AH32" s="1049"/>
      <c r="AI32" s="1049"/>
      <c r="AJ32" s="1050"/>
      <c r="AK32" s="993">
        <v>107</v>
      </c>
      <c r="AL32" s="984"/>
      <c r="AM32" s="984"/>
      <c r="AN32" s="984"/>
      <c r="AO32" s="984"/>
      <c r="AP32" s="984">
        <v>1337</v>
      </c>
      <c r="AQ32" s="984"/>
      <c r="AR32" s="984"/>
      <c r="AS32" s="984"/>
      <c r="AT32" s="984"/>
      <c r="AU32" s="984">
        <v>601</v>
      </c>
      <c r="AV32" s="984"/>
      <c r="AW32" s="984"/>
      <c r="AX32" s="984"/>
      <c r="AY32" s="984"/>
      <c r="AZ32" s="1054" t="s">
        <v>561</v>
      </c>
      <c r="BA32" s="1054"/>
      <c r="BB32" s="1054"/>
      <c r="BC32" s="1054"/>
      <c r="BD32" s="1054"/>
      <c r="BE32" s="985" t="s">
        <v>393</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394</v>
      </c>
      <c r="C33" s="1044"/>
      <c r="D33" s="1044"/>
      <c r="E33" s="1044"/>
      <c r="F33" s="1044"/>
      <c r="G33" s="1044"/>
      <c r="H33" s="1044"/>
      <c r="I33" s="1044"/>
      <c r="J33" s="1044"/>
      <c r="K33" s="1044"/>
      <c r="L33" s="1044"/>
      <c r="M33" s="1044"/>
      <c r="N33" s="1044"/>
      <c r="O33" s="1044"/>
      <c r="P33" s="1045"/>
      <c r="Q33" s="1051">
        <v>160</v>
      </c>
      <c r="R33" s="1052"/>
      <c r="S33" s="1052"/>
      <c r="T33" s="1052"/>
      <c r="U33" s="1052"/>
      <c r="V33" s="1052">
        <v>125</v>
      </c>
      <c r="W33" s="1052"/>
      <c r="X33" s="1052"/>
      <c r="Y33" s="1052"/>
      <c r="Z33" s="1052"/>
      <c r="AA33" s="1052">
        <v>36</v>
      </c>
      <c r="AB33" s="1052"/>
      <c r="AC33" s="1052"/>
      <c r="AD33" s="1052"/>
      <c r="AE33" s="1053"/>
      <c r="AF33" s="1048">
        <v>275</v>
      </c>
      <c r="AG33" s="1049"/>
      <c r="AH33" s="1049"/>
      <c r="AI33" s="1049"/>
      <c r="AJ33" s="1050"/>
      <c r="AK33" s="993">
        <v>1</v>
      </c>
      <c r="AL33" s="984"/>
      <c r="AM33" s="984"/>
      <c r="AN33" s="984"/>
      <c r="AO33" s="984"/>
      <c r="AP33" s="984">
        <v>599</v>
      </c>
      <c r="AQ33" s="984"/>
      <c r="AR33" s="984"/>
      <c r="AS33" s="984"/>
      <c r="AT33" s="984"/>
      <c r="AU33" s="984" t="s">
        <v>561</v>
      </c>
      <c r="AV33" s="984"/>
      <c r="AW33" s="984"/>
      <c r="AX33" s="984"/>
      <c r="AY33" s="984"/>
      <c r="AZ33" s="1054" t="s">
        <v>561</v>
      </c>
      <c r="BA33" s="1054"/>
      <c r="BB33" s="1054"/>
      <c r="BC33" s="1054"/>
      <c r="BD33" s="1054"/>
      <c r="BE33" s="985" t="s">
        <v>393</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t="s">
        <v>395</v>
      </c>
      <c r="C34" s="1044"/>
      <c r="D34" s="1044"/>
      <c r="E34" s="1044"/>
      <c r="F34" s="1044"/>
      <c r="G34" s="1044"/>
      <c r="H34" s="1044"/>
      <c r="I34" s="1044"/>
      <c r="J34" s="1044"/>
      <c r="K34" s="1044"/>
      <c r="L34" s="1044"/>
      <c r="M34" s="1044"/>
      <c r="N34" s="1044"/>
      <c r="O34" s="1044"/>
      <c r="P34" s="1045"/>
      <c r="Q34" s="1051">
        <v>2341</v>
      </c>
      <c r="R34" s="1052"/>
      <c r="S34" s="1052"/>
      <c r="T34" s="1052"/>
      <c r="U34" s="1052"/>
      <c r="V34" s="1052">
        <v>2037</v>
      </c>
      <c r="W34" s="1052"/>
      <c r="X34" s="1052"/>
      <c r="Y34" s="1052"/>
      <c r="Z34" s="1052"/>
      <c r="AA34" s="1052">
        <v>305</v>
      </c>
      <c r="AB34" s="1052"/>
      <c r="AC34" s="1052"/>
      <c r="AD34" s="1052"/>
      <c r="AE34" s="1053"/>
      <c r="AF34" s="1048">
        <v>409</v>
      </c>
      <c r="AG34" s="1049"/>
      <c r="AH34" s="1049"/>
      <c r="AI34" s="1049"/>
      <c r="AJ34" s="1050"/>
      <c r="AK34" s="993">
        <v>1188</v>
      </c>
      <c r="AL34" s="984"/>
      <c r="AM34" s="984"/>
      <c r="AN34" s="984"/>
      <c r="AO34" s="984"/>
      <c r="AP34" s="984">
        <v>13856</v>
      </c>
      <c r="AQ34" s="984"/>
      <c r="AR34" s="984"/>
      <c r="AS34" s="984"/>
      <c r="AT34" s="984"/>
      <c r="AU34" s="984">
        <v>10891</v>
      </c>
      <c r="AV34" s="984"/>
      <c r="AW34" s="984"/>
      <c r="AX34" s="984"/>
      <c r="AY34" s="984"/>
      <c r="AZ34" s="1054" t="s">
        <v>561</v>
      </c>
      <c r="BA34" s="1054"/>
      <c r="BB34" s="1054"/>
      <c r="BC34" s="1054"/>
      <c r="BD34" s="1054"/>
      <c r="BE34" s="985" t="s">
        <v>393</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t="s">
        <v>396</v>
      </c>
      <c r="C35" s="1044"/>
      <c r="D35" s="1044"/>
      <c r="E35" s="1044"/>
      <c r="F35" s="1044"/>
      <c r="G35" s="1044"/>
      <c r="H35" s="1044"/>
      <c r="I35" s="1044"/>
      <c r="J35" s="1044"/>
      <c r="K35" s="1044"/>
      <c r="L35" s="1044"/>
      <c r="M35" s="1044"/>
      <c r="N35" s="1044"/>
      <c r="O35" s="1044"/>
      <c r="P35" s="1045"/>
      <c r="Q35" s="1051">
        <v>5</v>
      </c>
      <c r="R35" s="1052"/>
      <c r="S35" s="1052"/>
      <c r="T35" s="1052"/>
      <c r="U35" s="1052"/>
      <c r="V35" s="1052">
        <v>5</v>
      </c>
      <c r="W35" s="1052"/>
      <c r="X35" s="1052"/>
      <c r="Y35" s="1052"/>
      <c r="Z35" s="1052"/>
      <c r="AA35" s="1052">
        <v>0</v>
      </c>
      <c r="AB35" s="1052"/>
      <c r="AC35" s="1052"/>
      <c r="AD35" s="1052"/>
      <c r="AE35" s="1053"/>
      <c r="AF35" s="1048">
        <v>0</v>
      </c>
      <c r="AG35" s="1049"/>
      <c r="AH35" s="1049"/>
      <c r="AI35" s="1049"/>
      <c r="AJ35" s="1050"/>
      <c r="AK35" s="993">
        <v>1</v>
      </c>
      <c r="AL35" s="984"/>
      <c r="AM35" s="984"/>
      <c r="AN35" s="984"/>
      <c r="AO35" s="984"/>
      <c r="AP35" s="984">
        <v>0</v>
      </c>
      <c r="AQ35" s="984"/>
      <c r="AR35" s="984"/>
      <c r="AS35" s="984"/>
      <c r="AT35" s="984"/>
      <c r="AU35" s="984" t="s">
        <v>561</v>
      </c>
      <c r="AV35" s="984"/>
      <c r="AW35" s="984"/>
      <c r="AX35" s="984"/>
      <c r="AY35" s="984"/>
      <c r="AZ35" s="1054" t="s">
        <v>561</v>
      </c>
      <c r="BA35" s="1054"/>
      <c r="BB35" s="1054"/>
      <c r="BC35" s="1054"/>
      <c r="BD35" s="1054"/>
      <c r="BE35" s="985" t="s">
        <v>393</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1656</v>
      </c>
      <c r="AG63" s="972"/>
      <c r="AH63" s="972"/>
      <c r="AI63" s="972"/>
      <c r="AJ63" s="1035"/>
      <c r="AK63" s="1036"/>
      <c r="AL63" s="976"/>
      <c r="AM63" s="976"/>
      <c r="AN63" s="976"/>
      <c r="AO63" s="976"/>
      <c r="AP63" s="972">
        <v>15792</v>
      </c>
      <c r="AQ63" s="972"/>
      <c r="AR63" s="972"/>
      <c r="AS63" s="972"/>
      <c r="AT63" s="972"/>
      <c r="AU63" s="972">
        <v>11492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547</v>
      </c>
      <c r="C68" s="999"/>
      <c r="D68" s="999"/>
      <c r="E68" s="999"/>
      <c r="F68" s="999"/>
      <c r="G68" s="999"/>
      <c r="H68" s="999"/>
      <c r="I68" s="999"/>
      <c r="J68" s="999"/>
      <c r="K68" s="999"/>
      <c r="L68" s="999"/>
      <c r="M68" s="999"/>
      <c r="N68" s="999"/>
      <c r="O68" s="999"/>
      <c r="P68" s="1000"/>
      <c r="Q68" s="1001">
        <v>275</v>
      </c>
      <c r="R68" s="995"/>
      <c r="S68" s="995"/>
      <c r="T68" s="995"/>
      <c r="U68" s="995"/>
      <c r="V68" s="995">
        <v>263</v>
      </c>
      <c r="W68" s="995"/>
      <c r="X68" s="995"/>
      <c r="Y68" s="995"/>
      <c r="Z68" s="995"/>
      <c r="AA68" s="995">
        <v>12</v>
      </c>
      <c r="AB68" s="995"/>
      <c r="AC68" s="995"/>
      <c r="AD68" s="995"/>
      <c r="AE68" s="995"/>
      <c r="AF68" s="995">
        <v>12</v>
      </c>
      <c r="AG68" s="995"/>
      <c r="AH68" s="995"/>
      <c r="AI68" s="995"/>
      <c r="AJ68" s="995"/>
      <c r="AK68" s="995">
        <v>20</v>
      </c>
      <c r="AL68" s="995"/>
      <c r="AM68" s="995"/>
      <c r="AN68" s="995"/>
      <c r="AO68" s="995"/>
      <c r="AP68" s="995">
        <v>6</v>
      </c>
      <c r="AQ68" s="995"/>
      <c r="AR68" s="995"/>
      <c r="AS68" s="995"/>
      <c r="AT68" s="995"/>
      <c r="AU68" s="995">
        <v>0</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548</v>
      </c>
      <c r="C69" s="988"/>
      <c r="D69" s="988"/>
      <c r="E69" s="988"/>
      <c r="F69" s="988"/>
      <c r="G69" s="988"/>
      <c r="H69" s="988"/>
      <c r="I69" s="988"/>
      <c r="J69" s="988"/>
      <c r="K69" s="988"/>
      <c r="L69" s="988"/>
      <c r="M69" s="988"/>
      <c r="N69" s="988"/>
      <c r="O69" s="988"/>
      <c r="P69" s="989"/>
      <c r="Q69" s="990">
        <v>90</v>
      </c>
      <c r="R69" s="984"/>
      <c r="S69" s="984"/>
      <c r="T69" s="984"/>
      <c r="U69" s="984"/>
      <c r="V69" s="984">
        <v>88</v>
      </c>
      <c r="W69" s="984"/>
      <c r="X69" s="984"/>
      <c r="Y69" s="984"/>
      <c r="Z69" s="984"/>
      <c r="AA69" s="984">
        <v>1</v>
      </c>
      <c r="AB69" s="984"/>
      <c r="AC69" s="984"/>
      <c r="AD69" s="984"/>
      <c r="AE69" s="984"/>
      <c r="AF69" s="984">
        <v>1</v>
      </c>
      <c r="AG69" s="984"/>
      <c r="AH69" s="984"/>
      <c r="AI69" s="984"/>
      <c r="AJ69" s="984"/>
      <c r="AK69" s="984" t="s">
        <v>561</v>
      </c>
      <c r="AL69" s="984"/>
      <c r="AM69" s="984"/>
      <c r="AN69" s="984"/>
      <c r="AO69" s="984"/>
      <c r="AP69" s="984" t="s">
        <v>561</v>
      </c>
      <c r="AQ69" s="984"/>
      <c r="AR69" s="984"/>
      <c r="AS69" s="984"/>
      <c r="AT69" s="984"/>
      <c r="AU69" s="984" t="s">
        <v>561</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549</v>
      </c>
      <c r="C70" s="988"/>
      <c r="D70" s="988"/>
      <c r="E70" s="988"/>
      <c r="F70" s="988"/>
      <c r="G70" s="988"/>
      <c r="H70" s="988"/>
      <c r="I70" s="988"/>
      <c r="J70" s="988"/>
      <c r="K70" s="988"/>
      <c r="L70" s="988"/>
      <c r="M70" s="988"/>
      <c r="N70" s="988"/>
      <c r="O70" s="988"/>
      <c r="P70" s="989"/>
      <c r="Q70" s="990">
        <v>7985</v>
      </c>
      <c r="R70" s="984"/>
      <c r="S70" s="984"/>
      <c r="T70" s="984"/>
      <c r="U70" s="984"/>
      <c r="V70" s="984">
        <v>7978</v>
      </c>
      <c r="W70" s="984"/>
      <c r="X70" s="984"/>
      <c r="Y70" s="984"/>
      <c r="Z70" s="984"/>
      <c r="AA70" s="984">
        <v>7</v>
      </c>
      <c r="AB70" s="984"/>
      <c r="AC70" s="984"/>
      <c r="AD70" s="984"/>
      <c r="AE70" s="984"/>
      <c r="AF70" s="984">
        <v>7</v>
      </c>
      <c r="AG70" s="984"/>
      <c r="AH70" s="984"/>
      <c r="AI70" s="984"/>
      <c r="AJ70" s="984"/>
      <c r="AK70" s="984" t="s">
        <v>561</v>
      </c>
      <c r="AL70" s="984"/>
      <c r="AM70" s="984"/>
      <c r="AN70" s="984"/>
      <c r="AO70" s="984"/>
      <c r="AP70" s="984" t="s">
        <v>561</v>
      </c>
      <c r="AQ70" s="984"/>
      <c r="AR70" s="984"/>
      <c r="AS70" s="984"/>
      <c r="AT70" s="984"/>
      <c r="AU70" s="984" t="s">
        <v>561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550</v>
      </c>
      <c r="C71" s="988"/>
      <c r="D71" s="988"/>
      <c r="E71" s="988"/>
      <c r="F71" s="988"/>
      <c r="G71" s="988"/>
      <c r="H71" s="988"/>
      <c r="I71" s="988"/>
      <c r="J71" s="988"/>
      <c r="K71" s="988"/>
      <c r="L71" s="988"/>
      <c r="M71" s="988"/>
      <c r="N71" s="988"/>
      <c r="O71" s="988"/>
      <c r="P71" s="989"/>
      <c r="Q71" s="990">
        <v>196</v>
      </c>
      <c r="R71" s="984"/>
      <c r="S71" s="984"/>
      <c r="T71" s="984"/>
      <c r="U71" s="984"/>
      <c r="V71" s="984">
        <v>196</v>
      </c>
      <c r="W71" s="984"/>
      <c r="X71" s="984"/>
      <c r="Y71" s="984"/>
      <c r="Z71" s="984"/>
      <c r="AA71" s="984" t="s">
        <v>561</v>
      </c>
      <c r="AB71" s="984"/>
      <c r="AC71" s="984"/>
      <c r="AD71" s="984"/>
      <c r="AE71" s="984"/>
      <c r="AF71" s="984" t="s">
        <v>561</v>
      </c>
      <c r="AG71" s="984"/>
      <c r="AH71" s="984"/>
      <c r="AI71" s="984"/>
      <c r="AJ71" s="984"/>
      <c r="AK71" s="984" t="s">
        <v>561</v>
      </c>
      <c r="AL71" s="984"/>
      <c r="AM71" s="984"/>
      <c r="AN71" s="984"/>
      <c r="AO71" s="984"/>
      <c r="AP71" s="984" t="s">
        <v>561</v>
      </c>
      <c r="AQ71" s="984"/>
      <c r="AR71" s="984"/>
      <c r="AS71" s="984"/>
      <c r="AT71" s="984"/>
      <c r="AU71" s="984" t="s">
        <v>561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551</v>
      </c>
      <c r="C72" s="988"/>
      <c r="D72" s="988"/>
      <c r="E72" s="988"/>
      <c r="F72" s="988"/>
      <c r="G72" s="988"/>
      <c r="H72" s="988"/>
      <c r="I72" s="988"/>
      <c r="J72" s="988"/>
      <c r="K72" s="988"/>
      <c r="L72" s="988"/>
      <c r="M72" s="988"/>
      <c r="N72" s="988"/>
      <c r="O72" s="988"/>
      <c r="P72" s="989"/>
      <c r="Q72" s="990">
        <v>4605</v>
      </c>
      <c r="R72" s="984"/>
      <c r="S72" s="984"/>
      <c r="T72" s="984"/>
      <c r="U72" s="984"/>
      <c r="V72" s="984">
        <v>3961</v>
      </c>
      <c r="W72" s="984"/>
      <c r="X72" s="984"/>
      <c r="Y72" s="984"/>
      <c r="Z72" s="984"/>
      <c r="AA72" s="984">
        <v>644</v>
      </c>
      <c r="AB72" s="984"/>
      <c r="AC72" s="984"/>
      <c r="AD72" s="984"/>
      <c r="AE72" s="984"/>
      <c r="AF72" s="984">
        <v>2292</v>
      </c>
      <c r="AG72" s="984"/>
      <c r="AH72" s="984"/>
      <c r="AI72" s="984"/>
      <c r="AJ72" s="984"/>
      <c r="AK72" s="984">
        <v>453</v>
      </c>
      <c r="AL72" s="984"/>
      <c r="AM72" s="984"/>
      <c r="AN72" s="984"/>
      <c r="AO72" s="984"/>
      <c r="AP72" s="984">
        <v>5271</v>
      </c>
      <c r="AQ72" s="984"/>
      <c r="AR72" s="984"/>
      <c r="AS72" s="984"/>
      <c r="AT72" s="984"/>
      <c r="AU72" s="984" t="s">
        <v>561</v>
      </c>
      <c r="AV72" s="984"/>
      <c r="AW72" s="984"/>
      <c r="AX72" s="984"/>
      <c r="AY72" s="984"/>
      <c r="AZ72" s="985" t="s">
        <v>570</v>
      </c>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552</v>
      </c>
      <c r="C73" s="988"/>
      <c r="D73" s="988"/>
      <c r="E73" s="988"/>
      <c r="F73" s="988"/>
      <c r="G73" s="988"/>
      <c r="H73" s="988"/>
      <c r="I73" s="988"/>
      <c r="J73" s="988"/>
      <c r="K73" s="988"/>
      <c r="L73" s="988"/>
      <c r="M73" s="988"/>
      <c r="N73" s="988"/>
      <c r="O73" s="988"/>
      <c r="P73" s="989"/>
      <c r="Q73" s="990">
        <v>154</v>
      </c>
      <c r="R73" s="984"/>
      <c r="S73" s="984"/>
      <c r="T73" s="984"/>
      <c r="U73" s="984"/>
      <c r="V73" s="984">
        <v>149</v>
      </c>
      <c r="W73" s="984"/>
      <c r="X73" s="984"/>
      <c r="Y73" s="984"/>
      <c r="Z73" s="984"/>
      <c r="AA73" s="984">
        <v>5</v>
      </c>
      <c r="AB73" s="984"/>
      <c r="AC73" s="984"/>
      <c r="AD73" s="984"/>
      <c r="AE73" s="984"/>
      <c r="AF73" s="984">
        <v>5</v>
      </c>
      <c r="AG73" s="984"/>
      <c r="AH73" s="984"/>
      <c r="AI73" s="984"/>
      <c r="AJ73" s="984"/>
      <c r="AK73" s="984">
        <v>1</v>
      </c>
      <c r="AL73" s="984"/>
      <c r="AM73" s="984"/>
      <c r="AN73" s="984"/>
      <c r="AO73" s="984"/>
      <c r="AP73" s="984" t="s">
        <v>561</v>
      </c>
      <c r="AQ73" s="984"/>
      <c r="AR73" s="984"/>
      <c r="AS73" s="984"/>
      <c r="AT73" s="984"/>
      <c r="AU73" s="984" t="s">
        <v>561</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553</v>
      </c>
      <c r="C74" s="988"/>
      <c r="D74" s="988"/>
      <c r="E74" s="988"/>
      <c r="F74" s="988"/>
      <c r="G74" s="988"/>
      <c r="H74" s="988"/>
      <c r="I74" s="988"/>
      <c r="J74" s="988"/>
      <c r="K74" s="988"/>
      <c r="L74" s="988"/>
      <c r="M74" s="988"/>
      <c r="N74" s="988"/>
      <c r="O74" s="988"/>
      <c r="P74" s="989"/>
      <c r="Q74" s="990">
        <v>1313</v>
      </c>
      <c r="R74" s="984"/>
      <c r="S74" s="984"/>
      <c r="T74" s="984"/>
      <c r="U74" s="984"/>
      <c r="V74" s="984">
        <v>1279</v>
      </c>
      <c r="W74" s="984"/>
      <c r="X74" s="984"/>
      <c r="Y74" s="984"/>
      <c r="Z74" s="984"/>
      <c r="AA74" s="984">
        <v>34</v>
      </c>
      <c r="AB74" s="984"/>
      <c r="AC74" s="984"/>
      <c r="AD74" s="984"/>
      <c r="AE74" s="984"/>
      <c r="AF74" s="984">
        <v>34</v>
      </c>
      <c r="AG74" s="984"/>
      <c r="AH74" s="984"/>
      <c r="AI74" s="984"/>
      <c r="AJ74" s="984"/>
      <c r="AK74" s="984" t="s">
        <v>561</v>
      </c>
      <c r="AL74" s="984"/>
      <c r="AM74" s="984"/>
      <c r="AN74" s="984"/>
      <c r="AO74" s="984"/>
      <c r="AP74" s="984">
        <v>380</v>
      </c>
      <c r="AQ74" s="984"/>
      <c r="AR74" s="984"/>
      <c r="AS74" s="984"/>
      <c r="AT74" s="984"/>
      <c r="AU74" s="984">
        <v>217</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554</v>
      </c>
      <c r="C75" s="988"/>
      <c r="D75" s="988"/>
      <c r="E75" s="988"/>
      <c r="F75" s="988"/>
      <c r="G75" s="988"/>
      <c r="H75" s="988"/>
      <c r="I75" s="988"/>
      <c r="J75" s="988"/>
      <c r="K75" s="988"/>
      <c r="L75" s="988"/>
      <c r="M75" s="988"/>
      <c r="N75" s="988"/>
      <c r="O75" s="988"/>
      <c r="P75" s="989"/>
      <c r="Q75" s="991">
        <v>1797</v>
      </c>
      <c r="R75" s="992"/>
      <c r="S75" s="992"/>
      <c r="T75" s="992"/>
      <c r="U75" s="993"/>
      <c r="V75" s="994">
        <v>1678</v>
      </c>
      <c r="W75" s="992"/>
      <c r="X75" s="992"/>
      <c r="Y75" s="992"/>
      <c r="Z75" s="993"/>
      <c r="AA75" s="994">
        <v>119</v>
      </c>
      <c r="AB75" s="992"/>
      <c r="AC75" s="992"/>
      <c r="AD75" s="992"/>
      <c r="AE75" s="993"/>
      <c r="AF75" s="994">
        <v>119</v>
      </c>
      <c r="AG75" s="992"/>
      <c r="AH75" s="992"/>
      <c r="AI75" s="992"/>
      <c r="AJ75" s="993"/>
      <c r="AK75" s="994">
        <v>116</v>
      </c>
      <c r="AL75" s="992"/>
      <c r="AM75" s="992"/>
      <c r="AN75" s="992"/>
      <c r="AO75" s="993"/>
      <c r="AP75" s="994">
        <v>756</v>
      </c>
      <c r="AQ75" s="992"/>
      <c r="AR75" s="992"/>
      <c r="AS75" s="992"/>
      <c r="AT75" s="993"/>
      <c r="AU75" s="994">
        <v>380</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t="s">
        <v>555</v>
      </c>
      <c r="C76" s="988"/>
      <c r="D76" s="988"/>
      <c r="E76" s="988"/>
      <c r="F76" s="988"/>
      <c r="G76" s="988"/>
      <c r="H76" s="988"/>
      <c r="I76" s="988"/>
      <c r="J76" s="988"/>
      <c r="K76" s="988"/>
      <c r="L76" s="988"/>
      <c r="M76" s="988"/>
      <c r="N76" s="988"/>
      <c r="O76" s="988"/>
      <c r="P76" s="989"/>
      <c r="Q76" s="991">
        <v>257</v>
      </c>
      <c r="R76" s="992"/>
      <c r="S76" s="992"/>
      <c r="T76" s="992"/>
      <c r="U76" s="993"/>
      <c r="V76" s="994">
        <v>256</v>
      </c>
      <c r="W76" s="992"/>
      <c r="X76" s="992"/>
      <c r="Y76" s="992"/>
      <c r="Z76" s="993"/>
      <c r="AA76" s="994">
        <v>1</v>
      </c>
      <c r="AB76" s="992"/>
      <c r="AC76" s="992"/>
      <c r="AD76" s="992"/>
      <c r="AE76" s="993"/>
      <c r="AF76" s="994">
        <v>1</v>
      </c>
      <c r="AG76" s="992"/>
      <c r="AH76" s="992"/>
      <c r="AI76" s="992"/>
      <c r="AJ76" s="993"/>
      <c r="AK76" s="994">
        <v>57</v>
      </c>
      <c r="AL76" s="992"/>
      <c r="AM76" s="992"/>
      <c r="AN76" s="992"/>
      <c r="AO76" s="993"/>
      <c r="AP76" s="994" t="s">
        <v>561</v>
      </c>
      <c r="AQ76" s="992"/>
      <c r="AR76" s="992"/>
      <c r="AS76" s="992"/>
      <c r="AT76" s="993"/>
      <c r="AU76" s="994" t="s">
        <v>561</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t="s">
        <v>562</v>
      </c>
      <c r="C77" s="988"/>
      <c r="D77" s="988"/>
      <c r="E77" s="988"/>
      <c r="F77" s="988"/>
      <c r="G77" s="988"/>
      <c r="H77" s="988"/>
      <c r="I77" s="988"/>
      <c r="J77" s="988"/>
      <c r="K77" s="988"/>
      <c r="L77" s="988"/>
      <c r="M77" s="988"/>
      <c r="N77" s="988"/>
      <c r="O77" s="988"/>
      <c r="P77" s="989"/>
      <c r="Q77" s="991">
        <v>73</v>
      </c>
      <c r="R77" s="992"/>
      <c r="S77" s="992"/>
      <c r="T77" s="992"/>
      <c r="U77" s="993"/>
      <c r="V77" s="994">
        <v>73</v>
      </c>
      <c r="W77" s="992"/>
      <c r="X77" s="992"/>
      <c r="Y77" s="992"/>
      <c r="Z77" s="993"/>
      <c r="AA77" s="994" t="s">
        <v>561</v>
      </c>
      <c r="AB77" s="992"/>
      <c r="AC77" s="992"/>
      <c r="AD77" s="992"/>
      <c r="AE77" s="993"/>
      <c r="AF77" s="994" t="s">
        <v>561</v>
      </c>
      <c r="AG77" s="992"/>
      <c r="AH77" s="992"/>
      <c r="AI77" s="992"/>
      <c r="AJ77" s="993"/>
      <c r="AK77" s="994" t="s">
        <v>561</v>
      </c>
      <c r="AL77" s="992"/>
      <c r="AM77" s="992"/>
      <c r="AN77" s="992"/>
      <c r="AO77" s="993"/>
      <c r="AP77" s="994" t="s">
        <v>561</v>
      </c>
      <c r="AQ77" s="992"/>
      <c r="AR77" s="992"/>
      <c r="AS77" s="992"/>
      <c r="AT77" s="993"/>
      <c r="AU77" s="994" t="s">
        <v>561</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t="s">
        <v>556</v>
      </c>
      <c r="C78" s="988"/>
      <c r="D78" s="988"/>
      <c r="E78" s="988"/>
      <c r="F78" s="988"/>
      <c r="G78" s="988"/>
      <c r="H78" s="988"/>
      <c r="I78" s="988"/>
      <c r="J78" s="988"/>
      <c r="K78" s="988"/>
      <c r="L78" s="988"/>
      <c r="M78" s="988"/>
      <c r="N78" s="988"/>
      <c r="O78" s="988"/>
      <c r="P78" s="989"/>
      <c r="Q78" s="990">
        <v>295</v>
      </c>
      <c r="R78" s="984"/>
      <c r="S78" s="984"/>
      <c r="T78" s="984"/>
      <c r="U78" s="984"/>
      <c r="V78" s="984">
        <v>258</v>
      </c>
      <c r="W78" s="984"/>
      <c r="X78" s="984"/>
      <c r="Y78" s="984"/>
      <c r="Z78" s="984"/>
      <c r="AA78" s="984">
        <v>37</v>
      </c>
      <c r="AB78" s="984"/>
      <c r="AC78" s="984"/>
      <c r="AD78" s="984"/>
      <c r="AE78" s="984"/>
      <c r="AF78" s="984">
        <v>37</v>
      </c>
      <c r="AG78" s="984"/>
      <c r="AH78" s="984"/>
      <c r="AI78" s="984"/>
      <c r="AJ78" s="984"/>
      <c r="AK78" s="984" t="s">
        <v>561</v>
      </c>
      <c r="AL78" s="984"/>
      <c r="AM78" s="984"/>
      <c r="AN78" s="984"/>
      <c r="AO78" s="984"/>
      <c r="AP78" s="984" t="s">
        <v>561</v>
      </c>
      <c r="AQ78" s="984"/>
      <c r="AR78" s="984"/>
      <c r="AS78" s="984"/>
      <c r="AT78" s="984"/>
      <c r="AU78" s="984" t="s">
        <v>561</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t="s">
        <v>569</v>
      </c>
      <c r="C79" s="988"/>
      <c r="D79" s="988"/>
      <c r="E79" s="988"/>
      <c r="F79" s="988"/>
      <c r="G79" s="988"/>
      <c r="H79" s="988"/>
      <c r="I79" s="988"/>
      <c r="J79" s="988"/>
      <c r="K79" s="988"/>
      <c r="L79" s="988"/>
      <c r="M79" s="988"/>
      <c r="N79" s="988"/>
      <c r="O79" s="988"/>
      <c r="P79" s="989"/>
      <c r="Q79" s="990">
        <v>881857</v>
      </c>
      <c r="R79" s="984"/>
      <c r="S79" s="984"/>
      <c r="T79" s="984"/>
      <c r="U79" s="984"/>
      <c r="V79" s="984">
        <v>868577</v>
      </c>
      <c r="W79" s="984"/>
      <c r="X79" s="984"/>
      <c r="Y79" s="984"/>
      <c r="Z79" s="984"/>
      <c r="AA79" s="984">
        <v>13281</v>
      </c>
      <c r="AB79" s="984"/>
      <c r="AC79" s="984"/>
      <c r="AD79" s="984"/>
      <c r="AE79" s="984"/>
      <c r="AF79" s="984">
        <v>13281</v>
      </c>
      <c r="AG79" s="984"/>
      <c r="AH79" s="984"/>
      <c r="AI79" s="984"/>
      <c r="AJ79" s="984"/>
      <c r="AK79" s="984" t="s">
        <v>561</v>
      </c>
      <c r="AL79" s="984"/>
      <c r="AM79" s="984"/>
      <c r="AN79" s="984"/>
      <c r="AO79" s="984"/>
      <c r="AP79" s="984" t="s">
        <v>561</v>
      </c>
      <c r="AQ79" s="984"/>
      <c r="AR79" s="984"/>
      <c r="AS79" s="984"/>
      <c r="AT79" s="984"/>
      <c r="AU79" s="984" t="s">
        <v>561</v>
      </c>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15789</v>
      </c>
      <c r="AG88" s="972"/>
      <c r="AH88" s="972"/>
      <c r="AI88" s="972"/>
      <c r="AJ88" s="972"/>
      <c r="AK88" s="976"/>
      <c r="AL88" s="976"/>
      <c r="AM88" s="976"/>
      <c r="AN88" s="976"/>
      <c r="AO88" s="976"/>
      <c r="AP88" s="972">
        <v>6413</v>
      </c>
      <c r="AQ88" s="972"/>
      <c r="AR88" s="972"/>
      <c r="AS88" s="972"/>
      <c r="AT88" s="972"/>
      <c r="AU88" s="972">
        <v>597</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1114</v>
      </c>
      <c r="CS102" s="966"/>
      <c r="CT102" s="966"/>
      <c r="CU102" s="966"/>
      <c r="CV102" s="967"/>
      <c r="CW102" s="965">
        <v>20</v>
      </c>
      <c r="CX102" s="966"/>
      <c r="CY102" s="966"/>
      <c r="CZ102" s="966"/>
      <c r="DA102" s="967"/>
      <c r="DB102" s="965">
        <v>101</v>
      </c>
      <c r="DC102" s="966"/>
      <c r="DD102" s="966"/>
      <c r="DE102" s="966"/>
      <c r="DF102" s="967"/>
      <c r="DG102" s="965" t="s">
        <v>561</v>
      </c>
      <c r="DH102" s="966"/>
      <c r="DI102" s="966"/>
      <c r="DJ102" s="966"/>
      <c r="DK102" s="967"/>
      <c r="DL102" s="965" t="s">
        <v>561</v>
      </c>
      <c r="DM102" s="966"/>
      <c r="DN102" s="966"/>
      <c r="DO102" s="966"/>
      <c r="DP102" s="967"/>
      <c r="DQ102" s="965" t="s">
        <v>561</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1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3036369</v>
      </c>
      <c r="AB110" s="902"/>
      <c r="AC110" s="902"/>
      <c r="AD110" s="902"/>
      <c r="AE110" s="903"/>
      <c r="AF110" s="904">
        <v>3060672</v>
      </c>
      <c r="AG110" s="902"/>
      <c r="AH110" s="902"/>
      <c r="AI110" s="902"/>
      <c r="AJ110" s="903"/>
      <c r="AK110" s="904">
        <v>2980397</v>
      </c>
      <c r="AL110" s="902"/>
      <c r="AM110" s="902"/>
      <c r="AN110" s="902"/>
      <c r="AO110" s="903"/>
      <c r="AP110" s="905">
        <v>22.7</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28745639</v>
      </c>
      <c r="BR110" s="855"/>
      <c r="BS110" s="855"/>
      <c r="BT110" s="855"/>
      <c r="BU110" s="855"/>
      <c r="BV110" s="855">
        <v>30092865</v>
      </c>
      <c r="BW110" s="855"/>
      <c r="BX110" s="855"/>
      <c r="BY110" s="855"/>
      <c r="BZ110" s="855"/>
      <c r="CA110" s="855">
        <v>31672327</v>
      </c>
      <c r="CB110" s="855"/>
      <c r="CC110" s="855"/>
      <c r="CD110" s="855"/>
      <c r="CE110" s="855"/>
      <c r="CF110" s="879">
        <v>241.3</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11757926</v>
      </c>
      <c r="BR112" s="830"/>
      <c r="BS112" s="830"/>
      <c r="BT112" s="830"/>
      <c r="BU112" s="830"/>
      <c r="BV112" s="830">
        <v>11625939</v>
      </c>
      <c r="BW112" s="830"/>
      <c r="BX112" s="830"/>
      <c r="BY112" s="830"/>
      <c r="BZ112" s="830"/>
      <c r="CA112" s="830">
        <v>11492322</v>
      </c>
      <c r="CB112" s="830"/>
      <c r="CC112" s="830"/>
      <c r="CD112" s="830"/>
      <c r="CE112" s="830"/>
      <c r="CF112" s="888">
        <v>87.6</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987388</v>
      </c>
      <c r="AB113" s="932"/>
      <c r="AC113" s="932"/>
      <c r="AD113" s="932"/>
      <c r="AE113" s="933"/>
      <c r="AF113" s="934">
        <v>958405</v>
      </c>
      <c r="AG113" s="932"/>
      <c r="AH113" s="932"/>
      <c r="AI113" s="932"/>
      <c r="AJ113" s="933"/>
      <c r="AK113" s="934">
        <v>963075</v>
      </c>
      <c r="AL113" s="932"/>
      <c r="AM113" s="932"/>
      <c r="AN113" s="932"/>
      <c r="AO113" s="933"/>
      <c r="AP113" s="935">
        <v>7.3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847292</v>
      </c>
      <c r="BR113" s="830"/>
      <c r="BS113" s="830"/>
      <c r="BT113" s="830"/>
      <c r="BU113" s="830"/>
      <c r="BV113" s="830">
        <v>763714</v>
      </c>
      <c r="BW113" s="830"/>
      <c r="BX113" s="830"/>
      <c r="BY113" s="830"/>
      <c r="BZ113" s="830"/>
      <c r="CA113" s="830">
        <v>597707</v>
      </c>
      <c r="CB113" s="830"/>
      <c r="CC113" s="830"/>
      <c r="CD113" s="830"/>
      <c r="CE113" s="830"/>
      <c r="CF113" s="888">
        <v>4.5999999999999996</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1022</v>
      </c>
      <c r="AB114" s="793"/>
      <c r="AC114" s="793"/>
      <c r="AD114" s="793"/>
      <c r="AE114" s="794"/>
      <c r="AF114" s="795">
        <v>1137</v>
      </c>
      <c r="AG114" s="793"/>
      <c r="AH114" s="793"/>
      <c r="AI114" s="793"/>
      <c r="AJ114" s="794"/>
      <c r="AK114" s="795">
        <v>1026</v>
      </c>
      <c r="AL114" s="793"/>
      <c r="AM114" s="793"/>
      <c r="AN114" s="793"/>
      <c r="AO114" s="794"/>
      <c r="AP114" s="837">
        <v>0</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2364077</v>
      </c>
      <c r="BR114" s="830"/>
      <c r="BS114" s="830"/>
      <c r="BT114" s="830"/>
      <c r="BU114" s="830"/>
      <c r="BV114" s="830">
        <v>2155293</v>
      </c>
      <c r="BW114" s="830"/>
      <c r="BX114" s="830"/>
      <c r="BY114" s="830"/>
      <c r="BZ114" s="830"/>
      <c r="CA114" s="830">
        <v>2065964</v>
      </c>
      <c r="CB114" s="830"/>
      <c r="CC114" s="830"/>
      <c r="CD114" s="830"/>
      <c r="CE114" s="830"/>
      <c r="CF114" s="888">
        <v>15.7</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192723</v>
      </c>
      <c r="AB115" s="932"/>
      <c r="AC115" s="932"/>
      <c r="AD115" s="932"/>
      <c r="AE115" s="933"/>
      <c r="AF115" s="934">
        <v>183541</v>
      </c>
      <c r="AG115" s="932"/>
      <c r="AH115" s="932"/>
      <c r="AI115" s="932"/>
      <c r="AJ115" s="933"/>
      <c r="AK115" s="934">
        <v>173560</v>
      </c>
      <c r="AL115" s="932"/>
      <c r="AM115" s="932"/>
      <c r="AN115" s="932"/>
      <c r="AO115" s="933"/>
      <c r="AP115" s="935">
        <v>1.3</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v>340</v>
      </c>
      <c r="AG116" s="793"/>
      <c r="AH116" s="793"/>
      <c r="AI116" s="793"/>
      <c r="AJ116" s="794"/>
      <c r="AK116" s="795">
        <v>66</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4217502</v>
      </c>
      <c r="AB117" s="916"/>
      <c r="AC117" s="916"/>
      <c r="AD117" s="916"/>
      <c r="AE117" s="917"/>
      <c r="AF117" s="918">
        <v>4204095</v>
      </c>
      <c r="AG117" s="916"/>
      <c r="AH117" s="916"/>
      <c r="AI117" s="916"/>
      <c r="AJ117" s="917"/>
      <c r="AK117" s="918">
        <v>4118124</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443</v>
      </c>
      <c r="BP119" s="891"/>
      <c r="BQ119" s="892">
        <v>43714934</v>
      </c>
      <c r="BR119" s="858"/>
      <c r="BS119" s="858"/>
      <c r="BT119" s="858"/>
      <c r="BU119" s="858"/>
      <c r="BV119" s="858">
        <v>44637811</v>
      </c>
      <c r="BW119" s="858"/>
      <c r="BX119" s="858"/>
      <c r="BY119" s="858"/>
      <c r="BZ119" s="858"/>
      <c r="CA119" s="858">
        <v>45828320</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17217929</v>
      </c>
      <c r="BR120" s="855"/>
      <c r="BS120" s="855"/>
      <c r="BT120" s="855"/>
      <c r="BU120" s="855"/>
      <c r="BV120" s="855">
        <v>16333732</v>
      </c>
      <c r="BW120" s="855"/>
      <c r="BX120" s="855"/>
      <c r="BY120" s="855"/>
      <c r="BZ120" s="855"/>
      <c r="CA120" s="855">
        <v>15400955</v>
      </c>
      <c r="CB120" s="855"/>
      <c r="CC120" s="855"/>
      <c r="CD120" s="855"/>
      <c r="CE120" s="855"/>
      <c r="CF120" s="879">
        <v>117.4</v>
      </c>
      <c r="CG120" s="880"/>
      <c r="CH120" s="880"/>
      <c r="CI120" s="880"/>
      <c r="CJ120" s="880"/>
      <c r="CK120" s="881" t="s">
        <v>447</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10986350</v>
      </c>
      <c r="DH120" s="855"/>
      <c r="DI120" s="855"/>
      <c r="DJ120" s="855"/>
      <c r="DK120" s="855"/>
      <c r="DL120" s="855">
        <v>10952030</v>
      </c>
      <c r="DM120" s="855"/>
      <c r="DN120" s="855"/>
      <c r="DO120" s="855"/>
      <c r="DP120" s="855"/>
      <c r="DQ120" s="855">
        <v>10890883</v>
      </c>
      <c r="DR120" s="855"/>
      <c r="DS120" s="855"/>
      <c r="DT120" s="855"/>
      <c r="DU120" s="855"/>
      <c r="DV120" s="856">
        <v>83</v>
      </c>
      <c r="DW120" s="856"/>
      <c r="DX120" s="856"/>
      <c r="DY120" s="856"/>
      <c r="DZ120" s="857"/>
    </row>
    <row r="121" spans="1:130" s="212" customFormat="1" ht="26.25" customHeight="1" x14ac:dyDescent="0.1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267838</v>
      </c>
      <c r="BR121" s="830"/>
      <c r="BS121" s="830"/>
      <c r="BT121" s="830"/>
      <c r="BU121" s="830"/>
      <c r="BV121" s="830">
        <v>239588</v>
      </c>
      <c r="BW121" s="830"/>
      <c r="BX121" s="830"/>
      <c r="BY121" s="830"/>
      <c r="BZ121" s="830"/>
      <c r="CA121" s="830">
        <v>211976</v>
      </c>
      <c r="CB121" s="830"/>
      <c r="CC121" s="830"/>
      <c r="CD121" s="830"/>
      <c r="CE121" s="830"/>
      <c r="CF121" s="888">
        <v>1.6</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771576</v>
      </c>
      <c r="DH121" s="830"/>
      <c r="DI121" s="830"/>
      <c r="DJ121" s="830"/>
      <c r="DK121" s="830"/>
      <c r="DL121" s="830">
        <v>673909</v>
      </c>
      <c r="DM121" s="830"/>
      <c r="DN121" s="830"/>
      <c r="DO121" s="830"/>
      <c r="DP121" s="830"/>
      <c r="DQ121" s="830">
        <v>601439</v>
      </c>
      <c r="DR121" s="830"/>
      <c r="DS121" s="830"/>
      <c r="DT121" s="830"/>
      <c r="DU121" s="830"/>
      <c r="DV121" s="807">
        <v>4.5999999999999996</v>
      </c>
      <c r="DW121" s="807"/>
      <c r="DX121" s="807"/>
      <c r="DY121" s="807"/>
      <c r="DZ121" s="808"/>
    </row>
    <row r="122" spans="1:130" s="212" customFormat="1" ht="26.25" customHeight="1" x14ac:dyDescent="0.1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33034586</v>
      </c>
      <c r="BR122" s="858"/>
      <c r="BS122" s="858"/>
      <c r="BT122" s="858"/>
      <c r="BU122" s="858"/>
      <c r="BV122" s="858">
        <v>33603394</v>
      </c>
      <c r="BW122" s="858"/>
      <c r="BX122" s="858"/>
      <c r="BY122" s="858"/>
      <c r="BZ122" s="858"/>
      <c r="CA122" s="858">
        <v>34743638</v>
      </c>
      <c r="CB122" s="858"/>
      <c r="CC122" s="858"/>
      <c r="CD122" s="858"/>
      <c r="CE122" s="858"/>
      <c r="CF122" s="859">
        <v>264.7</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451</v>
      </c>
      <c r="BP123" s="891"/>
      <c r="BQ123" s="845">
        <v>50520353</v>
      </c>
      <c r="BR123" s="846"/>
      <c r="BS123" s="846"/>
      <c r="BT123" s="846"/>
      <c r="BU123" s="846"/>
      <c r="BV123" s="846">
        <v>50176714</v>
      </c>
      <c r="BW123" s="846"/>
      <c r="BX123" s="846"/>
      <c r="BY123" s="846"/>
      <c r="BZ123" s="846"/>
      <c r="CA123" s="846">
        <v>50356569</v>
      </c>
      <c r="CB123" s="846"/>
      <c r="CC123" s="846"/>
      <c r="CD123" s="846"/>
      <c r="CE123" s="846"/>
      <c r="CF123" s="761"/>
      <c r="CG123" s="762"/>
      <c r="CH123" s="762"/>
      <c r="CI123" s="762"/>
      <c r="CJ123" s="847"/>
      <c r="CK123" s="882"/>
      <c r="CL123" s="868"/>
      <c r="CM123" s="868"/>
      <c r="CN123" s="868"/>
      <c r="CO123" s="869"/>
      <c r="CP123" s="848" t="s">
        <v>394</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v>192723</v>
      </c>
      <c r="AB124" s="793"/>
      <c r="AC124" s="793"/>
      <c r="AD124" s="793"/>
      <c r="AE124" s="794"/>
      <c r="AF124" s="795">
        <v>183541</v>
      </c>
      <c r="AG124" s="793"/>
      <c r="AH124" s="793"/>
      <c r="AI124" s="793"/>
      <c r="AJ124" s="794"/>
      <c r="AK124" s="795">
        <v>173560</v>
      </c>
      <c r="AL124" s="793"/>
      <c r="AM124" s="793"/>
      <c r="AN124" s="793"/>
      <c r="AO124" s="794"/>
      <c r="AP124" s="837">
        <v>1.3</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30986</v>
      </c>
      <c r="AB128" s="814"/>
      <c r="AC128" s="814"/>
      <c r="AD128" s="814"/>
      <c r="AE128" s="815"/>
      <c r="AF128" s="816">
        <v>30552</v>
      </c>
      <c r="AG128" s="814"/>
      <c r="AH128" s="814"/>
      <c r="AI128" s="814"/>
      <c r="AJ128" s="815"/>
      <c r="AK128" s="816">
        <v>66047</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12.69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15561287</v>
      </c>
      <c r="AB129" s="793"/>
      <c r="AC129" s="793"/>
      <c r="AD129" s="793"/>
      <c r="AE129" s="794"/>
      <c r="AF129" s="795">
        <v>15950337</v>
      </c>
      <c r="AG129" s="793"/>
      <c r="AH129" s="793"/>
      <c r="AI129" s="793"/>
      <c r="AJ129" s="794"/>
      <c r="AK129" s="795">
        <v>16354399</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17.690000000000001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3073759</v>
      </c>
      <c r="AB130" s="793"/>
      <c r="AC130" s="793"/>
      <c r="AD130" s="793"/>
      <c r="AE130" s="794"/>
      <c r="AF130" s="795">
        <v>3216955</v>
      </c>
      <c r="AG130" s="793"/>
      <c r="AH130" s="793"/>
      <c r="AI130" s="793"/>
      <c r="AJ130" s="794"/>
      <c r="AK130" s="795">
        <v>3230640</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7.5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12487528</v>
      </c>
      <c r="AB131" s="777"/>
      <c r="AC131" s="777"/>
      <c r="AD131" s="777"/>
      <c r="AE131" s="778"/>
      <c r="AF131" s="779">
        <v>12733382</v>
      </c>
      <c r="AG131" s="777"/>
      <c r="AH131" s="777"/>
      <c r="AI131" s="777"/>
      <c r="AJ131" s="778"/>
      <c r="AK131" s="779">
        <v>13123759</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8.9109469860000008</v>
      </c>
      <c r="AB132" s="758"/>
      <c r="AC132" s="758"/>
      <c r="AD132" s="758"/>
      <c r="AE132" s="759"/>
      <c r="AF132" s="760">
        <v>7.5124424919999999</v>
      </c>
      <c r="AG132" s="758"/>
      <c r="AH132" s="758"/>
      <c r="AI132" s="758"/>
      <c r="AJ132" s="759"/>
      <c r="AK132" s="760">
        <v>6.2591594370000001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8.6</v>
      </c>
      <c r="AB133" s="737"/>
      <c r="AC133" s="737"/>
      <c r="AD133" s="737"/>
      <c r="AE133" s="738"/>
      <c r="AF133" s="736">
        <v>8.1</v>
      </c>
      <c r="AG133" s="737"/>
      <c r="AH133" s="737"/>
      <c r="AI133" s="737"/>
      <c r="AJ133" s="738"/>
      <c r="AK133" s="736">
        <v>7.5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X4OCNWCEN3hxaU316do6jKXG/Qq7py3m7UWeo/GAeSINAN3vR18VTGlLe90LbZBp89ytb6+W2QMrluCw9Nm5g==" saltValue="9AMqSbxOQoLnS0HthmzV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ZdlBSvTtjD6it4/nY1fmARtAGPAzvuzw/f9PB/A4I91iwcyShVp0CYbylnquRFOPQawyrctVz9nzAM3vcaL10Q==" saltValue="hmSZOsDq2VsC/0uQlmu85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27HblV+RiPhszvQ1Gdhtsge3dklPDd+TFeB4M7X5dTEm80fR0N80Ld0RgSwGs9KZChXjCtsoQoXq3RPcbZ6JQ==" saltValue="L406cThBsBRzz92ZxeqwG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31" t="s">
        <v>480</v>
      </c>
      <c r="AP7" s="253"/>
      <c r="AQ7" s="254" t="s">
        <v>481</v>
      </c>
      <c r="AR7" s="255"/>
    </row>
    <row r="8" spans="1:46" x14ac:dyDescent="0.15">
      <c r="A8" s="247"/>
      <c r="AK8" s="256"/>
      <c r="AL8" s="257"/>
      <c r="AM8" s="257"/>
      <c r="AN8" s="258"/>
      <c r="AO8" s="1132"/>
      <c r="AP8" s="259" t="s">
        <v>482</v>
      </c>
      <c r="AQ8" s="260" t="s">
        <v>483</v>
      </c>
      <c r="AR8" s="261" t="s">
        <v>484</v>
      </c>
    </row>
    <row r="9" spans="1:46" x14ac:dyDescent="0.15">
      <c r="A9" s="247"/>
      <c r="AK9" s="1143" t="s">
        <v>485</v>
      </c>
      <c r="AL9" s="1144"/>
      <c r="AM9" s="1144"/>
      <c r="AN9" s="1145"/>
      <c r="AO9" s="262">
        <v>5187965</v>
      </c>
      <c r="AP9" s="262">
        <v>103710</v>
      </c>
      <c r="AQ9" s="263">
        <v>95899</v>
      </c>
      <c r="AR9" s="264">
        <v>8.1</v>
      </c>
    </row>
    <row r="10" spans="1:46" ht="13.5" customHeight="1" x14ac:dyDescent="0.15">
      <c r="A10" s="247"/>
      <c r="AK10" s="1143" t="s">
        <v>486</v>
      </c>
      <c r="AL10" s="1144"/>
      <c r="AM10" s="1144"/>
      <c r="AN10" s="1145"/>
      <c r="AO10" s="265">
        <v>591635</v>
      </c>
      <c r="AP10" s="265">
        <v>11827</v>
      </c>
      <c r="AQ10" s="266">
        <v>7418</v>
      </c>
      <c r="AR10" s="267">
        <v>59.4</v>
      </c>
    </row>
    <row r="11" spans="1:46" ht="13.5" customHeight="1" x14ac:dyDescent="0.15">
      <c r="A11" s="247"/>
      <c r="AK11" s="1143" t="s">
        <v>487</v>
      </c>
      <c r="AL11" s="1144"/>
      <c r="AM11" s="1144"/>
      <c r="AN11" s="1145"/>
      <c r="AO11" s="265">
        <v>63886</v>
      </c>
      <c r="AP11" s="265">
        <v>1277</v>
      </c>
      <c r="AQ11" s="266">
        <v>1842</v>
      </c>
      <c r="AR11" s="267">
        <v>-30.7</v>
      </c>
    </row>
    <row r="12" spans="1:46" ht="13.5" customHeight="1" x14ac:dyDescent="0.15">
      <c r="A12" s="247"/>
      <c r="AK12" s="1143" t="s">
        <v>488</v>
      </c>
      <c r="AL12" s="1144"/>
      <c r="AM12" s="1144"/>
      <c r="AN12" s="1145"/>
      <c r="AO12" s="265">
        <v>204</v>
      </c>
      <c r="AP12" s="265">
        <v>4</v>
      </c>
      <c r="AQ12" s="266">
        <v>18</v>
      </c>
      <c r="AR12" s="267">
        <v>-77.8</v>
      </c>
    </row>
    <row r="13" spans="1:46" ht="13.5" customHeight="1" x14ac:dyDescent="0.15">
      <c r="A13" s="247"/>
      <c r="AK13" s="1143" t="s">
        <v>489</v>
      </c>
      <c r="AL13" s="1144"/>
      <c r="AM13" s="1144"/>
      <c r="AN13" s="1145"/>
      <c r="AO13" s="265">
        <v>265056</v>
      </c>
      <c r="AP13" s="265">
        <v>5299</v>
      </c>
      <c r="AQ13" s="266">
        <v>3674</v>
      </c>
      <c r="AR13" s="267">
        <v>44.2</v>
      </c>
    </row>
    <row r="14" spans="1:46" ht="13.5" customHeight="1" x14ac:dyDescent="0.15">
      <c r="A14" s="247"/>
      <c r="AK14" s="1143" t="s">
        <v>490</v>
      </c>
      <c r="AL14" s="1144"/>
      <c r="AM14" s="1144"/>
      <c r="AN14" s="1145"/>
      <c r="AO14" s="265">
        <v>141121</v>
      </c>
      <c r="AP14" s="265">
        <v>2821</v>
      </c>
      <c r="AQ14" s="266">
        <v>2040</v>
      </c>
      <c r="AR14" s="267">
        <v>38.299999999999997</v>
      </c>
    </row>
    <row r="15" spans="1:46" ht="13.5" customHeight="1" x14ac:dyDescent="0.15">
      <c r="A15" s="247"/>
      <c r="AK15" s="1146" t="s">
        <v>491</v>
      </c>
      <c r="AL15" s="1147"/>
      <c r="AM15" s="1147"/>
      <c r="AN15" s="1148"/>
      <c r="AO15" s="265">
        <v>-326878</v>
      </c>
      <c r="AP15" s="265">
        <v>-6534</v>
      </c>
      <c r="AQ15" s="266">
        <v>-5724</v>
      </c>
      <c r="AR15" s="267">
        <v>14.2</v>
      </c>
    </row>
    <row r="16" spans="1:46" x14ac:dyDescent="0.15">
      <c r="A16" s="247"/>
      <c r="AK16" s="1146" t="s">
        <v>178</v>
      </c>
      <c r="AL16" s="1147"/>
      <c r="AM16" s="1147"/>
      <c r="AN16" s="1148"/>
      <c r="AO16" s="265">
        <v>5922989</v>
      </c>
      <c r="AP16" s="265">
        <v>118403</v>
      </c>
      <c r="AQ16" s="266">
        <v>105167</v>
      </c>
      <c r="AR16" s="267">
        <v>12.6</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49" t="s">
        <v>496</v>
      </c>
      <c r="AL21" s="1150"/>
      <c r="AM21" s="1150"/>
      <c r="AN21" s="1151"/>
      <c r="AO21" s="277">
        <v>9.1999999999999993</v>
      </c>
      <c r="AP21" s="278">
        <v>8.91</v>
      </c>
      <c r="AQ21" s="279">
        <v>0.28999999999999998</v>
      </c>
      <c r="AS21" s="280"/>
      <c r="AT21" s="276"/>
    </row>
    <row r="22" spans="1:46" s="248" customFormat="1" x14ac:dyDescent="0.15">
      <c r="A22" s="276"/>
      <c r="AK22" s="1149" t="s">
        <v>497</v>
      </c>
      <c r="AL22" s="1150"/>
      <c r="AM22" s="1150"/>
      <c r="AN22" s="1151"/>
      <c r="AO22" s="281">
        <v>99.4</v>
      </c>
      <c r="AP22" s="282">
        <v>97.6</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31" t="s">
        <v>480</v>
      </c>
      <c r="AP30" s="253"/>
      <c r="AQ30" s="254" t="s">
        <v>481</v>
      </c>
      <c r="AR30" s="255"/>
    </row>
    <row r="31" spans="1:46" x14ac:dyDescent="0.15">
      <c r="A31" s="247"/>
      <c r="AK31" s="256"/>
      <c r="AL31" s="257"/>
      <c r="AM31" s="257"/>
      <c r="AN31" s="258"/>
      <c r="AO31" s="1132"/>
      <c r="AP31" s="259" t="s">
        <v>482</v>
      </c>
      <c r="AQ31" s="260" t="s">
        <v>483</v>
      </c>
      <c r="AR31" s="261" t="s">
        <v>484</v>
      </c>
    </row>
    <row r="32" spans="1:46" ht="27" customHeight="1" x14ac:dyDescent="0.15">
      <c r="A32" s="247"/>
      <c r="AK32" s="1133" t="s">
        <v>501</v>
      </c>
      <c r="AL32" s="1134"/>
      <c r="AM32" s="1134"/>
      <c r="AN32" s="1135"/>
      <c r="AO32" s="291">
        <v>2980397</v>
      </c>
      <c r="AP32" s="291">
        <v>59579</v>
      </c>
      <c r="AQ32" s="292">
        <v>63956</v>
      </c>
      <c r="AR32" s="293">
        <v>-6.8</v>
      </c>
    </row>
    <row r="33" spans="1:46" ht="13.5" customHeight="1" x14ac:dyDescent="0.15">
      <c r="A33" s="247"/>
      <c r="AK33" s="1133" t="s">
        <v>502</v>
      </c>
      <c r="AL33" s="1134"/>
      <c r="AM33" s="1134"/>
      <c r="AN33" s="1135"/>
      <c r="AO33" s="291" t="s">
        <v>503</v>
      </c>
      <c r="AP33" s="291" t="s">
        <v>503</v>
      </c>
      <c r="AQ33" s="292" t="s">
        <v>503</v>
      </c>
      <c r="AR33" s="293" t="s">
        <v>503</v>
      </c>
    </row>
    <row r="34" spans="1:46" ht="27" customHeight="1" x14ac:dyDescent="0.15">
      <c r="A34" s="247"/>
      <c r="AK34" s="1133" t="s">
        <v>504</v>
      </c>
      <c r="AL34" s="1134"/>
      <c r="AM34" s="1134"/>
      <c r="AN34" s="1135"/>
      <c r="AO34" s="291" t="s">
        <v>503</v>
      </c>
      <c r="AP34" s="291" t="s">
        <v>503</v>
      </c>
      <c r="AQ34" s="292">
        <v>4</v>
      </c>
      <c r="AR34" s="293" t="s">
        <v>503</v>
      </c>
    </row>
    <row r="35" spans="1:46" ht="27" customHeight="1" x14ac:dyDescent="0.15">
      <c r="A35" s="247"/>
      <c r="AK35" s="1133" t="s">
        <v>505</v>
      </c>
      <c r="AL35" s="1134"/>
      <c r="AM35" s="1134"/>
      <c r="AN35" s="1135"/>
      <c r="AO35" s="291">
        <v>963075</v>
      </c>
      <c r="AP35" s="291">
        <v>19252</v>
      </c>
      <c r="AQ35" s="292">
        <v>14498</v>
      </c>
      <c r="AR35" s="293">
        <v>32.799999999999997</v>
      </c>
    </row>
    <row r="36" spans="1:46" ht="27" customHeight="1" x14ac:dyDescent="0.15">
      <c r="A36" s="247"/>
      <c r="AK36" s="1133" t="s">
        <v>506</v>
      </c>
      <c r="AL36" s="1134"/>
      <c r="AM36" s="1134"/>
      <c r="AN36" s="1135"/>
      <c r="AO36" s="291">
        <v>1026</v>
      </c>
      <c r="AP36" s="291">
        <v>21</v>
      </c>
      <c r="AQ36" s="292">
        <v>1993</v>
      </c>
      <c r="AR36" s="293">
        <v>-98.9</v>
      </c>
    </row>
    <row r="37" spans="1:46" ht="13.5" customHeight="1" x14ac:dyDescent="0.15">
      <c r="A37" s="247"/>
      <c r="AK37" s="1133" t="s">
        <v>507</v>
      </c>
      <c r="AL37" s="1134"/>
      <c r="AM37" s="1134"/>
      <c r="AN37" s="1135"/>
      <c r="AO37" s="291">
        <v>173560</v>
      </c>
      <c r="AP37" s="291">
        <v>3470</v>
      </c>
      <c r="AQ37" s="292">
        <v>407</v>
      </c>
      <c r="AR37" s="293">
        <v>752.6</v>
      </c>
    </row>
    <row r="38" spans="1:46" ht="27" customHeight="1" x14ac:dyDescent="0.15">
      <c r="A38" s="247"/>
      <c r="AK38" s="1136" t="s">
        <v>508</v>
      </c>
      <c r="AL38" s="1137"/>
      <c r="AM38" s="1137"/>
      <c r="AN38" s="1138"/>
      <c r="AO38" s="294">
        <v>66</v>
      </c>
      <c r="AP38" s="294">
        <v>1</v>
      </c>
      <c r="AQ38" s="295">
        <v>1</v>
      </c>
      <c r="AR38" s="283">
        <v>0</v>
      </c>
      <c r="AS38" s="290"/>
    </row>
    <row r="39" spans="1:46" x14ac:dyDescent="0.15">
      <c r="A39" s="247"/>
      <c r="AK39" s="1136" t="s">
        <v>509</v>
      </c>
      <c r="AL39" s="1137"/>
      <c r="AM39" s="1137"/>
      <c r="AN39" s="1138"/>
      <c r="AO39" s="291">
        <v>-66047</v>
      </c>
      <c r="AP39" s="291">
        <v>-1320</v>
      </c>
      <c r="AQ39" s="292">
        <v>-3355</v>
      </c>
      <c r="AR39" s="293">
        <v>-60.7</v>
      </c>
      <c r="AS39" s="290"/>
    </row>
    <row r="40" spans="1:46" ht="27" customHeight="1" x14ac:dyDescent="0.15">
      <c r="A40" s="247"/>
      <c r="AK40" s="1133" t="s">
        <v>510</v>
      </c>
      <c r="AL40" s="1134"/>
      <c r="AM40" s="1134"/>
      <c r="AN40" s="1135"/>
      <c r="AO40" s="291">
        <v>-3230640</v>
      </c>
      <c r="AP40" s="291">
        <v>-64582</v>
      </c>
      <c r="AQ40" s="292">
        <v>-53996</v>
      </c>
      <c r="AR40" s="293">
        <v>19.600000000000001</v>
      </c>
      <c r="AS40" s="290"/>
    </row>
    <row r="41" spans="1:46" x14ac:dyDescent="0.15">
      <c r="A41" s="247"/>
      <c r="AK41" s="1139" t="s">
        <v>288</v>
      </c>
      <c r="AL41" s="1140"/>
      <c r="AM41" s="1140"/>
      <c r="AN41" s="1141"/>
      <c r="AO41" s="291">
        <v>821437</v>
      </c>
      <c r="AP41" s="291">
        <v>16421</v>
      </c>
      <c r="AQ41" s="292">
        <v>23508</v>
      </c>
      <c r="AR41" s="293">
        <v>-30.1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26" t="s">
        <v>480</v>
      </c>
      <c r="AN49" s="1128" t="s">
        <v>513</v>
      </c>
      <c r="AO49" s="1129"/>
      <c r="AP49" s="1129"/>
      <c r="AQ49" s="1129"/>
      <c r="AR49" s="1130"/>
    </row>
    <row r="50" spans="1:44" x14ac:dyDescent="0.15">
      <c r="A50" s="247"/>
      <c r="AK50" s="305"/>
      <c r="AL50" s="306"/>
      <c r="AM50" s="1127"/>
      <c r="AN50" s="307" t="s">
        <v>514</v>
      </c>
      <c r="AO50" s="308" t="s">
        <v>515</v>
      </c>
      <c r="AP50" s="309" t="s">
        <v>516</v>
      </c>
      <c r="AQ50" s="310" t="s">
        <v>517</v>
      </c>
      <c r="AR50" s="311" t="s">
        <v>518</v>
      </c>
    </row>
    <row r="51" spans="1:44" x14ac:dyDescent="0.15">
      <c r="A51" s="247"/>
      <c r="AK51" s="303" t="s">
        <v>519</v>
      </c>
      <c r="AL51" s="304"/>
      <c r="AM51" s="312">
        <v>4200140</v>
      </c>
      <c r="AN51" s="313">
        <v>80524</v>
      </c>
      <c r="AO51" s="314">
        <v>-2.8</v>
      </c>
      <c r="AP51" s="315">
        <v>70329</v>
      </c>
      <c r="AQ51" s="316">
        <v>0.2</v>
      </c>
      <c r="AR51" s="317">
        <v>-3</v>
      </c>
    </row>
    <row r="52" spans="1:44" x14ac:dyDescent="0.15">
      <c r="A52" s="247"/>
      <c r="AK52" s="318"/>
      <c r="AL52" s="319" t="s">
        <v>520</v>
      </c>
      <c r="AM52" s="320">
        <v>2713153</v>
      </c>
      <c r="AN52" s="321">
        <v>52016</v>
      </c>
      <c r="AO52" s="322">
        <v>80.400000000000006</v>
      </c>
      <c r="AP52" s="323">
        <v>39403</v>
      </c>
      <c r="AQ52" s="324">
        <v>9.1</v>
      </c>
      <c r="AR52" s="325">
        <v>71.3</v>
      </c>
    </row>
    <row r="53" spans="1:44" x14ac:dyDescent="0.15">
      <c r="A53" s="247"/>
      <c r="AK53" s="303" t="s">
        <v>521</v>
      </c>
      <c r="AL53" s="304"/>
      <c r="AM53" s="312">
        <v>3862389</v>
      </c>
      <c r="AN53" s="313">
        <v>75044</v>
      </c>
      <c r="AO53" s="314">
        <v>-6.8</v>
      </c>
      <c r="AP53" s="315">
        <v>71871</v>
      </c>
      <c r="AQ53" s="316">
        <v>2.2000000000000002</v>
      </c>
      <c r="AR53" s="317">
        <v>-9</v>
      </c>
    </row>
    <row r="54" spans="1:44" x14ac:dyDescent="0.15">
      <c r="A54" s="247"/>
      <c r="AK54" s="318"/>
      <c r="AL54" s="319" t="s">
        <v>520</v>
      </c>
      <c r="AM54" s="320">
        <v>2858151</v>
      </c>
      <c r="AN54" s="321">
        <v>55533</v>
      </c>
      <c r="AO54" s="322">
        <v>6.8</v>
      </c>
      <c r="AP54" s="323">
        <v>38232</v>
      </c>
      <c r="AQ54" s="324">
        <v>-3</v>
      </c>
      <c r="AR54" s="325">
        <v>9.8000000000000007</v>
      </c>
    </row>
    <row r="55" spans="1:44" x14ac:dyDescent="0.15">
      <c r="A55" s="247"/>
      <c r="AK55" s="303" t="s">
        <v>522</v>
      </c>
      <c r="AL55" s="304"/>
      <c r="AM55" s="312">
        <v>3338761</v>
      </c>
      <c r="AN55" s="313">
        <v>65591</v>
      </c>
      <c r="AO55" s="314">
        <v>-12.6</v>
      </c>
      <c r="AP55" s="315">
        <v>71807</v>
      </c>
      <c r="AQ55" s="316">
        <v>-0.1</v>
      </c>
      <c r="AR55" s="317">
        <v>-12.5</v>
      </c>
    </row>
    <row r="56" spans="1:44" x14ac:dyDescent="0.15">
      <c r="A56" s="247"/>
      <c r="AK56" s="318"/>
      <c r="AL56" s="319" t="s">
        <v>520</v>
      </c>
      <c r="AM56" s="320">
        <v>2236962</v>
      </c>
      <c r="AN56" s="321">
        <v>43946</v>
      </c>
      <c r="AO56" s="322">
        <v>-20.9</v>
      </c>
      <c r="AP56" s="323">
        <v>37333</v>
      </c>
      <c r="AQ56" s="324">
        <v>-2.4</v>
      </c>
      <c r="AR56" s="325">
        <v>-18.5</v>
      </c>
    </row>
    <row r="57" spans="1:44" x14ac:dyDescent="0.15">
      <c r="A57" s="247"/>
      <c r="AK57" s="303" t="s">
        <v>523</v>
      </c>
      <c r="AL57" s="304"/>
      <c r="AM57" s="312">
        <v>6330756</v>
      </c>
      <c r="AN57" s="313">
        <v>125186</v>
      </c>
      <c r="AO57" s="314">
        <v>90.9</v>
      </c>
      <c r="AP57" s="315">
        <v>80821</v>
      </c>
      <c r="AQ57" s="316">
        <v>12.6</v>
      </c>
      <c r="AR57" s="317">
        <v>78.3</v>
      </c>
    </row>
    <row r="58" spans="1:44" x14ac:dyDescent="0.15">
      <c r="A58" s="247"/>
      <c r="AK58" s="318"/>
      <c r="AL58" s="319" t="s">
        <v>520</v>
      </c>
      <c r="AM58" s="320">
        <v>5021162</v>
      </c>
      <c r="AN58" s="321">
        <v>99289</v>
      </c>
      <c r="AO58" s="322">
        <v>125.9</v>
      </c>
      <c r="AP58" s="323">
        <v>49586</v>
      </c>
      <c r="AQ58" s="324">
        <v>32.799999999999997</v>
      </c>
      <c r="AR58" s="325">
        <v>93.1</v>
      </c>
    </row>
    <row r="59" spans="1:44" x14ac:dyDescent="0.15">
      <c r="A59" s="247"/>
      <c r="AK59" s="303" t="s">
        <v>524</v>
      </c>
      <c r="AL59" s="304"/>
      <c r="AM59" s="312">
        <v>6932899</v>
      </c>
      <c r="AN59" s="313">
        <v>138591</v>
      </c>
      <c r="AO59" s="314">
        <v>10.7</v>
      </c>
      <c r="AP59" s="315">
        <v>79840</v>
      </c>
      <c r="AQ59" s="316">
        <v>-1.2</v>
      </c>
      <c r="AR59" s="317">
        <v>11.9</v>
      </c>
    </row>
    <row r="60" spans="1:44" x14ac:dyDescent="0.15">
      <c r="A60" s="247"/>
      <c r="AK60" s="318"/>
      <c r="AL60" s="319" t="s">
        <v>520</v>
      </c>
      <c r="AM60" s="320">
        <v>4614970</v>
      </c>
      <c r="AN60" s="321">
        <v>92255</v>
      </c>
      <c r="AO60" s="322">
        <v>-7.1</v>
      </c>
      <c r="AP60" s="323">
        <v>45238</v>
      </c>
      <c r="AQ60" s="324">
        <v>-8.8000000000000007</v>
      </c>
      <c r="AR60" s="325">
        <v>1.7</v>
      </c>
    </row>
    <row r="61" spans="1:44" x14ac:dyDescent="0.15">
      <c r="A61" s="247"/>
      <c r="AK61" s="303" t="s">
        <v>525</v>
      </c>
      <c r="AL61" s="326"/>
      <c r="AM61" s="312">
        <v>4932989</v>
      </c>
      <c r="AN61" s="313">
        <v>96987</v>
      </c>
      <c r="AO61" s="314">
        <v>15.9</v>
      </c>
      <c r="AP61" s="315">
        <v>74934</v>
      </c>
      <c r="AQ61" s="327">
        <v>2.7</v>
      </c>
      <c r="AR61" s="317">
        <v>13.2</v>
      </c>
    </row>
    <row r="62" spans="1:44" x14ac:dyDescent="0.15">
      <c r="A62" s="247"/>
      <c r="AK62" s="318"/>
      <c r="AL62" s="319" t="s">
        <v>520</v>
      </c>
      <c r="AM62" s="320">
        <v>3488880</v>
      </c>
      <c r="AN62" s="321">
        <v>68608</v>
      </c>
      <c r="AO62" s="322">
        <v>37</v>
      </c>
      <c r="AP62" s="323">
        <v>41958</v>
      </c>
      <c r="AQ62" s="324">
        <v>5.5</v>
      </c>
      <c r="AR62" s="325">
        <v>31.5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8slaS3ouGflnj+KXTUPKR0JBgXYHGS8wzkwKGVbj3WrP8h5IvSaj0y0shhtZzfKdRe3Aui+SUwfyvguRDFR2PQ==" saltValue="qCMsfjkr+PCzcacH3D9bM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H2ORAeo4BltCToxumgWKiYcE4vwBl5Imw/9F8zv0AFxTBrTFiI9O94kWTTH3wjqrlvQ9wBoIOVXxYFetgg6Og==" saltValue="8HWbDGaYCJai6/NSvsKU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mM6mg+xMoRVaZ/ZCEx+ceEo1T3uA1tnKN8SwtpdBgev3qyQ2+OeumVXnUx6BUEyejMPI/WS0xUDSU7g7IDDKLg==" saltValue="1/ZRYkPNHWvznJ+d+ckm7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2" t="s">
        <v>3</v>
      </c>
      <c r="D47" s="1152"/>
      <c r="E47" s="1153"/>
      <c r="F47" s="11">
        <v>27.85</v>
      </c>
      <c r="G47" s="12">
        <v>27.02</v>
      </c>
      <c r="H47" s="12">
        <v>28.01</v>
      </c>
      <c r="I47" s="12">
        <v>27.48</v>
      </c>
      <c r="J47" s="13">
        <v>24.96</v>
      </c>
    </row>
    <row r="48" spans="2:10" ht="57.75" customHeight="1" x14ac:dyDescent="0.15">
      <c r="B48" s="14"/>
      <c r="C48" s="1154" t="s">
        <v>4</v>
      </c>
      <c r="D48" s="1154"/>
      <c r="E48" s="1155"/>
      <c r="F48" s="15">
        <v>6.22</v>
      </c>
      <c r="G48" s="16">
        <v>5.97</v>
      </c>
      <c r="H48" s="16">
        <v>6.66</v>
      </c>
      <c r="I48" s="16">
        <v>7.97</v>
      </c>
      <c r="J48" s="17">
        <v>6.26</v>
      </c>
    </row>
    <row r="49" spans="2:10" ht="57.75" customHeight="1" thickBot="1" x14ac:dyDescent="0.2">
      <c r="B49" s="18"/>
      <c r="C49" s="1156" t="s">
        <v>5</v>
      </c>
      <c r="D49" s="1156"/>
      <c r="E49" s="1157"/>
      <c r="F49" s="19">
        <v>7.95</v>
      </c>
      <c r="G49" s="20">
        <v>9.35</v>
      </c>
      <c r="H49" s="20">
        <v>9.7799999999999994</v>
      </c>
      <c r="I49" s="20">
        <v>8.3699999999999992</v>
      </c>
      <c r="J49" s="21">
        <v>3.23</v>
      </c>
    </row>
    <row r="50" spans="2:10" x14ac:dyDescent="0.15"/>
  </sheetData>
  <sheetProtection algorithmName="SHA-512" hashValue="iha8iPnLKjb/kmmMmFK7WIrGprzAb2w5Au/347xpuSGcksrlN3FcL/QI3FAKIJZMY/2J6wirLG1sA0MQQe7EZw==" saltValue="W9iq8xu6/DWVdz3InIbd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532</v>
      </c>
      <c r="D34" s="1162"/>
      <c r="E34" s="1163"/>
      <c r="F34" s="32">
        <v>6.21</v>
      </c>
      <c r="G34" s="33">
        <v>5.97</v>
      </c>
      <c r="H34" s="33">
        <v>6.65</v>
      </c>
      <c r="I34" s="33">
        <v>7.96</v>
      </c>
      <c r="J34" s="34">
        <v>6.26</v>
      </c>
      <c r="K34" s="22"/>
      <c r="L34" s="22"/>
      <c r="M34" s="22"/>
      <c r="N34" s="22"/>
      <c r="O34" s="22"/>
      <c r="P34" s="22"/>
    </row>
    <row r="35" spans="1:16" ht="39" customHeight="1" x14ac:dyDescent="0.15">
      <c r="A35" s="22"/>
      <c r="B35" s="35"/>
      <c r="C35" s="1158" t="s">
        <v>533</v>
      </c>
      <c r="D35" s="1158"/>
      <c r="E35" s="1159"/>
      <c r="F35" s="36">
        <v>8.84</v>
      </c>
      <c r="G35" s="37">
        <v>8.65</v>
      </c>
      <c r="H35" s="37">
        <v>8.7799999999999994</v>
      </c>
      <c r="I35" s="37">
        <v>5.23</v>
      </c>
      <c r="J35" s="38">
        <v>5.03</v>
      </c>
      <c r="K35" s="22"/>
      <c r="L35" s="22"/>
      <c r="M35" s="22"/>
      <c r="N35" s="22"/>
      <c r="O35" s="22"/>
      <c r="P35" s="22"/>
    </row>
    <row r="36" spans="1:16" ht="39" customHeight="1" x14ac:dyDescent="0.15">
      <c r="A36" s="22"/>
      <c r="B36" s="35"/>
      <c r="C36" s="1158" t="s">
        <v>534</v>
      </c>
      <c r="D36" s="1158"/>
      <c r="E36" s="1159"/>
      <c r="F36" s="36">
        <v>0.86</v>
      </c>
      <c r="G36" s="37">
        <v>1.18</v>
      </c>
      <c r="H36" s="37">
        <v>1.94</v>
      </c>
      <c r="I36" s="37">
        <v>2.34</v>
      </c>
      <c r="J36" s="38">
        <v>2.5</v>
      </c>
      <c r="K36" s="22"/>
      <c r="L36" s="22"/>
      <c r="M36" s="22"/>
      <c r="N36" s="22"/>
      <c r="O36" s="22"/>
      <c r="P36" s="22"/>
    </row>
    <row r="37" spans="1:16" ht="39" customHeight="1" x14ac:dyDescent="0.15">
      <c r="A37" s="22"/>
      <c r="B37" s="35"/>
      <c r="C37" s="1158" t="s">
        <v>535</v>
      </c>
      <c r="D37" s="1158"/>
      <c r="E37" s="1159"/>
      <c r="F37" s="36">
        <v>4.3099999999999996</v>
      </c>
      <c r="G37" s="37">
        <v>4.2300000000000004</v>
      </c>
      <c r="H37" s="37">
        <v>4.53</v>
      </c>
      <c r="I37" s="37">
        <v>1.49</v>
      </c>
      <c r="J37" s="38">
        <v>1.67</v>
      </c>
      <c r="K37" s="22"/>
      <c r="L37" s="22"/>
      <c r="M37" s="22"/>
      <c r="N37" s="22"/>
      <c r="O37" s="22"/>
      <c r="P37" s="22"/>
    </row>
    <row r="38" spans="1:16" ht="39" customHeight="1" x14ac:dyDescent="0.15">
      <c r="A38" s="22"/>
      <c r="B38" s="35"/>
      <c r="C38" s="1158" t="s">
        <v>536</v>
      </c>
      <c r="D38" s="1158"/>
      <c r="E38" s="1159"/>
      <c r="F38" s="36">
        <v>0.73</v>
      </c>
      <c r="G38" s="37">
        <v>1.25</v>
      </c>
      <c r="H38" s="37">
        <v>1.34</v>
      </c>
      <c r="I38" s="37">
        <v>1.19</v>
      </c>
      <c r="J38" s="38">
        <v>0.38</v>
      </c>
      <c r="K38" s="22"/>
      <c r="L38" s="22"/>
      <c r="M38" s="22"/>
      <c r="N38" s="22"/>
      <c r="O38" s="22"/>
      <c r="P38" s="22"/>
    </row>
    <row r="39" spans="1:16" ht="39" customHeight="1" x14ac:dyDescent="0.15">
      <c r="A39" s="22"/>
      <c r="B39" s="35"/>
      <c r="C39" s="1158" t="s">
        <v>537</v>
      </c>
      <c r="D39" s="1158"/>
      <c r="E39" s="1159"/>
      <c r="F39" s="36">
        <v>0.47</v>
      </c>
      <c r="G39" s="37">
        <v>1.08</v>
      </c>
      <c r="H39" s="37">
        <v>0.34</v>
      </c>
      <c r="I39" s="37">
        <v>0.38</v>
      </c>
      <c r="J39" s="38">
        <v>0.26</v>
      </c>
      <c r="K39" s="22"/>
      <c r="L39" s="22"/>
      <c r="M39" s="22"/>
      <c r="N39" s="22"/>
      <c r="O39" s="22"/>
      <c r="P39" s="22"/>
    </row>
    <row r="40" spans="1:16" ht="39" customHeight="1" x14ac:dyDescent="0.15">
      <c r="A40" s="22"/>
      <c r="B40" s="35"/>
      <c r="C40" s="1158" t="s">
        <v>538</v>
      </c>
      <c r="D40" s="1158"/>
      <c r="E40" s="1159"/>
      <c r="F40" s="36">
        <v>0.16</v>
      </c>
      <c r="G40" s="37">
        <v>0.17</v>
      </c>
      <c r="H40" s="37">
        <v>0.2</v>
      </c>
      <c r="I40" s="37">
        <v>0.2</v>
      </c>
      <c r="J40" s="38">
        <v>0.24</v>
      </c>
      <c r="K40" s="22"/>
      <c r="L40" s="22"/>
      <c r="M40" s="22"/>
      <c r="N40" s="22"/>
      <c r="O40" s="22"/>
      <c r="P40" s="22"/>
    </row>
    <row r="41" spans="1:16" ht="39" customHeight="1" x14ac:dyDescent="0.15">
      <c r="A41" s="22"/>
      <c r="B41" s="35"/>
      <c r="C41" s="1158" t="s">
        <v>539</v>
      </c>
      <c r="D41" s="1158"/>
      <c r="E41" s="1159"/>
      <c r="F41" s="36">
        <v>0.05</v>
      </c>
      <c r="G41" s="37">
        <v>0.13</v>
      </c>
      <c r="H41" s="37">
        <v>0.14000000000000001</v>
      </c>
      <c r="I41" s="37">
        <v>0.01</v>
      </c>
      <c r="J41" s="38">
        <v>0.01</v>
      </c>
      <c r="K41" s="22"/>
      <c r="L41" s="22"/>
      <c r="M41" s="22"/>
      <c r="N41" s="22"/>
      <c r="O41" s="22"/>
      <c r="P41" s="22"/>
    </row>
    <row r="42" spans="1:16" ht="39" customHeight="1" x14ac:dyDescent="0.15">
      <c r="A42" s="22"/>
      <c r="B42" s="39"/>
      <c r="C42" s="1158" t="s">
        <v>540</v>
      </c>
      <c r="D42" s="1158"/>
      <c r="E42" s="1159"/>
      <c r="F42" s="36" t="s">
        <v>503</v>
      </c>
      <c r="G42" s="37" t="s">
        <v>503</v>
      </c>
      <c r="H42" s="37" t="s">
        <v>503</v>
      </c>
      <c r="I42" s="37" t="s">
        <v>503</v>
      </c>
      <c r="J42" s="38" t="s">
        <v>503</v>
      </c>
      <c r="K42" s="22"/>
      <c r="L42" s="22"/>
      <c r="M42" s="22"/>
      <c r="N42" s="22"/>
      <c r="O42" s="22"/>
      <c r="P42" s="22"/>
    </row>
    <row r="43" spans="1:16" ht="39" customHeight="1" thickBot="1" x14ac:dyDescent="0.2">
      <c r="A43" s="22"/>
      <c r="B43" s="40"/>
      <c r="C43" s="1160" t="s">
        <v>541</v>
      </c>
      <c r="D43" s="1160"/>
      <c r="E43" s="1161"/>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bG55Zvqi3vj66m5HlesytSfpGgbV2htIzwMnjKsqsEM0BfM+957EHCg7Xswe+frlxtUfBeTHlHDKwmW5xV2tw==" saltValue="k597/fRtmxNARwhD3GP6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3050</v>
      </c>
      <c r="L45" s="58">
        <v>2991</v>
      </c>
      <c r="M45" s="58">
        <v>3036</v>
      </c>
      <c r="N45" s="58">
        <v>3061</v>
      </c>
      <c r="O45" s="59">
        <v>2980</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503</v>
      </c>
      <c r="L46" s="62" t="s">
        <v>503</v>
      </c>
      <c r="M46" s="62" t="s">
        <v>503</v>
      </c>
      <c r="N46" s="62" t="s">
        <v>503</v>
      </c>
      <c r="O46" s="63" t="s">
        <v>503</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503</v>
      </c>
      <c r="L47" s="62" t="s">
        <v>503</v>
      </c>
      <c r="M47" s="62" t="s">
        <v>503</v>
      </c>
      <c r="N47" s="62" t="s">
        <v>503</v>
      </c>
      <c r="O47" s="63" t="s">
        <v>503</v>
      </c>
      <c r="P47" s="46"/>
      <c r="Q47" s="46"/>
      <c r="R47" s="46"/>
      <c r="S47" s="46"/>
      <c r="T47" s="46"/>
      <c r="U47" s="46"/>
    </row>
    <row r="48" spans="1:21" ht="30.75" customHeight="1" x14ac:dyDescent="0.15">
      <c r="A48" s="46"/>
      <c r="B48" s="1189"/>
      <c r="C48" s="1190"/>
      <c r="D48" s="60"/>
      <c r="E48" s="1166" t="s">
        <v>13</v>
      </c>
      <c r="F48" s="1166"/>
      <c r="G48" s="1166"/>
      <c r="H48" s="1166"/>
      <c r="I48" s="1166"/>
      <c r="J48" s="1167"/>
      <c r="K48" s="61">
        <v>908</v>
      </c>
      <c r="L48" s="62">
        <v>958</v>
      </c>
      <c r="M48" s="62">
        <v>987</v>
      </c>
      <c r="N48" s="62">
        <v>958</v>
      </c>
      <c r="O48" s="63">
        <v>963</v>
      </c>
      <c r="P48" s="46"/>
      <c r="Q48" s="46"/>
      <c r="R48" s="46"/>
      <c r="S48" s="46"/>
      <c r="T48" s="46"/>
      <c r="U48" s="46"/>
    </row>
    <row r="49" spans="1:21" ht="30.75" customHeight="1" x14ac:dyDescent="0.15">
      <c r="A49" s="46"/>
      <c r="B49" s="1189"/>
      <c r="C49" s="1190"/>
      <c r="D49" s="60"/>
      <c r="E49" s="1166" t="s">
        <v>14</v>
      </c>
      <c r="F49" s="1166"/>
      <c r="G49" s="1166"/>
      <c r="H49" s="1166"/>
      <c r="I49" s="1166"/>
      <c r="J49" s="1167"/>
      <c r="K49" s="61">
        <v>1</v>
      </c>
      <c r="L49" s="62">
        <v>1</v>
      </c>
      <c r="M49" s="62">
        <v>1</v>
      </c>
      <c r="N49" s="62">
        <v>1</v>
      </c>
      <c r="O49" s="63">
        <v>1</v>
      </c>
      <c r="P49" s="46"/>
      <c r="Q49" s="46"/>
      <c r="R49" s="46"/>
      <c r="S49" s="46"/>
      <c r="T49" s="46"/>
      <c r="U49" s="46"/>
    </row>
    <row r="50" spans="1:21" ht="30.75" customHeight="1" x14ac:dyDescent="0.15">
      <c r="A50" s="46"/>
      <c r="B50" s="1189"/>
      <c r="C50" s="1190"/>
      <c r="D50" s="60"/>
      <c r="E50" s="1166" t="s">
        <v>15</v>
      </c>
      <c r="F50" s="1166"/>
      <c r="G50" s="1166"/>
      <c r="H50" s="1166"/>
      <c r="I50" s="1166"/>
      <c r="J50" s="1167"/>
      <c r="K50" s="61">
        <v>155</v>
      </c>
      <c r="L50" s="62">
        <v>169</v>
      </c>
      <c r="M50" s="62">
        <v>193</v>
      </c>
      <c r="N50" s="62">
        <v>184</v>
      </c>
      <c r="O50" s="63">
        <v>174</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503</v>
      </c>
      <c r="L51" s="62" t="s">
        <v>503</v>
      </c>
      <c r="M51" s="62" t="s">
        <v>503</v>
      </c>
      <c r="N51" s="62">
        <v>0</v>
      </c>
      <c r="O51" s="63">
        <v>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2952</v>
      </c>
      <c r="L52" s="62">
        <v>3095</v>
      </c>
      <c r="M52" s="62">
        <v>3105</v>
      </c>
      <c r="N52" s="62">
        <v>3247</v>
      </c>
      <c r="O52" s="63">
        <v>3297</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1162</v>
      </c>
      <c r="L53" s="67">
        <v>1024</v>
      </c>
      <c r="M53" s="67">
        <v>1112</v>
      </c>
      <c r="N53" s="67">
        <v>957</v>
      </c>
      <c r="O53" s="68">
        <v>821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Zs/ert+n8SJ6SvYzAvvBjKg+MWawzQZ/rtAUUg38s3yv7nIUb1qA/YS9XOSHl+GxvMgB8IGmyg8GDwdk560Rg==" saltValue="RnbQWWtm90BemXbQO1REO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07" t="s">
        <v>30</v>
      </c>
      <c r="C41" s="1208"/>
      <c r="D41" s="103"/>
      <c r="E41" s="1209" t="s">
        <v>31</v>
      </c>
      <c r="F41" s="1209"/>
      <c r="G41" s="1209"/>
      <c r="H41" s="1210"/>
      <c r="I41" s="330">
        <v>31428</v>
      </c>
      <c r="J41" s="331">
        <v>30794</v>
      </c>
      <c r="K41" s="331">
        <v>28746</v>
      </c>
      <c r="L41" s="331">
        <v>30093</v>
      </c>
      <c r="M41" s="332">
        <v>31672</v>
      </c>
    </row>
    <row r="42" spans="2:13" ht="27.75" customHeight="1" x14ac:dyDescent="0.15">
      <c r="B42" s="1197"/>
      <c r="C42" s="1198"/>
      <c r="D42" s="104"/>
      <c r="E42" s="1201" t="s">
        <v>32</v>
      </c>
      <c r="F42" s="1201"/>
      <c r="G42" s="1201"/>
      <c r="H42" s="1202"/>
      <c r="I42" s="333" t="s">
        <v>503</v>
      </c>
      <c r="J42" s="334" t="s">
        <v>503</v>
      </c>
      <c r="K42" s="334" t="s">
        <v>503</v>
      </c>
      <c r="L42" s="334" t="s">
        <v>503</v>
      </c>
      <c r="M42" s="335" t="s">
        <v>503</v>
      </c>
    </row>
    <row r="43" spans="2:13" ht="27.75" customHeight="1" x14ac:dyDescent="0.15">
      <c r="B43" s="1197"/>
      <c r="C43" s="1198"/>
      <c r="D43" s="104"/>
      <c r="E43" s="1201" t="s">
        <v>33</v>
      </c>
      <c r="F43" s="1201"/>
      <c r="G43" s="1201"/>
      <c r="H43" s="1202"/>
      <c r="I43" s="333">
        <v>12172</v>
      </c>
      <c r="J43" s="334">
        <v>11872</v>
      </c>
      <c r="K43" s="334">
        <v>11758</v>
      </c>
      <c r="L43" s="334">
        <v>11626</v>
      </c>
      <c r="M43" s="335">
        <v>11492</v>
      </c>
    </row>
    <row r="44" spans="2:13" ht="27.75" customHeight="1" x14ac:dyDescent="0.15">
      <c r="B44" s="1197"/>
      <c r="C44" s="1198"/>
      <c r="D44" s="104"/>
      <c r="E44" s="1201" t="s">
        <v>34</v>
      </c>
      <c r="F44" s="1201"/>
      <c r="G44" s="1201"/>
      <c r="H44" s="1202"/>
      <c r="I44" s="333">
        <v>1204</v>
      </c>
      <c r="J44" s="334">
        <v>1053</v>
      </c>
      <c r="K44" s="334">
        <v>847</v>
      </c>
      <c r="L44" s="334">
        <v>764</v>
      </c>
      <c r="M44" s="335">
        <v>598</v>
      </c>
    </row>
    <row r="45" spans="2:13" ht="27.75" customHeight="1" x14ac:dyDescent="0.15">
      <c r="B45" s="1197"/>
      <c r="C45" s="1198"/>
      <c r="D45" s="104"/>
      <c r="E45" s="1201" t="s">
        <v>35</v>
      </c>
      <c r="F45" s="1201"/>
      <c r="G45" s="1201"/>
      <c r="H45" s="1202"/>
      <c r="I45" s="333">
        <v>2611</v>
      </c>
      <c r="J45" s="334">
        <v>2386</v>
      </c>
      <c r="K45" s="334">
        <v>2364</v>
      </c>
      <c r="L45" s="334">
        <v>2155</v>
      </c>
      <c r="M45" s="335">
        <v>2066</v>
      </c>
    </row>
    <row r="46" spans="2:13" ht="27.75" customHeight="1" x14ac:dyDescent="0.15">
      <c r="B46" s="1197"/>
      <c r="C46" s="1198"/>
      <c r="D46" s="105"/>
      <c r="E46" s="1201" t="s">
        <v>36</v>
      </c>
      <c r="F46" s="1201"/>
      <c r="G46" s="1201"/>
      <c r="H46" s="1202"/>
      <c r="I46" s="333" t="s">
        <v>503</v>
      </c>
      <c r="J46" s="334" t="s">
        <v>503</v>
      </c>
      <c r="K46" s="334" t="s">
        <v>503</v>
      </c>
      <c r="L46" s="334" t="s">
        <v>503</v>
      </c>
      <c r="M46" s="335" t="s">
        <v>503</v>
      </c>
    </row>
    <row r="47" spans="2:13" ht="27.75" customHeight="1" x14ac:dyDescent="0.15">
      <c r="B47" s="1197"/>
      <c r="C47" s="1198"/>
      <c r="D47" s="106"/>
      <c r="E47" s="1211" t="s">
        <v>37</v>
      </c>
      <c r="F47" s="1212"/>
      <c r="G47" s="1212"/>
      <c r="H47" s="1213"/>
      <c r="I47" s="333" t="s">
        <v>503</v>
      </c>
      <c r="J47" s="334" t="s">
        <v>503</v>
      </c>
      <c r="K47" s="334" t="s">
        <v>503</v>
      </c>
      <c r="L47" s="334" t="s">
        <v>503</v>
      </c>
      <c r="M47" s="335" t="s">
        <v>503</v>
      </c>
    </row>
    <row r="48" spans="2:13" ht="27.75" customHeight="1" x14ac:dyDescent="0.15">
      <c r="B48" s="1197"/>
      <c r="C48" s="1198"/>
      <c r="D48" s="104"/>
      <c r="E48" s="1201" t="s">
        <v>38</v>
      </c>
      <c r="F48" s="1201"/>
      <c r="G48" s="1201"/>
      <c r="H48" s="1202"/>
      <c r="I48" s="333" t="s">
        <v>503</v>
      </c>
      <c r="J48" s="334" t="s">
        <v>503</v>
      </c>
      <c r="K48" s="334" t="s">
        <v>503</v>
      </c>
      <c r="L48" s="334" t="s">
        <v>503</v>
      </c>
      <c r="M48" s="335" t="s">
        <v>503</v>
      </c>
    </row>
    <row r="49" spans="2:13" ht="27.75" customHeight="1" x14ac:dyDescent="0.15">
      <c r="B49" s="1199"/>
      <c r="C49" s="1200"/>
      <c r="D49" s="104"/>
      <c r="E49" s="1201" t="s">
        <v>39</v>
      </c>
      <c r="F49" s="1201"/>
      <c r="G49" s="1201"/>
      <c r="H49" s="1202"/>
      <c r="I49" s="333" t="s">
        <v>503</v>
      </c>
      <c r="J49" s="334" t="s">
        <v>503</v>
      </c>
      <c r="K49" s="334" t="s">
        <v>503</v>
      </c>
      <c r="L49" s="334" t="s">
        <v>503</v>
      </c>
      <c r="M49" s="335" t="s">
        <v>503</v>
      </c>
    </row>
    <row r="50" spans="2:13" ht="27.75" customHeight="1" x14ac:dyDescent="0.15">
      <c r="B50" s="1195" t="s">
        <v>40</v>
      </c>
      <c r="C50" s="1196"/>
      <c r="D50" s="107"/>
      <c r="E50" s="1201" t="s">
        <v>41</v>
      </c>
      <c r="F50" s="1201"/>
      <c r="G50" s="1201"/>
      <c r="H50" s="1202"/>
      <c r="I50" s="333">
        <v>16480</v>
      </c>
      <c r="J50" s="334">
        <v>17189</v>
      </c>
      <c r="K50" s="334">
        <v>17218</v>
      </c>
      <c r="L50" s="334">
        <v>16334</v>
      </c>
      <c r="M50" s="335">
        <v>15401</v>
      </c>
    </row>
    <row r="51" spans="2:13" ht="27.75" customHeight="1" x14ac:dyDescent="0.15">
      <c r="B51" s="1197"/>
      <c r="C51" s="1198"/>
      <c r="D51" s="104"/>
      <c r="E51" s="1201" t="s">
        <v>42</v>
      </c>
      <c r="F51" s="1201"/>
      <c r="G51" s="1201"/>
      <c r="H51" s="1202"/>
      <c r="I51" s="333">
        <v>316</v>
      </c>
      <c r="J51" s="334">
        <v>296</v>
      </c>
      <c r="K51" s="334">
        <v>268</v>
      </c>
      <c r="L51" s="334">
        <v>240</v>
      </c>
      <c r="M51" s="335">
        <v>212</v>
      </c>
    </row>
    <row r="52" spans="2:13" ht="27.75" customHeight="1" x14ac:dyDescent="0.15">
      <c r="B52" s="1199"/>
      <c r="C52" s="1200"/>
      <c r="D52" s="104"/>
      <c r="E52" s="1201" t="s">
        <v>43</v>
      </c>
      <c r="F52" s="1201"/>
      <c r="G52" s="1201"/>
      <c r="H52" s="1202"/>
      <c r="I52" s="333">
        <v>33590</v>
      </c>
      <c r="J52" s="334">
        <v>33672</v>
      </c>
      <c r="K52" s="334">
        <v>33035</v>
      </c>
      <c r="L52" s="334">
        <v>33603</v>
      </c>
      <c r="M52" s="335">
        <v>34744</v>
      </c>
    </row>
    <row r="53" spans="2:13" ht="27.75" customHeight="1" thickBot="1" x14ac:dyDescent="0.2">
      <c r="B53" s="1203" t="s">
        <v>19</v>
      </c>
      <c r="C53" s="1204"/>
      <c r="D53" s="108"/>
      <c r="E53" s="1205" t="s">
        <v>44</v>
      </c>
      <c r="F53" s="1205"/>
      <c r="G53" s="1205"/>
      <c r="H53" s="1206"/>
      <c r="I53" s="336">
        <v>-2972</v>
      </c>
      <c r="J53" s="337">
        <v>-5052</v>
      </c>
      <c r="K53" s="337">
        <v>-6805</v>
      </c>
      <c r="L53" s="337">
        <v>-5539</v>
      </c>
      <c r="M53" s="338">
        <v>-4528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86nPzK16lNY5gXvLl/kt4gXpdXTc0Jtf/wFbZ+ZWuIYsuf1bbL81tbGHXgwib3urPnNSEDeqfsBaPkBtz9Fw7g==" saltValue="n6ED+Y3Okgcms26eAJd9y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2" t="s">
        <v>46</v>
      </c>
      <c r="D55" s="1222"/>
      <c r="E55" s="1223"/>
      <c r="F55" s="339">
        <v>4359</v>
      </c>
      <c r="G55" s="339">
        <v>4384</v>
      </c>
      <c r="H55" s="340">
        <v>4083</v>
      </c>
    </row>
    <row r="56" spans="2:8" ht="52.5" customHeight="1" x14ac:dyDescent="0.15">
      <c r="B56" s="120"/>
      <c r="C56" s="1224" t="s">
        <v>47</v>
      </c>
      <c r="D56" s="1224"/>
      <c r="E56" s="1225"/>
      <c r="F56" s="341">
        <v>2076</v>
      </c>
      <c r="G56" s="341">
        <v>1655</v>
      </c>
      <c r="H56" s="342">
        <v>1386</v>
      </c>
    </row>
    <row r="57" spans="2:8" ht="53.25" customHeight="1" x14ac:dyDescent="0.15">
      <c r="B57" s="120"/>
      <c r="C57" s="1226" t="s">
        <v>48</v>
      </c>
      <c r="D57" s="1226"/>
      <c r="E57" s="1227"/>
      <c r="F57" s="343">
        <v>12057</v>
      </c>
      <c r="G57" s="343">
        <v>11445</v>
      </c>
      <c r="H57" s="344">
        <v>10659</v>
      </c>
    </row>
    <row r="58" spans="2:8" ht="45.75" customHeight="1" x14ac:dyDescent="0.15">
      <c r="B58" s="121"/>
      <c r="C58" s="1214" t="s">
        <v>563</v>
      </c>
      <c r="D58" s="1215"/>
      <c r="E58" s="1216"/>
      <c r="F58" s="345">
        <v>4082</v>
      </c>
      <c r="G58" s="345">
        <v>4250</v>
      </c>
      <c r="H58" s="346">
        <v>4222</v>
      </c>
    </row>
    <row r="59" spans="2:8" ht="45.75" customHeight="1" x14ac:dyDescent="0.15">
      <c r="B59" s="121"/>
      <c r="C59" s="1214" t="s">
        <v>564</v>
      </c>
      <c r="D59" s="1215"/>
      <c r="E59" s="1216"/>
      <c r="F59" s="345">
        <v>3279</v>
      </c>
      <c r="G59" s="345">
        <v>2660</v>
      </c>
      <c r="H59" s="346">
        <v>2100</v>
      </c>
    </row>
    <row r="60" spans="2:8" ht="45.75" customHeight="1" x14ac:dyDescent="0.15">
      <c r="B60" s="121"/>
      <c r="C60" s="1214" t="s">
        <v>565</v>
      </c>
      <c r="D60" s="1215"/>
      <c r="E60" s="1216"/>
      <c r="F60" s="345">
        <v>2115</v>
      </c>
      <c r="G60" s="345">
        <v>2122</v>
      </c>
      <c r="H60" s="346">
        <v>1927</v>
      </c>
    </row>
    <row r="61" spans="2:8" ht="45.75" customHeight="1" x14ac:dyDescent="0.15">
      <c r="B61" s="121"/>
      <c r="C61" s="1214" t="s">
        <v>566</v>
      </c>
      <c r="D61" s="1215"/>
      <c r="E61" s="1216"/>
      <c r="F61" s="345">
        <v>616</v>
      </c>
      <c r="G61" s="345">
        <v>561</v>
      </c>
      <c r="H61" s="346">
        <v>514</v>
      </c>
    </row>
    <row r="62" spans="2:8" ht="45.75" customHeight="1" thickBot="1" x14ac:dyDescent="0.2">
      <c r="B62" s="122"/>
      <c r="C62" s="1217" t="s">
        <v>567</v>
      </c>
      <c r="D62" s="1218"/>
      <c r="E62" s="1219"/>
      <c r="F62" s="347">
        <v>392</v>
      </c>
      <c r="G62" s="347">
        <v>381</v>
      </c>
      <c r="H62" s="348">
        <v>385</v>
      </c>
    </row>
    <row r="63" spans="2:8" ht="52.5" customHeight="1" thickBot="1" x14ac:dyDescent="0.2">
      <c r="B63" s="123"/>
      <c r="C63" s="1220" t="s">
        <v>49</v>
      </c>
      <c r="D63" s="1220"/>
      <c r="E63" s="1221"/>
      <c r="F63" s="349">
        <v>18492</v>
      </c>
      <c r="G63" s="349">
        <v>17484</v>
      </c>
      <c r="H63" s="350">
        <v>16128</v>
      </c>
    </row>
    <row r="64" spans="2:8" x14ac:dyDescent="0.15"/>
  </sheetData>
  <sheetProtection algorithmName="SHA-512" hashValue="DSGsg+qObhxVP9FKmkzQoP6PO+waAFBvIdXGQZWHH5xjYztsUVCDuLTbqHKU/3bgabsMyqtnMJ9mdSuZe6xG/w==" saltValue="PIE7sxIlspUaXaBsFfl4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0F8FC-ACD9-4221-962A-EA4EE916D9CD}">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5" t="s">
        <v>581</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x14ac:dyDescent="0.15">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x14ac:dyDescent="0.15">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x14ac:dyDescent="0.15">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x14ac:dyDescent="0.15">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573</v>
      </c>
    </row>
    <row r="50" spans="1:109" x14ac:dyDescent="0.15">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527</v>
      </c>
      <c r="BQ50" s="1232"/>
      <c r="BR50" s="1232"/>
      <c r="BS50" s="1232"/>
      <c r="BT50" s="1232"/>
      <c r="BU50" s="1232"/>
      <c r="BV50" s="1232"/>
      <c r="BW50" s="1232"/>
      <c r="BX50" s="1232" t="s">
        <v>528</v>
      </c>
      <c r="BY50" s="1232"/>
      <c r="BZ50" s="1232"/>
      <c r="CA50" s="1232"/>
      <c r="CB50" s="1232"/>
      <c r="CC50" s="1232"/>
      <c r="CD50" s="1232"/>
      <c r="CE50" s="1232"/>
      <c r="CF50" s="1232" t="s">
        <v>529</v>
      </c>
      <c r="CG50" s="1232"/>
      <c r="CH50" s="1232"/>
      <c r="CI50" s="1232"/>
      <c r="CJ50" s="1232"/>
      <c r="CK50" s="1232"/>
      <c r="CL50" s="1232"/>
      <c r="CM50" s="1232"/>
      <c r="CN50" s="1232" t="s">
        <v>530</v>
      </c>
      <c r="CO50" s="1232"/>
      <c r="CP50" s="1232"/>
      <c r="CQ50" s="1232"/>
      <c r="CR50" s="1232"/>
      <c r="CS50" s="1232"/>
      <c r="CT50" s="1232"/>
      <c r="CU50" s="1232"/>
      <c r="CV50" s="1232" t="s">
        <v>531</v>
      </c>
      <c r="CW50" s="1232"/>
      <c r="CX50" s="1232"/>
      <c r="CY50" s="1232"/>
      <c r="CZ50" s="1232"/>
      <c r="DA50" s="1232"/>
      <c r="DB50" s="1232"/>
      <c r="DC50" s="1232"/>
    </row>
    <row r="51" spans="1:109" ht="13.5" customHeight="1" x14ac:dyDescent="0.15">
      <c r="B51" s="247"/>
      <c r="G51" s="1245"/>
      <c r="H51" s="1245"/>
      <c r="I51" s="1246"/>
      <c r="J51" s="1246"/>
      <c r="K51" s="1244"/>
      <c r="L51" s="1244"/>
      <c r="M51" s="1244"/>
      <c r="N51" s="1244"/>
      <c r="AM51" s="359"/>
      <c r="AN51" s="1234" t="s">
        <v>574</v>
      </c>
      <c r="AO51" s="1234"/>
      <c r="AP51" s="1234"/>
      <c r="AQ51" s="1234"/>
      <c r="AR51" s="1234"/>
      <c r="AS51" s="1234"/>
      <c r="AT51" s="1234"/>
      <c r="AU51" s="1234"/>
      <c r="AV51" s="1234"/>
      <c r="AW51" s="1234"/>
      <c r="AX51" s="1234"/>
      <c r="AY51" s="1234"/>
      <c r="AZ51" s="1234"/>
      <c r="BA51" s="1234"/>
      <c r="BB51" s="1234" t="s">
        <v>575</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x14ac:dyDescent="0.15">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576</v>
      </c>
      <c r="BC53" s="1234"/>
      <c r="BD53" s="1234"/>
      <c r="BE53" s="1234"/>
      <c r="BF53" s="1234"/>
      <c r="BG53" s="1234"/>
      <c r="BH53" s="1234"/>
      <c r="BI53" s="1234"/>
      <c r="BJ53" s="1234"/>
      <c r="BK53" s="1234"/>
      <c r="BL53" s="1234"/>
      <c r="BM53" s="1234"/>
      <c r="BN53" s="1234"/>
      <c r="BO53" s="1234"/>
      <c r="BP53" s="1233">
        <v>60.3</v>
      </c>
      <c r="BQ53" s="1233"/>
      <c r="BR53" s="1233"/>
      <c r="BS53" s="1233"/>
      <c r="BT53" s="1233"/>
      <c r="BU53" s="1233"/>
      <c r="BV53" s="1233"/>
      <c r="BW53" s="1233"/>
      <c r="BX53" s="1233">
        <v>61.3</v>
      </c>
      <c r="BY53" s="1233"/>
      <c r="BZ53" s="1233"/>
      <c r="CA53" s="1233"/>
      <c r="CB53" s="1233"/>
      <c r="CC53" s="1233"/>
      <c r="CD53" s="1233"/>
      <c r="CE53" s="1233"/>
      <c r="CF53" s="1233">
        <v>61.8</v>
      </c>
      <c r="CG53" s="1233"/>
      <c r="CH53" s="1233"/>
      <c r="CI53" s="1233"/>
      <c r="CJ53" s="1233"/>
      <c r="CK53" s="1233"/>
      <c r="CL53" s="1233"/>
      <c r="CM53" s="1233"/>
      <c r="CN53" s="1233">
        <v>62.9</v>
      </c>
      <c r="CO53" s="1233"/>
      <c r="CP53" s="1233"/>
      <c r="CQ53" s="1233"/>
      <c r="CR53" s="1233"/>
      <c r="CS53" s="1233"/>
      <c r="CT53" s="1233"/>
      <c r="CU53" s="1233"/>
      <c r="CV53" s="1233">
        <v>63.4</v>
      </c>
      <c r="CW53" s="1233"/>
      <c r="CX53" s="1233"/>
      <c r="CY53" s="1233"/>
      <c r="CZ53" s="1233"/>
      <c r="DA53" s="1233"/>
      <c r="DB53" s="1233"/>
      <c r="DC53" s="1233"/>
    </row>
    <row r="54" spans="1:109" x14ac:dyDescent="0.15">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47"/>
      <c r="G55" s="1228"/>
      <c r="H55" s="1228"/>
      <c r="I55" s="1228"/>
      <c r="J55" s="1228"/>
      <c r="K55" s="1244"/>
      <c r="L55" s="1244"/>
      <c r="M55" s="1244"/>
      <c r="N55" s="1244"/>
      <c r="AN55" s="1232" t="s">
        <v>577</v>
      </c>
      <c r="AO55" s="1232"/>
      <c r="AP55" s="1232"/>
      <c r="AQ55" s="1232"/>
      <c r="AR55" s="1232"/>
      <c r="AS55" s="1232"/>
      <c r="AT55" s="1232"/>
      <c r="AU55" s="1232"/>
      <c r="AV55" s="1232"/>
      <c r="AW55" s="1232"/>
      <c r="AX55" s="1232"/>
      <c r="AY55" s="1232"/>
      <c r="AZ55" s="1232"/>
      <c r="BA55" s="1232"/>
      <c r="BB55" s="1234" t="s">
        <v>575</v>
      </c>
      <c r="BC55" s="1234"/>
      <c r="BD55" s="1234"/>
      <c r="BE55" s="1234"/>
      <c r="BF55" s="1234"/>
      <c r="BG55" s="1234"/>
      <c r="BH55" s="1234"/>
      <c r="BI55" s="1234"/>
      <c r="BJ55" s="1234"/>
      <c r="BK55" s="1234"/>
      <c r="BL55" s="1234"/>
      <c r="BM55" s="1234"/>
      <c r="BN55" s="1234"/>
      <c r="BO55" s="1234"/>
      <c r="BP55" s="1233">
        <v>27.8</v>
      </c>
      <c r="BQ55" s="1233"/>
      <c r="BR55" s="1233"/>
      <c r="BS55" s="1233"/>
      <c r="BT55" s="1233"/>
      <c r="BU55" s="1233"/>
      <c r="BV55" s="1233"/>
      <c r="BW55" s="1233"/>
      <c r="BX55" s="1233">
        <v>19</v>
      </c>
      <c r="BY55" s="1233"/>
      <c r="BZ55" s="1233"/>
      <c r="CA55" s="1233"/>
      <c r="CB55" s="1233"/>
      <c r="CC55" s="1233"/>
      <c r="CD55" s="1233"/>
      <c r="CE55" s="1233"/>
      <c r="CF55" s="1233">
        <v>4</v>
      </c>
      <c r="CG55" s="1233"/>
      <c r="CH55" s="1233"/>
      <c r="CI55" s="1233"/>
      <c r="CJ55" s="1233"/>
      <c r="CK55" s="1233"/>
      <c r="CL55" s="1233"/>
      <c r="CM55" s="1233"/>
      <c r="CN55" s="1233">
        <v>0.4</v>
      </c>
      <c r="CO55" s="1233"/>
      <c r="CP55" s="1233"/>
      <c r="CQ55" s="1233"/>
      <c r="CR55" s="1233"/>
      <c r="CS55" s="1233"/>
      <c r="CT55" s="1233"/>
      <c r="CU55" s="1233"/>
      <c r="CV55" s="1233">
        <v>9.8000000000000007</v>
      </c>
      <c r="CW55" s="1233"/>
      <c r="CX55" s="1233"/>
      <c r="CY55" s="1233"/>
      <c r="CZ55" s="1233"/>
      <c r="DA55" s="1233"/>
      <c r="DB55" s="1233"/>
      <c r="DC55" s="1233"/>
    </row>
    <row r="56" spans="1:109" x14ac:dyDescent="0.15">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576</v>
      </c>
      <c r="BC57" s="1234"/>
      <c r="BD57" s="1234"/>
      <c r="BE57" s="1234"/>
      <c r="BF57" s="1234"/>
      <c r="BG57" s="1234"/>
      <c r="BH57" s="1234"/>
      <c r="BI57" s="1234"/>
      <c r="BJ57" s="1234"/>
      <c r="BK57" s="1234"/>
      <c r="BL57" s="1234"/>
      <c r="BM57" s="1234"/>
      <c r="BN57" s="1234"/>
      <c r="BO57" s="1234"/>
      <c r="BP57" s="1233">
        <v>62</v>
      </c>
      <c r="BQ57" s="1233"/>
      <c r="BR57" s="1233"/>
      <c r="BS57" s="1233"/>
      <c r="BT57" s="1233"/>
      <c r="BU57" s="1233"/>
      <c r="BV57" s="1233"/>
      <c r="BW57" s="1233"/>
      <c r="BX57" s="1233">
        <v>61.7</v>
      </c>
      <c r="BY57" s="1233"/>
      <c r="BZ57" s="1233"/>
      <c r="CA57" s="1233"/>
      <c r="CB57" s="1233"/>
      <c r="CC57" s="1233"/>
      <c r="CD57" s="1233"/>
      <c r="CE57" s="1233"/>
      <c r="CF57" s="1233">
        <v>63</v>
      </c>
      <c r="CG57" s="1233"/>
      <c r="CH57" s="1233"/>
      <c r="CI57" s="1233"/>
      <c r="CJ57" s="1233"/>
      <c r="CK57" s="1233"/>
      <c r="CL57" s="1233"/>
      <c r="CM57" s="1233"/>
      <c r="CN57" s="1233">
        <v>64.3</v>
      </c>
      <c r="CO57" s="1233"/>
      <c r="CP57" s="1233"/>
      <c r="CQ57" s="1233"/>
      <c r="CR57" s="1233"/>
      <c r="CS57" s="1233"/>
      <c r="CT57" s="1233"/>
      <c r="CU57" s="1233"/>
      <c r="CV57" s="1233">
        <v>65.2</v>
      </c>
      <c r="CW57" s="1233"/>
      <c r="CX57" s="1233"/>
      <c r="CY57" s="1233"/>
      <c r="CZ57" s="1233"/>
      <c r="DA57" s="1233"/>
      <c r="DB57" s="1233"/>
      <c r="DC57" s="1233"/>
      <c r="DD57" s="363"/>
      <c r="DE57" s="362"/>
    </row>
    <row r="58" spans="1:109" s="358" customFormat="1" x14ac:dyDescent="0.15">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578</v>
      </c>
    </row>
    <row r="64" spans="1:109" x14ac:dyDescent="0.15">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5" t="s">
        <v>579</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x14ac:dyDescent="0.15">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x14ac:dyDescent="0.15">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x14ac:dyDescent="0.15">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x14ac:dyDescent="0.15">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573</v>
      </c>
    </row>
    <row r="72" spans="2:107" x14ac:dyDescent="0.15">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527</v>
      </c>
      <c r="BQ72" s="1232"/>
      <c r="BR72" s="1232"/>
      <c r="BS72" s="1232"/>
      <c r="BT72" s="1232"/>
      <c r="BU72" s="1232"/>
      <c r="BV72" s="1232"/>
      <c r="BW72" s="1232"/>
      <c r="BX72" s="1232" t="s">
        <v>528</v>
      </c>
      <c r="BY72" s="1232"/>
      <c r="BZ72" s="1232"/>
      <c r="CA72" s="1232"/>
      <c r="CB72" s="1232"/>
      <c r="CC72" s="1232"/>
      <c r="CD72" s="1232"/>
      <c r="CE72" s="1232"/>
      <c r="CF72" s="1232" t="s">
        <v>529</v>
      </c>
      <c r="CG72" s="1232"/>
      <c r="CH72" s="1232"/>
      <c r="CI72" s="1232"/>
      <c r="CJ72" s="1232"/>
      <c r="CK72" s="1232"/>
      <c r="CL72" s="1232"/>
      <c r="CM72" s="1232"/>
      <c r="CN72" s="1232" t="s">
        <v>530</v>
      </c>
      <c r="CO72" s="1232"/>
      <c r="CP72" s="1232"/>
      <c r="CQ72" s="1232"/>
      <c r="CR72" s="1232"/>
      <c r="CS72" s="1232"/>
      <c r="CT72" s="1232"/>
      <c r="CU72" s="1232"/>
      <c r="CV72" s="1232" t="s">
        <v>531</v>
      </c>
      <c r="CW72" s="1232"/>
      <c r="CX72" s="1232"/>
      <c r="CY72" s="1232"/>
      <c r="CZ72" s="1232"/>
      <c r="DA72" s="1232"/>
      <c r="DB72" s="1232"/>
      <c r="DC72" s="1232"/>
    </row>
    <row r="73" spans="2:107" x14ac:dyDescent="0.15">
      <c r="B73" s="247"/>
      <c r="G73" s="1245"/>
      <c r="H73" s="1245"/>
      <c r="I73" s="1245"/>
      <c r="J73" s="1245"/>
      <c r="K73" s="1248"/>
      <c r="L73" s="1248"/>
      <c r="M73" s="1248"/>
      <c r="N73" s="1248"/>
      <c r="AM73" s="359"/>
      <c r="AN73" s="1234" t="s">
        <v>574</v>
      </c>
      <c r="AO73" s="1234"/>
      <c r="AP73" s="1234"/>
      <c r="AQ73" s="1234"/>
      <c r="AR73" s="1234"/>
      <c r="AS73" s="1234"/>
      <c r="AT73" s="1234"/>
      <c r="AU73" s="1234"/>
      <c r="AV73" s="1234"/>
      <c r="AW73" s="1234"/>
      <c r="AX73" s="1234"/>
      <c r="AY73" s="1234"/>
      <c r="AZ73" s="1234"/>
      <c r="BA73" s="1234"/>
      <c r="BB73" s="1234" t="s">
        <v>575</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x14ac:dyDescent="0.15">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580</v>
      </c>
      <c r="BC75" s="1234"/>
      <c r="BD75" s="1234"/>
      <c r="BE75" s="1234"/>
      <c r="BF75" s="1234"/>
      <c r="BG75" s="1234"/>
      <c r="BH75" s="1234"/>
      <c r="BI75" s="1234"/>
      <c r="BJ75" s="1234"/>
      <c r="BK75" s="1234"/>
      <c r="BL75" s="1234"/>
      <c r="BM75" s="1234"/>
      <c r="BN75" s="1234"/>
      <c r="BO75" s="1234"/>
      <c r="BP75" s="1233">
        <v>9.4</v>
      </c>
      <c r="BQ75" s="1233"/>
      <c r="BR75" s="1233"/>
      <c r="BS75" s="1233"/>
      <c r="BT75" s="1233"/>
      <c r="BU75" s="1233"/>
      <c r="BV75" s="1233"/>
      <c r="BW75" s="1233"/>
      <c r="BX75" s="1233">
        <v>9.1999999999999993</v>
      </c>
      <c r="BY75" s="1233"/>
      <c r="BZ75" s="1233"/>
      <c r="CA75" s="1233"/>
      <c r="CB75" s="1233"/>
      <c r="CC75" s="1233"/>
      <c r="CD75" s="1233"/>
      <c r="CE75" s="1233"/>
      <c r="CF75" s="1233">
        <v>8.6</v>
      </c>
      <c r="CG75" s="1233"/>
      <c r="CH75" s="1233"/>
      <c r="CI75" s="1233"/>
      <c r="CJ75" s="1233"/>
      <c r="CK75" s="1233"/>
      <c r="CL75" s="1233"/>
      <c r="CM75" s="1233"/>
      <c r="CN75" s="1233">
        <v>8.1</v>
      </c>
      <c r="CO75" s="1233"/>
      <c r="CP75" s="1233"/>
      <c r="CQ75" s="1233"/>
      <c r="CR75" s="1233"/>
      <c r="CS75" s="1233"/>
      <c r="CT75" s="1233"/>
      <c r="CU75" s="1233"/>
      <c r="CV75" s="1233">
        <v>7.5</v>
      </c>
      <c r="CW75" s="1233"/>
      <c r="CX75" s="1233"/>
      <c r="CY75" s="1233"/>
      <c r="CZ75" s="1233"/>
      <c r="DA75" s="1233"/>
      <c r="DB75" s="1233"/>
      <c r="DC75" s="1233"/>
    </row>
    <row r="76" spans="2:107" x14ac:dyDescent="0.15">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47"/>
      <c r="G77" s="1228"/>
      <c r="H77" s="1228"/>
      <c r="I77" s="1228"/>
      <c r="J77" s="1228"/>
      <c r="K77" s="1248"/>
      <c r="L77" s="1248"/>
      <c r="M77" s="1248"/>
      <c r="N77" s="1248"/>
      <c r="AN77" s="1232" t="s">
        <v>577</v>
      </c>
      <c r="AO77" s="1232"/>
      <c r="AP77" s="1232"/>
      <c r="AQ77" s="1232"/>
      <c r="AR77" s="1232"/>
      <c r="AS77" s="1232"/>
      <c r="AT77" s="1232"/>
      <c r="AU77" s="1232"/>
      <c r="AV77" s="1232"/>
      <c r="AW77" s="1232"/>
      <c r="AX77" s="1232"/>
      <c r="AY77" s="1232"/>
      <c r="AZ77" s="1232"/>
      <c r="BA77" s="1232"/>
      <c r="BB77" s="1234" t="s">
        <v>575</v>
      </c>
      <c r="BC77" s="1234"/>
      <c r="BD77" s="1234"/>
      <c r="BE77" s="1234"/>
      <c r="BF77" s="1234"/>
      <c r="BG77" s="1234"/>
      <c r="BH77" s="1234"/>
      <c r="BI77" s="1234"/>
      <c r="BJ77" s="1234"/>
      <c r="BK77" s="1234"/>
      <c r="BL77" s="1234"/>
      <c r="BM77" s="1234"/>
      <c r="BN77" s="1234"/>
      <c r="BO77" s="1234"/>
      <c r="BP77" s="1233">
        <v>27.8</v>
      </c>
      <c r="BQ77" s="1233"/>
      <c r="BR77" s="1233"/>
      <c r="BS77" s="1233"/>
      <c r="BT77" s="1233"/>
      <c r="BU77" s="1233"/>
      <c r="BV77" s="1233"/>
      <c r="BW77" s="1233"/>
      <c r="BX77" s="1233">
        <v>19</v>
      </c>
      <c r="BY77" s="1233"/>
      <c r="BZ77" s="1233"/>
      <c r="CA77" s="1233"/>
      <c r="CB77" s="1233"/>
      <c r="CC77" s="1233"/>
      <c r="CD77" s="1233"/>
      <c r="CE77" s="1233"/>
      <c r="CF77" s="1233">
        <v>4</v>
      </c>
      <c r="CG77" s="1233"/>
      <c r="CH77" s="1233"/>
      <c r="CI77" s="1233"/>
      <c r="CJ77" s="1233"/>
      <c r="CK77" s="1233"/>
      <c r="CL77" s="1233"/>
      <c r="CM77" s="1233"/>
      <c r="CN77" s="1233">
        <v>0.4</v>
      </c>
      <c r="CO77" s="1233"/>
      <c r="CP77" s="1233"/>
      <c r="CQ77" s="1233"/>
      <c r="CR77" s="1233"/>
      <c r="CS77" s="1233"/>
      <c r="CT77" s="1233"/>
      <c r="CU77" s="1233"/>
      <c r="CV77" s="1233">
        <v>9.8000000000000007</v>
      </c>
      <c r="CW77" s="1233"/>
      <c r="CX77" s="1233"/>
      <c r="CY77" s="1233"/>
      <c r="CZ77" s="1233"/>
      <c r="DA77" s="1233"/>
      <c r="DB77" s="1233"/>
      <c r="DC77" s="1233"/>
    </row>
    <row r="78" spans="2:107" x14ac:dyDescent="0.15">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580</v>
      </c>
      <c r="BC79" s="1234"/>
      <c r="BD79" s="1234"/>
      <c r="BE79" s="1234"/>
      <c r="BF79" s="1234"/>
      <c r="BG79" s="1234"/>
      <c r="BH79" s="1234"/>
      <c r="BI79" s="1234"/>
      <c r="BJ79" s="1234"/>
      <c r="BK79" s="1234"/>
      <c r="BL79" s="1234"/>
      <c r="BM79" s="1234"/>
      <c r="BN79" s="1234"/>
      <c r="BO79" s="1234"/>
      <c r="BP79" s="1233">
        <v>7.5</v>
      </c>
      <c r="BQ79" s="1233"/>
      <c r="BR79" s="1233"/>
      <c r="BS79" s="1233"/>
      <c r="BT79" s="1233"/>
      <c r="BU79" s="1233"/>
      <c r="BV79" s="1233"/>
      <c r="BW79" s="1233"/>
      <c r="BX79" s="1233">
        <v>8</v>
      </c>
      <c r="BY79" s="1233"/>
      <c r="BZ79" s="1233"/>
      <c r="CA79" s="1233"/>
      <c r="CB79" s="1233"/>
      <c r="CC79" s="1233"/>
      <c r="CD79" s="1233"/>
      <c r="CE79" s="1233"/>
      <c r="CF79" s="1233">
        <v>8</v>
      </c>
      <c r="CG79" s="1233"/>
      <c r="CH79" s="1233"/>
      <c r="CI79" s="1233"/>
      <c r="CJ79" s="1233"/>
      <c r="CK79" s="1233"/>
      <c r="CL79" s="1233"/>
      <c r="CM79" s="1233"/>
      <c r="CN79" s="1233">
        <v>8.3000000000000007</v>
      </c>
      <c r="CO79" s="1233"/>
      <c r="CP79" s="1233"/>
      <c r="CQ79" s="1233"/>
      <c r="CR79" s="1233"/>
      <c r="CS79" s="1233"/>
      <c r="CT79" s="1233"/>
      <c r="CU79" s="1233"/>
      <c r="CV79" s="1233">
        <v>8.6</v>
      </c>
      <c r="CW79" s="1233"/>
      <c r="CX79" s="1233"/>
      <c r="CY79" s="1233"/>
      <c r="CZ79" s="1233"/>
      <c r="DA79" s="1233"/>
      <c r="DB79" s="1233"/>
      <c r="DC79" s="1233"/>
    </row>
    <row r="80" spans="2:107" x14ac:dyDescent="0.15">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E+JqKaix7CiMb2kxXl5UuJoH/3ANGmO+CP8hOZfELi6l+iGLsgysgj8KT2mNbHRrDXx2CUTRv6nQyApoaUVcVw==" saltValue="tdteUnN44vWegBajFxhu0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B8911-006A-4AAE-BC16-EDD612BC9278}">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bYaDGrkzYSEfJqcC0GBzCt02N6M6/TCkUR7CLnjNCp4sMWbu773H25OxmES9CX60MxNxttxHj8I4FCzPLCCWmA==" saltValue="ubj2WA6+U3QThS5bEQ+4B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635CC-D0AA-4447-B7E8-54E8E0733B2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MoPI7KcYgnALZiVZXyLWFEdlAGTt8P77BF3TW+lHufw8tNWq3uUn8P5Z+68r4SIuTS+HCzyZ5PhStq8gYqjm9A==" saltValue="/J+SPhrAR+JH5bialJPzH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80524</v>
      </c>
      <c r="E3" s="142"/>
      <c r="F3" s="143">
        <v>70329</v>
      </c>
      <c r="G3" s="144"/>
      <c r="H3" s="145"/>
    </row>
    <row r="4" spans="1:8" x14ac:dyDescent="0.15">
      <c r="A4" s="146"/>
      <c r="B4" s="147"/>
      <c r="C4" s="148"/>
      <c r="D4" s="149">
        <v>52016</v>
      </c>
      <c r="E4" s="150"/>
      <c r="F4" s="151">
        <v>39403</v>
      </c>
      <c r="G4" s="152"/>
      <c r="H4" s="153"/>
    </row>
    <row r="5" spans="1:8" x14ac:dyDescent="0.15">
      <c r="A5" s="134" t="s">
        <v>521</v>
      </c>
      <c r="B5" s="139"/>
      <c r="C5" s="140"/>
      <c r="D5" s="141">
        <v>75044</v>
      </c>
      <c r="E5" s="142"/>
      <c r="F5" s="143">
        <v>71871</v>
      </c>
      <c r="G5" s="144"/>
      <c r="H5" s="145"/>
    </row>
    <row r="6" spans="1:8" x14ac:dyDescent="0.15">
      <c r="A6" s="146"/>
      <c r="B6" s="147"/>
      <c r="C6" s="148"/>
      <c r="D6" s="149">
        <v>55533</v>
      </c>
      <c r="E6" s="150"/>
      <c r="F6" s="151">
        <v>38232</v>
      </c>
      <c r="G6" s="152"/>
      <c r="H6" s="153"/>
    </row>
    <row r="7" spans="1:8" x14ac:dyDescent="0.15">
      <c r="A7" s="134" t="s">
        <v>522</v>
      </c>
      <c r="B7" s="139"/>
      <c r="C7" s="140"/>
      <c r="D7" s="141">
        <v>65591</v>
      </c>
      <c r="E7" s="142"/>
      <c r="F7" s="143">
        <v>71807</v>
      </c>
      <c r="G7" s="144"/>
      <c r="H7" s="145"/>
    </row>
    <row r="8" spans="1:8" x14ac:dyDescent="0.15">
      <c r="A8" s="146"/>
      <c r="B8" s="147"/>
      <c r="C8" s="148"/>
      <c r="D8" s="149">
        <v>43946</v>
      </c>
      <c r="E8" s="150"/>
      <c r="F8" s="151">
        <v>37333</v>
      </c>
      <c r="G8" s="152"/>
      <c r="H8" s="153"/>
    </row>
    <row r="9" spans="1:8" x14ac:dyDescent="0.15">
      <c r="A9" s="134" t="s">
        <v>523</v>
      </c>
      <c r="B9" s="139"/>
      <c r="C9" s="140"/>
      <c r="D9" s="141">
        <v>125186</v>
      </c>
      <c r="E9" s="142"/>
      <c r="F9" s="143">
        <v>80821</v>
      </c>
      <c r="G9" s="144"/>
      <c r="H9" s="145"/>
    </row>
    <row r="10" spans="1:8" x14ac:dyDescent="0.15">
      <c r="A10" s="146"/>
      <c r="B10" s="147"/>
      <c r="C10" s="148"/>
      <c r="D10" s="149">
        <v>99289</v>
      </c>
      <c r="E10" s="150"/>
      <c r="F10" s="151">
        <v>49586</v>
      </c>
      <c r="G10" s="152"/>
      <c r="H10" s="153"/>
    </row>
    <row r="11" spans="1:8" x14ac:dyDescent="0.15">
      <c r="A11" s="134" t="s">
        <v>524</v>
      </c>
      <c r="B11" s="139"/>
      <c r="C11" s="140"/>
      <c r="D11" s="141">
        <v>138591</v>
      </c>
      <c r="E11" s="142"/>
      <c r="F11" s="143">
        <v>79840</v>
      </c>
      <c r="G11" s="144"/>
      <c r="H11" s="145"/>
    </row>
    <row r="12" spans="1:8" x14ac:dyDescent="0.15">
      <c r="A12" s="146"/>
      <c r="B12" s="147"/>
      <c r="C12" s="154"/>
      <c r="D12" s="149">
        <v>92255</v>
      </c>
      <c r="E12" s="150"/>
      <c r="F12" s="151">
        <v>45238</v>
      </c>
      <c r="G12" s="152"/>
      <c r="H12" s="153"/>
    </row>
    <row r="13" spans="1:8" x14ac:dyDescent="0.15">
      <c r="A13" s="134"/>
      <c r="B13" s="139"/>
      <c r="C13" s="140"/>
      <c r="D13" s="141">
        <v>96987</v>
      </c>
      <c r="E13" s="142"/>
      <c r="F13" s="143">
        <v>74934</v>
      </c>
      <c r="G13" s="155"/>
      <c r="H13" s="145"/>
    </row>
    <row r="14" spans="1:8" x14ac:dyDescent="0.15">
      <c r="A14" s="146"/>
      <c r="B14" s="147"/>
      <c r="C14" s="148"/>
      <c r="D14" s="149">
        <v>68608</v>
      </c>
      <c r="E14" s="150"/>
      <c r="F14" s="151">
        <v>41958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6.22</v>
      </c>
      <c r="C19" s="156">
        <f>ROUND(VALUE(SUBSTITUTE(実質収支比率等に係る経年分析!G$48,"▲","-")),2)</f>
        <v>5.97</v>
      </c>
      <c r="D19" s="156">
        <f>ROUND(VALUE(SUBSTITUTE(実質収支比率等に係る経年分析!H$48,"▲","-")),2)</f>
        <v>6.66</v>
      </c>
      <c r="E19" s="156">
        <f>ROUND(VALUE(SUBSTITUTE(実質収支比率等に係る経年分析!I$48,"▲","-")),2)</f>
        <v>7.97</v>
      </c>
      <c r="F19" s="156">
        <f>ROUND(VALUE(SUBSTITUTE(実質収支比率等に係る経年分析!J$48,"▲","-")),2)</f>
        <v>6.26</v>
      </c>
    </row>
    <row r="20" spans="1:11" x14ac:dyDescent="0.15">
      <c r="A20" s="156" t="s">
        <v>53</v>
      </c>
      <c r="B20" s="156">
        <f>ROUND(VALUE(SUBSTITUTE(実質収支比率等に係る経年分析!F$47,"▲","-")),2)</f>
        <v>27.85</v>
      </c>
      <c r="C20" s="156">
        <f>ROUND(VALUE(SUBSTITUTE(実質収支比率等に係る経年分析!G$47,"▲","-")),2)</f>
        <v>27.02</v>
      </c>
      <c r="D20" s="156">
        <f>ROUND(VALUE(SUBSTITUTE(実質収支比率等に係る経年分析!H$47,"▲","-")),2)</f>
        <v>28.01</v>
      </c>
      <c r="E20" s="156">
        <f>ROUND(VALUE(SUBSTITUTE(実質収支比率等に係る経年分析!I$47,"▲","-")),2)</f>
        <v>27.48</v>
      </c>
      <c r="F20" s="156">
        <f>ROUND(VALUE(SUBSTITUTE(実質収支比率等に係る経年分析!J$47,"▲","-")),2)</f>
        <v>24.96</v>
      </c>
    </row>
    <row r="21" spans="1:11" x14ac:dyDescent="0.15">
      <c r="A21" s="156" t="s">
        <v>54</v>
      </c>
      <c r="B21" s="156">
        <f>IF(ISNUMBER(VALUE(SUBSTITUTE(実質収支比率等に係る経年分析!F$49,"▲","-"))),ROUND(VALUE(SUBSTITUTE(実質収支比率等に係る経年分析!F$49,"▲","-")),2),NA())</f>
        <v>7.95</v>
      </c>
      <c r="C21" s="156">
        <f>IF(ISNUMBER(VALUE(SUBSTITUTE(実質収支比率等に係る経年分析!G$49,"▲","-"))),ROUND(VALUE(SUBSTITUTE(実質収支比率等に係る経年分析!G$49,"▲","-")),2),NA())</f>
        <v>9.35</v>
      </c>
      <c r="D21" s="156">
        <f>IF(ISNUMBER(VALUE(SUBSTITUTE(実質収支比率等に係る経年分析!H$49,"▲","-"))),ROUND(VALUE(SUBSTITUTE(実質収支比率等に係る経年分析!H$49,"▲","-")),2),NA())</f>
        <v>9.7799999999999994</v>
      </c>
      <c r="E21" s="156">
        <f>IF(ISNUMBER(VALUE(SUBSTITUTE(実質収支比率等に係る経年分析!I$49,"▲","-"))),ROUND(VALUE(SUBSTITUTE(実質収支比率等に係る経年分析!I$49,"▲","-")),2),NA())</f>
        <v>8.3699999999999992</v>
      </c>
      <c r="F21" s="156">
        <f>IF(ISNUMBER(VALUE(SUBSTITUTE(実質収支比率等に係る経年分析!J$49,"▲","-"))),ROUND(VALUE(SUBSTITUTE(実質収支比率等に係る経年分析!J$49,"▲","-")),2),NA())</f>
        <v>3.23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国民健康保険特別会計（直営診療施設勘定）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0.24</v>
      </c>
    </row>
    <row r="31" spans="1:11" x14ac:dyDescent="0.15">
      <c r="A31" s="157" t="str">
        <f>IF(連結実質赤字比率に係る赤字・黒字の構成分析!C$39="",NA(),連結実質赤字比率に係る赤字・黒字の構成分析!C$39)</f>
        <v>国民健康保険特別会計（事業勘定）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15">
      <c r="A32" s="157" t="str">
        <f>IF(連結実質赤字比率に係る赤字・黒字の構成分析!C$38="",NA(),連結実質赤字比率に係る赤字・黒字の構成分析!C$38)</f>
        <v>介護保険特別会計（保険事業勘定）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1.25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x14ac:dyDescent="0.15">
      <c r="A33" s="157" t="str">
        <f>IF(連結実質赤字比率に係る赤字・黒字の構成分析!C$37="",NA(),連結実質赤字比率に係る赤字・黒字の構成分析!C$37)</f>
        <v>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4.3099999999999996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4.2300000000000004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1.67</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8.65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8.7799999999999994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5.23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5.03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6.21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6.26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2952</v>
      </c>
      <c r="E42" s="158"/>
      <c r="F42" s="158"/>
      <c r="G42" s="158">
        <f>'実質公債費比率（分子）の構造'!L$52</f>
        <v>3095</v>
      </c>
      <c r="H42" s="158"/>
      <c r="I42" s="158"/>
      <c r="J42" s="158">
        <f>'実質公債費比率（分子）の構造'!M$52</f>
        <v>3105</v>
      </c>
      <c r="K42" s="158"/>
      <c r="L42" s="158"/>
      <c r="M42" s="158">
        <f>'実質公債費比率（分子）の構造'!N$52</f>
        <v>3247</v>
      </c>
      <c r="N42" s="158"/>
      <c r="O42" s="158"/>
      <c r="P42" s="158">
        <f>'実質公債費比率（分子）の構造'!O$52</f>
        <v>3297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155</v>
      </c>
      <c r="C44" s="158"/>
      <c r="D44" s="158"/>
      <c r="E44" s="158">
        <f>'実質公債費比率（分子）の構造'!L$50</f>
        <v>169</v>
      </c>
      <c r="F44" s="158"/>
      <c r="G44" s="158"/>
      <c r="H44" s="158">
        <f>'実質公債費比率（分子）の構造'!M$50</f>
        <v>193</v>
      </c>
      <c r="I44" s="158"/>
      <c r="J44" s="158"/>
      <c r="K44" s="158">
        <f>'実質公債費比率（分子）の構造'!N$50</f>
        <v>184</v>
      </c>
      <c r="L44" s="158"/>
      <c r="M44" s="158"/>
      <c r="N44" s="158">
        <f>'実質公債費比率（分子）の構造'!O$50</f>
        <v>174</v>
      </c>
      <c r="O44" s="158"/>
      <c r="P44" s="158"/>
    </row>
    <row r="45" spans="1:16" x14ac:dyDescent="0.15">
      <c r="A45" s="158" t="s">
        <v>63</v>
      </c>
      <c r="B45" s="158">
        <f>'実質公債費比率（分子）の構造'!K$49</f>
        <v>1</v>
      </c>
      <c r="C45" s="158"/>
      <c r="D45" s="158"/>
      <c r="E45" s="158">
        <f>'実質公債費比率（分子）の構造'!L$49</f>
        <v>1</v>
      </c>
      <c r="F45" s="158"/>
      <c r="G45" s="158"/>
      <c r="H45" s="158">
        <f>'実質公債費比率（分子）の構造'!M$49</f>
        <v>1</v>
      </c>
      <c r="I45" s="158"/>
      <c r="J45" s="158"/>
      <c r="K45" s="158">
        <f>'実質公債費比率（分子）の構造'!N$49</f>
        <v>1</v>
      </c>
      <c r="L45" s="158"/>
      <c r="M45" s="158"/>
      <c r="N45" s="158">
        <f>'実質公債費比率（分子）の構造'!O$49</f>
        <v>1</v>
      </c>
      <c r="O45" s="158"/>
      <c r="P45" s="158"/>
    </row>
    <row r="46" spans="1:16" x14ac:dyDescent="0.15">
      <c r="A46" s="158" t="s">
        <v>64</v>
      </c>
      <c r="B46" s="158">
        <f>'実質公債費比率（分子）の構造'!K$48</f>
        <v>908</v>
      </c>
      <c r="C46" s="158"/>
      <c r="D46" s="158"/>
      <c r="E46" s="158">
        <f>'実質公債費比率（分子）の構造'!L$48</f>
        <v>958</v>
      </c>
      <c r="F46" s="158"/>
      <c r="G46" s="158"/>
      <c r="H46" s="158">
        <f>'実質公債費比率（分子）の構造'!M$48</f>
        <v>987</v>
      </c>
      <c r="I46" s="158"/>
      <c r="J46" s="158"/>
      <c r="K46" s="158">
        <f>'実質公債費比率（分子）の構造'!N$48</f>
        <v>958</v>
      </c>
      <c r="L46" s="158"/>
      <c r="M46" s="158"/>
      <c r="N46" s="158">
        <f>'実質公債費比率（分子）の構造'!O$48</f>
        <v>963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3050</v>
      </c>
      <c r="C49" s="158"/>
      <c r="D49" s="158"/>
      <c r="E49" s="158">
        <f>'実質公債費比率（分子）の構造'!L$45</f>
        <v>2991</v>
      </c>
      <c r="F49" s="158"/>
      <c r="G49" s="158"/>
      <c r="H49" s="158">
        <f>'実質公債費比率（分子）の構造'!M$45</f>
        <v>3036</v>
      </c>
      <c r="I49" s="158"/>
      <c r="J49" s="158"/>
      <c r="K49" s="158">
        <f>'実質公債費比率（分子）の構造'!N$45</f>
        <v>3061</v>
      </c>
      <c r="L49" s="158"/>
      <c r="M49" s="158"/>
      <c r="N49" s="158">
        <f>'実質公債費比率（分子）の構造'!O$45</f>
        <v>2980</v>
      </c>
      <c r="O49" s="158"/>
      <c r="P49" s="158"/>
    </row>
    <row r="50" spans="1:16" x14ac:dyDescent="0.15">
      <c r="A50" s="158" t="s">
        <v>67</v>
      </c>
      <c r="B50" s="158" t="e">
        <f>NA()</f>
        <v>#N/A</v>
      </c>
      <c r="C50" s="158">
        <f>IF(ISNUMBER('実質公債費比率（分子）の構造'!K$53),'実質公債費比率（分子）の構造'!K$53,NA())</f>
        <v>1162</v>
      </c>
      <c r="D50" s="158" t="e">
        <f>NA()</f>
        <v>#N/A</v>
      </c>
      <c r="E50" s="158" t="e">
        <f>NA()</f>
        <v>#N/A</v>
      </c>
      <c r="F50" s="158">
        <f>IF(ISNUMBER('実質公債費比率（分子）の構造'!L$53),'実質公債費比率（分子）の構造'!L$53,NA())</f>
        <v>1024</v>
      </c>
      <c r="G50" s="158" t="e">
        <f>NA()</f>
        <v>#N/A</v>
      </c>
      <c r="H50" s="158" t="e">
        <f>NA()</f>
        <v>#N/A</v>
      </c>
      <c r="I50" s="158">
        <f>IF(ISNUMBER('実質公債費比率（分子）の構造'!M$53),'実質公債費比率（分子）の構造'!M$53,NA())</f>
        <v>1112</v>
      </c>
      <c r="J50" s="158" t="e">
        <f>NA()</f>
        <v>#N/A</v>
      </c>
      <c r="K50" s="158" t="e">
        <f>NA()</f>
        <v>#N/A</v>
      </c>
      <c r="L50" s="158">
        <f>IF(ISNUMBER('実質公債費比率（分子）の構造'!N$53),'実質公債費比率（分子）の構造'!N$53,NA())</f>
        <v>957</v>
      </c>
      <c r="M50" s="158" t="e">
        <f>NA()</f>
        <v>#N/A</v>
      </c>
      <c r="N50" s="158" t="e">
        <f>NA()</f>
        <v>#N/A</v>
      </c>
      <c r="O50" s="158">
        <f>IF(ISNUMBER('実質公債費比率（分子）の構造'!O$53),'実質公債費比率（分子）の構造'!O$53,NA())</f>
        <v>821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33590</v>
      </c>
      <c r="E56" s="157"/>
      <c r="F56" s="157"/>
      <c r="G56" s="157">
        <f>'将来負担比率（分子）の構造'!J$52</f>
        <v>33672</v>
      </c>
      <c r="H56" s="157"/>
      <c r="I56" s="157"/>
      <c r="J56" s="157">
        <f>'将来負担比率（分子）の構造'!K$52</f>
        <v>33035</v>
      </c>
      <c r="K56" s="157"/>
      <c r="L56" s="157"/>
      <c r="M56" s="157">
        <f>'将来負担比率（分子）の構造'!L$52</f>
        <v>33603</v>
      </c>
      <c r="N56" s="157"/>
      <c r="O56" s="157"/>
      <c r="P56" s="157">
        <f>'将来負担比率（分子）の構造'!M$52</f>
        <v>34744</v>
      </c>
    </row>
    <row r="57" spans="1:16" x14ac:dyDescent="0.15">
      <c r="A57" s="157" t="s">
        <v>42</v>
      </c>
      <c r="B57" s="157"/>
      <c r="C57" s="157"/>
      <c r="D57" s="157">
        <f>'将来負担比率（分子）の構造'!I$51</f>
        <v>316</v>
      </c>
      <c r="E57" s="157"/>
      <c r="F57" s="157"/>
      <c r="G57" s="157">
        <f>'将来負担比率（分子）の構造'!J$51</f>
        <v>296</v>
      </c>
      <c r="H57" s="157"/>
      <c r="I57" s="157"/>
      <c r="J57" s="157">
        <f>'将来負担比率（分子）の構造'!K$51</f>
        <v>268</v>
      </c>
      <c r="K57" s="157"/>
      <c r="L57" s="157"/>
      <c r="M57" s="157">
        <f>'将来負担比率（分子）の構造'!L$51</f>
        <v>240</v>
      </c>
      <c r="N57" s="157"/>
      <c r="O57" s="157"/>
      <c r="P57" s="157">
        <f>'将来負担比率（分子）の構造'!M$51</f>
        <v>212</v>
      </c>
    </row>
    <row r="58" spans="1:16" x14ac:dyDescent="0.15">
      <c r="A58" s="157" t="s">
        <v>41</v>
      </c>
      <c r="B58" s="157"/>
      <c r="C58" s="157"/>
      <c r="D58" s="157">
        <f>'将来負担比率（分子）の構造'!I$50</f>
        <v>16480</v>
      </c>
      <c r="E58" s="157"/>
      <c r="F58" s="157"/>
      <c r="G58" s="157">
        <f>'将来負担比率（分子）の構造'!J$50</f>
        <v>17189</v>
      </c>
      <c r="H58" s="157"/>
      <c r="I58" s="157"/>
      <c r="J58" s="157">
        <f>'将来負担比率（分子）の構造'!K$50</f>
        <v>17218</v>
      </c>
      <c r="K58" s="157"/>
      <c r="L58" s="157"/>
      <c r="M58" s="157">
        <f>'将来負担比率（分子）の構造'!L$50</f>
        <v>16334</v>
      </c>
      <c r="N58" s="157"/>
      <c r="O58" s="157"/>
      <c r="P58" s="157">
        <f>'将来負担比率（分子）の構造'!M$50</f>
        <v>15401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2611</v>
      </c>
      <c r="C62" s="157"/>
      <c r="D62" s="157"/>
      <c r="E62" s="157">
        <f>'将来負担比率（分子）の構造'!J$45</f>
        <v>2386</v>
      </c>
      <c r="F62" s="157"/>
      <c r="G62" s="157"/>
      <c r="H62" s="157">
        <f>'将来負担比率（分子）の構造'!K$45</f>
        <v>2364</v>
      </c>
      <c r="I62" s="157"/>
      <c r="J62" s="157"/>
      <c r="K62" s="157">
        <f>'将来負担比率（分子）の構造'!L$45</f>
        <v>2155</v>
      </c>
      <c r="L62" s="157"/>
      <c r="M62" s="157"/>
      <c r="N62" s="157">
        <f>'将来負担比率（分子）の構造'!M$45</f>
        <v>2066</v>
      </c>
      <c r="O62" s="157"/>
      <c r="P62" s="157"/>
    </row>
    <row r="63" spans="1:16" x14ac:dyDescent="0.15">
      <c r="A63" s="157" t="s">
        <v>34</v>
      </c>
      <c r="B63" s="157">
        <f>'将来負担比率（分子）の構造'!I$44</f>
        <v>1204</v>
      </c>
      <c r="C63" s="157"/>
      <c r="D63" s="157"/>
      <c r="E63" s="157">
        <f>'将来負担比率（分子）の構造'!J$44</f>
        <v>1053</v>
      </c>
      <c r="F63" s="157"/>
      <c r="G63" s="157"/>
      <c r="H63" s="157">
        <f>'将来負担比率（分子）の構造'!K$44</f>
        <v>847</v>
      </c>
      <c r="I63" s="157"/>
      <c r="J63" s="157"/>
      <c r="K63" s="157">
        <f>'将来負担比率（分子）の構造'!L$44</f>
        <v>764</v>
      </c>
      <c r="L63" s="157"/>
      <c r="M63" s="157"/>
      <c r="N63" s="157">
        <f>'将来負担比率（分子）の構造'!M$44</f>
        <v>598</v>
      </c>
      <c r="O63" s="157"/>
      <c r="P63" s="157"/>
    </row>
    <row r="64" spans="1:16" x14ac:dyDescent="0.15">
      <c r="A64" s="157" t="s">
        <v>33</v>
      </c>
      <c r="B64" s="157">
        <f>'将来負担比率（分子）の構造'!I$43</f>
        <v>12172</v>
      </c>
      <c r="C64" s="157"/>
      <c r="D64" s="157"/>
      <c r="E64" s="157">
        <f>'将来負担比率（分子）の構造'!J$43</f>
        <v>11872</v>
      </c>
      <c r="F64" s="157"/>
      <c r="G64" s="157"/>
      <c r="H64" s="157">
        <f>'将来負担比率（分子）の構造'!K$43</f>
        <v>11758</v>
      </c>
      <c r="I64" s="157"/>
      <c r="J64" s="157"/>
      <c r="K64" s="157">
        <f>'将来負担比率（分子）の構造'!L$43</f>
        <v>11626</v>
      </c>
      <c r="L64" s="157"/>
      <c r="M64" s="157"/>
      <c r="N64" s="157">
        <f>'将来負担比率（分子）の構造'!M$43</f>
        <v>11492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31428</v>
      </c>
      <c r="C66" s="157"/>
      <c r="D66" s="157"/>
      <c r="E66" s="157">
        <f>'将来負担比率（分子）の構造'!J$41</f>
        <v>30794</v>
      </c>
      <c r="F66" s="157"/>
      <c r="G66" s="157"/>
      <c r="H66" s="157">
        <f>'将来負担比率（分子）の構造'!K$41</f>
        <v>28746</v>
      </c>
      <c r="I66" s="157"/>
      <c r="J66" s="157"/>
      <c r="K66" s="157">
        <f>'将来負担比率（分子）の構造'!L$41</f>
        <v>30093</v>
      </c>
      <c r="L66" s="157"/>
      <c r="M66" s="157"/>
      <c r="N66" s="157">
        <f>'将来負担比率（分子）の構造'!M$41</f>
        <v>31672</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4359</v>
      </c>
      <c r="C72" s="161">
        <f>基金残高に係る経年分析!G55</f>
        <v>4384</v>
      </c>
      <c r="D72" s="161">
        <f>基金残高に係る経年分析!H55</f>
        <v>4083</v>
      </c>
    </row>
    <row r="73" spans="1:16" x14ac:dyDescent="0.15">
      <c r="A73" s="160" t="s">
        <v>74</v>
      </c>
      <c r="B73" s="161">
        <f>基金残高に係る経年分析!F56</f>
        <v>2076</v>
      </c>
      <c r="C73" s="161">
        <f>基金残高に係る経年分析!G56</f>
        <v>1655</v>
      </c>
      <c r="D73" s="161">
        <f>基金残高に係る経年分析!H56</f>
        <v>1386</v>
      </c>
    </row>
    <row r="74" spans="1:16" x14ac:dyDescent="0.15">
      <c r="A74" s="160" t="s">
        <v>75</v>
      </c>
      <c r="B74" s="161">
        <f>基金残高に係る経年分析!F57</f>
        <v>12057</v>
      </c>
      <c r="C74" s="161">
        <f>基金残高に係る経年分析!G57</f>
        <v>11445</v>
      </c>
      <c r="D74" s="161">
        <f>基金残高に係る経年分析!H57</f>
        <v>10659</v>
      </c>
    </row>
  </sheetData>
  <sheetProtection algorithmName="SHA-512" hashValue="Le32RWgxBSgqgFwcj1iY1wpQQ36uEHZtV+Af3B1Jna7PxoMKzc6eKLZk28lxpsw4VfaIBPQQ9Rc9LJhi3a4fcg==" saltValue="ELBxZdVn8X0478chyKwTB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2026-04-02T02:01:23Z</cp:lastPrinted>
  <dcterms:created xsi:type="dcterms:W3CDTF">2026-02-23T09:08:53Z</dcterms:created>
  <dcterms:modified xsi:type="dcterms:W3CDTF">2026-09-25T07:48:49Z</dcterms:modified>
  <cp:category/>
</cp:coreProperties>
</file>