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14476717-5BAB-47D9-9C1B-55253908EE52}" xr6:coauthVersionLast="47" xr6:coauthVersionMax="47" xr10:uidLastSave="{00000000-0000-0000-0000-000000000000}"/>
  <bookViews>
    <workbookView xWindow="-120" yWindow="-120" windowWidth="20730" windowHeight="11160" tabRatio="59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E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<sst xmlns="http://schemas.openxmlformats.org/spreadsheetml/2006/main" count="1089" uniqueCount="570">
  <si>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</si>
  <si>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</si>
  <si>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</si>
  <si>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</si>
  <si>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</si>
  <si>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</si>
  <si>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</si>
  <si>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</si>
  <si>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</si>
  <si>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</si>
  <si>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</si>
  <si>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</si>
  <si>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</si>
  <si>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</si>
  <si>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</si>
  <si>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</si>
  <si>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</si>
  <si>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</si>
  <si>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</si>
  <si>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</si>
  <si>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</si>
  <si>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</si>
  <si>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</si>
  <si>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</si>
  <si>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</si>
  <si>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</si>
  <si>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</si>
  <si>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</si>
  <si>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</si>
  <si>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</si>
  <si>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</si>
  <si>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</si>
  <si>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</si>
  <si>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</si>
  <si>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</si>
  <si>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</si>
  <si>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</si>
  <si>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</si>
  <si>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</si>
  <si>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</si>
  <si>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</si>
  <si>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</si>
  <si>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</si>
  <si>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</si>
  <si>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</si>
  <si>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</si>
  <si>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</si>
  <si>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</si>
  <si>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</si>
  <si>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</si>
  <si>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</si>
  <si>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</si>
  <si>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</si>
  <si>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</si>
  <si>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</si>
  <si>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</si>
  <si>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</si>
  <si>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</si>
  <si>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</si>
  <si>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</si>
  <si>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</si>
  <si>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</si>
  <si>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</si>
  <si>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</si>
  <si>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</si>
  <si>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</si>
  <si>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</si>
  <si>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</si>
  <si>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</si>
  <si>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</si>
  <si>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</si>
  <si>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</si>
  <si>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</si>
  <si>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</si>
  <si>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</si>
  <si>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</si>
  <si>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</si>
  <si>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</si>
  <si>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</si>
  <si>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</si>
  <si>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</si>
  <si>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</si>
  <si>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</si>
  <si>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</si>
  <si>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</si>
  <si>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</si>
  <si>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</si>
  <si>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</si>
  <si>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</si>
  <si>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</si>
  <si>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</si>
  <si>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</si>
  <si>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</si>
  <si>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</si>
  <si>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</si>
  <si>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</si>
  <si>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</si>
  <si>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</si>
  <si>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</si>
  <si>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</si>
  <si>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</si>
  <si>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</si>
  <si>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</si>
  <si>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</si>
  <si>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</si>
  <si>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</si>
  <si>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</si>
  <si>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</si>
  <si>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</si>
  <si>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</si>
  <si>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</si>
  <si>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</si>
  <si>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</si>
  <si>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</si>
  <si>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</si>
  <si>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</si>
  <si>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</si>
  <si>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</si>
  <si>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</si>
  <si>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</si>
  <si>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</si>
  <si>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</si>
  <si>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</si>
  <si>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</si>
  <si>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</si>
  <si>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</si>
  <si>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</si>
  <si>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</si>
  <si>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</si>
  <si>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</si>
  <si>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</si>
  <si>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</si>
  <si>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</si>
  <si>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</si>
  <si>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</si>
  <si>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</si>
  <si>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</si>
  <si>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</si>
  <si>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</si>
  <si>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</si>
  <si>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</si>
  <si>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</si>
  <si>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</si>
  <si>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</si>
  <si>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</si>
  <si>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</si>
  <si>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</si>
  <si>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</si>
  <si>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</si>
  <si>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</si>
  <si>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</si>
  <si>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</si>
  <si>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</si>
  <si>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</si>
  <si>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</si>
  <si>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</si>
  <si>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</si>
  <si>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</si>
  <si>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</si>
  <si>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</si>
  <si>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</si>
  <si>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</si>
  <si>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</si>
  <si>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</si>
  <si>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</si>
  <si>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</si>
  <si>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</si>
  <si>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</si>
  <si>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</si>
  <si>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</si>
  <si>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</si>
  <si>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</si>
  <si>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</si>
  <si>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</si>
  <si>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</si>
  <si>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</si>
  <si>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</si>
  <si>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</si>
  <si>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</si>
  <si>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</si>
  <si>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</si>
  <si>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</si>
  <si>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</si>
  <si>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</si>
  <si>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</si>
  <si>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</si>
  <si>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</si>
  <si>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</si>
  <si>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</si>
  <si>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</si>
  <si>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</si>
  <si>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</si>
  <si>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</si>
  <si>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</si>
  <si>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</si>
  <si>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</si>
  <si>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</si>
  <si>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</si>
  <si>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</si>
  <si>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</si>
  <si>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</si>
  <si>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</si>
  <si>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</si>
  <si>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福岡県福智町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</si>
  <si>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</si>
  <si>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</si>
  <si>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</si>
  <si>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</si>
  <si>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</si>
  <si>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</si>
  <si>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</si>
  <si>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</si>
  <si>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</si>
  <si>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</si>
  <si>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</si>
  <si>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</si>
  <si>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</si>
  <si>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</si>
  <si>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</si>
  <si>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</si>
  <si>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</si>
  <si>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</si>
  <si>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</si>
  <si>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</si>
  <si>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</si>
  <si>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</si>
  <si>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</si>
  <si>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</si>
  <si>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</si>
  <si>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</si>
  <si>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</si>
  <si>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</si>
  <si>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</si>
  <si>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</si>
  <si>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</si>
  <si>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</si>
  <si>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</si>
  <si>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</si>
  <si>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</si>
  <si>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</si>
  <si>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</si>
  <si>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</si>
  <si>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</si>
  <si>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</si>
  <si>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</si>
  <si>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</si>
  <si>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</si>
  <si>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</si>
  <si>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</si>
  <si>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</si>
  <si>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</si>
  <si>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</si>
  <si>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</si>
  <si>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</si>
  <si>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</si>
  <si>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</si>
  <si>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</si>
  <si>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</si>
  <si>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</si>
  <si>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</si>
  <si>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</si>
  <si>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</si>
  <si>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</si>
  <si>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</si>
  <si>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</si>
  <si>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</si>
  <si>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</si>
  <si>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</si>
  <si>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</si>
  <si>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</si>
  <si>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</si>
  <si>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</si>
  <si>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</si>
  <si>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</si>
  <si>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</si>
  <si>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</si>
  <si>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</si>
  <si>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</si>
  <si>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</si>
  <si>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</si>
  <si>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</si>
  <si>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</si>
  <si>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</si>
  <si>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</si>
  <si>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</si>
  <si>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</si>
  <si>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</si>
  <si>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</si>
  <si>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</si>
  <si>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</si>
  <si>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</si>
  <si>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</si>
  <si>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</si>
  <si>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</si>
  <si>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</si>
  <si>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</si>
  <si>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</si>
  <si>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</si>
  <si>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</si>
  <si>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</si>
  <si>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</si>
  <si>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</si>
  <si>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</si>
  <si>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</si>
  <si>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</si>
  <si>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</si>
  <si>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</si>
  <si>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</si>
  <si>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</si>
  <si>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</si>
  <si>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</si>
  <si>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</si>
  <si>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</si>
  <si>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</si>
  <si>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</si>
  <si>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</si>
  <si>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</si>
  <si>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</si>
  <si>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</si>
  <si>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</si>
  <si>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</si>
  <si>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</si>
  <si>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</si>
  <si>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</si>
  <si>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</si>
  <si>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</si>
  <si>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</si>
  <si>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</si>
  <si>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</si>
  <si>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</si>
  <si>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</si>
  <si>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</si>
  <si>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</si>
  <si>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</si>
  <si>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</si>
  <si>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</si>
  <si>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</si>
  <si>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</si>
  <si>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</si>
  <si>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</si>
  <si>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</si>
  <si>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</si>
  <si>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</si>
  <si>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</si>
  <si>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</si>
  <si>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</si>
  <si>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</si>
  <si>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</si>
  <si>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</si>
  <si>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</si>
  <si>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</si>
  <si>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</si>
  <si>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</si>
  <si>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</si>
  <si>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福岡県福智町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</si>
  <si>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</si>
  <si>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</si>
  <si>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</si>
  <si>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</si>
  <si>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</si>
  <si>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</si>
  <si>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</si>
  <si>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</si>
  <si>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</si>
  <si>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</si>
  <si>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</si>
  <si>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</si>
  <si>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</si>
  <si>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</si>
  <si>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</si>
  <si>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</si>
  <si>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</si>
  <si>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</si>
  <si>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</si>
  <si>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</si>
  <si>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</si>
  <si>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</si>
  <si>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</si>
  <si>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</si>
  <si>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</si>
  <si>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</si>
  <si>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</si>
  <si>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</si>
  <si>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</si>
  <si>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</si>
  <si>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</si>
  <si>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</si>
  <si>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</si>
  <si>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</si>
  <si>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</si>
  <si>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</si>
  <si>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</si>
  <si>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</si>
  <si>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</si>
  <si>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</si>
  <si>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</si>
  <si>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</si>
  <si>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</si>
  <si>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</si>
  <si>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</si>
  <si>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</si>
  <si>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</si>
  <si>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</si>
  <si>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</si>
  <si>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</si>
  <si>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</si>
  <si>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</si>
  <si>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</si>
  <si>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</si>
  <si>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</si>
  <si>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</si>
  <si>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</si>
  <si>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</si>
  <si>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</si>
  <si>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</si>
  <si>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</si>
  <si>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</si>
  <si>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</si>
  <si>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</si>
  <si>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</si>
  <si>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</si>
  <si>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</si>
  <si>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</si>
  <si>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</si>
  <si>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</si>
  <si>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</si>
  <si>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</si>
  <si>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</si>
  <si>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</si>
  <si>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</si>
  <si>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</si>
  <si>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</si>
  <si>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</si>
  <si>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</si>
  <si>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</si>
  <si>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</si>
  <si>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</si>
  <si>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</si>
  <si>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</si>
  <si>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</si>
  <si>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</si>
  <si>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</si>
  <si>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</si>
  <si>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</si>
  <si>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</si>
  <si>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</si>
  <si>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</si>
  <si>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</si>
  <si>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</si>
  <si>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</si>
  <si>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</si>
  <si>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</si>
  <si>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</si>
  <si>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</si>
  <si>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</si>
  <si>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</si>
  <si>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</si>
  <si>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</si>
  <si>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</si>
  <si>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</si>
  <si>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</si>
  <si>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</si>
  <si>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</si>
  <si>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</si>
  <si>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</si>
  <si>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</si>
  <si>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</si>
  <si>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</si>
  <si>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</si>
  <si>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</si>
  <si>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</si>
  <si>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</si>
  <si>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</si>
  <si>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</si>
  <si>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</si>
  <si>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</si>
  <si>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</si>
  <si>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</si>
  <si>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</si>
  <si>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</si>
  <si>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</si>
  <si>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</si>
  <si>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</si>
  <si>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</si>
  <si>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</si>
  <si>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</si>
  <si>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</si>
  <si>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</si>
  <si>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</si>
  <si>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</si>
  <si>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</si>
  <si>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</si>
  <si>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</si>
  <si>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</si>
  <si>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</si>
  <si>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</si>
  <si>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</si>
  <si>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</si>
  <si>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</si>
  <si>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</si>
  <si>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</si>
  <si>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</si>
  <si>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</si>
  <si>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</si>
  <si>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</si>
  <si>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</si>
  <si>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</si>
  <si>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</si>
  <si>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</si>
  <si>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</si>
  <si>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</si>
  <si>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</si>
  <si>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</si>
  <si>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</si>
  <si>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</si>
  <si>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</si>
  <si>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</si>
  <si>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</si>
  <si>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</si>
  <si>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</si>
  <si>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</si>
  <si>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</si>
  <si>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</si>
  <si>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</si>
  <si>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</si>
  <si>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</si>
  <si>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</si>
  <si>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8.29</t>
  </si>
  <si>
    <t>▲ 3.01</t>
  </si>
  <si>
    <t>国民健康保険福智町立診療所特別会計</t>
  </si>
  <si>
    <t>▲ 1.81</t>
  </si>
  <si>
    <t>▲ 1.77</t>
  </si>
  <si>
    <t>▲ 0.94</t>
  </si>
  <si>
    <t>▲ 1.57</t>
  </si>
  <si>
    <t>▲ 2.71</t>
  </si>
  <si>
    <t>一般会計</t>
  </si>
  <si>
    <t>国民健康保険特別会計</t>
  </si>
  <si>
    <t>住宅新築資金貸付事業特別会計</t>
  </si>
  <si>
    <t>後期高齢者医療特別会計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</si>
  <si>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</si>
  <si>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</si>
  <si>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</si>
  <si>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</si>
  <si>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</si>
  <si>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</si>
  <si>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</si>
  <si>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</si>
  <si>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</si>
  <si>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教育振興基金</t>
    <rPh sb="0" eb="2">
      <t>キョウイク</t>
    </rPh>
    <rPh sb="2" eb="4">
      <t>シンコウ</t>
    </rPh>
    <rPh sb="4" eb="6">
      <t>キキン</t>
    </rPh>
    <phoneticPr fontId="5"/>
  </si>
  <si>
    <t>公共施設整備基金</t>
    <rPh sb="0" eb="2">
      <t>コウキョウ</t>
    </rPh>
    <rPh sb="2" eb="4">
      <t>シセツ</t>
    </rPh>
    <rPh sb="4" eb="6">
      <t>セイビ</t>
    </rPh>
    <rPh sb="6" eb="8">
      <t>キキン</t>
    </rPh>
    <phoneticPr fontId="5"/>
  </si>
  <si>
    <t>かんがい施設（旧方城町分）維持管理基金</t>
    <rPh sb="4" eb="6">
      <t>シセツ</t>
    </rPh>
    <rPh sb="7" eb="8">
      <t>キュウ</t>
    </rPh>
    <rPh sb="8" eb="11">
      <t>ホウジョウマチ</t>
    </rPh>
    <rPh sb="11" eb="12">
      <t>ブン</t>
    </rPh>
    <rPh sb="13" eb="15">
      <t>イジ</t>
    </rPh>
    <rPh sb="15" eb="17">
      <t>カンリ</t>
    </rPh>
    <rPh sb="17" eb="19">
      <t>キキン</t>
    </rPh>
    <phoneticPr fontId="5"/>
  </si>
  <si>
    <t>福祉基金</t>
    <rPh sb="0" eb="2">
      <t>フクシ</t>
    </rPh>
    <rPh sb="2" eb="4">
      <t>キキン</t>
    </rPh>
    <phoneticPr fontId="5"/>
  </si>
  <si>
    <t>-</t>
    <phoneticPr fontId="2"/>
  </si>
  <si>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</si>
  <si>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</si>
  <si>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</si>
  <si>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</si>
  <si>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</si>
  <si>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</si>
  <si>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</si>
  <si>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</si>
  <si>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</si>
  <si>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</si>
  <si>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</si>
  <si>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</si>
  <si>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</si>
  <si>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下田川清掃施設組合</t>
  </si>
  <si>
    <t>田川地区広域環境衛生施設組合</t>
  </si>
  <si>
    <t>田川広域水道企業団</t>
    <rPh sb="0" eb="4">
      <t>タガワコウイキ</t>
    </rPh>
    <rPh sb="4" eb="9">
      <t>スイドウキギョウダン</t>
    </rPh>
    <phoneticPr fontId="38"/>
  </si>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</sst>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490-4348-8E04-7085043F5E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136537</c:v>
                </c:pt>
                <c:pt idx="1">
                  <c:v>64353</c:v>
                </c:pt>
                <c:pt idx="2">
                  <c:v>97336</c:v>
                </c:pt>
                <c:pt idx="3">
                  <c:v>100906</c:v>
                </c:pt>
                <c:pt idx="4">
                  <c:v>108994</c:v>
                </c:pt>
              </c:numCache>
            </c:numRef>
          </c:val>
          <c:smooth val="0"/>
          <c:extLst>
            <c:ext xmlns:c16="http://schemas.microsoft.com/office/drawing/2014/chart" uri="{C3380CC4-5D6E-409C-BE32-E72D297353CC}">
              <c16:uniqueId val="{00000001-5490-4348-8E04-7085043F5E9A}"/>
            </c:ext>
          </c:extLst>
        </c:ser>
        <c:dLbls>
          <c:showLegendKey val="0"/>
          <c:showVal val="0"/>
          <c:showCatName val="0"/>
          <c:showSerName val="0"/>
          <c:showPercent val="0"/>
          <c:showBubbleSize val="0"/>
        </c:dLbls>
        <c:marker val="1"/>
        <c:smooth val="0"/>
        <c:axId val="508747288"/>
        <c:axId val="508751208"/>
      </c:lineChart>
      <c:catAx>
        <c:axId val="508747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51208"/>
        <c:crosses val="autoZero"/>
        <c:auto val="1"/>
        <c:lblAlgn val="ctr"/>
        <c:lblOffset val="100"/>
        <c:tickLblSkip val="1"/>
        <c:tickMarkSkip val="1"/>
        <c:noMultiLvlLbl val="0"/>
      </c:catAx>
      <c:valAx>
        <c:axId val="5087512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47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16.64</c:v>
                </c:pt>
                <c:pt idx="1">
                  <c:v>22.29</c:v>
                </c:pt>
                <c:pt idx="2">
                  <c:v>14.45</c:v>
                </c:pt>
                <c:pt idx="3">
                  <c:v>15.09</c:v>
                </c:pt>
                <c:pt idx="4">
                  <c:v>11.59</c:v>
                </c:pt>
              </c:numCache>
            </c:numRef>
          </c:val>
          <c:extLst>
            <c:ext xmlns:c16="http://schemas.microsoft.com/office/drawing/2014/chart" uri="{C3380CC4-5D6E-409C-BE32-E72D297353CC}">
              <c16:uniqueId val="{00000000-C736-42F8-842F-FFE9D052F6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18.48</c:v>
                </c:pt>
                <c:pt idx="1">
                  <c:v>18.059999999999999</c:v>
                </c:pt>
                <c:pt idx="2">
                  <c:v>18.96</c:v>
                </c:pt>
                <c:pt idx="3">
                  <c:v>19.03</c:v>
                </c:pt>
                <c:pt idx="4">
                  <c:v>18.87</c:v>
                </c:pt>
              </c:numCache>
            </c:numRef>
          </c:val>
          <c:extLst>
            <c:ext xmlns:c16="http://schemas.microsoft.com/office/drawing/2014/chart" uri="{C3380CC4-5D6E-409C-BE32-E72D297353CC}">
              <c16:uniqueId val="{00000001-C736-42F8-842F-FFE9D052F6A0}"/>
            </c:ext>
          </c:extLst>
        </c:ser>
        <c:dLbls>
          <c:showLegendKey val="0"/>
          <c:showVal val="0"/>
          <c:showCatName val="0"/>
          <c:showSerName val="0"/>
          <c:showPercent val="0"/>
          <c:showBubbleSize val="0"/>
        </c:dLbls>
        <c:gapWidth val="250"/>
        <c:overlap val="100"/>
        <c:axId val="508744544"/>
        <c:axId val="405763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8.07</c:v>
                </c:pt>
                <c:pt idx="1">
                  <c:v>6.6</c:v>
                </c:pt>
                <c:pt idx="2">
                  <c:v>-8.2899999999999991</c:v>
                </c:pt>
                <c:pt idx="3">
                  <c:v>0.97</c:v>
                </c:pt>
                <c:pt idx="4">
                  <c:v>-3.01</c:v>
                </c:pt>
              </c:numCache>
            </c:numRef>
          </c:val>
          <c:smooth val="0"/>
          <c:extLst>
            <c:ext xmlns:c16="http://schemas.microsoft.com/office/drawing/2014/chart" uri="{C3380CC4-5D6E-409C-BE32-E72D297353CC}">
              <c16:uniqueId val="{00000002-C736-42F8-842F-FFE9D052F6A0}"/>
            </c:ext>
          </c:extLst>
        </c:ser>
        <c:dLbls>
          <c:showLegendKey val="0"/>
          <c:showVal val="0"/>
          <c:showCatName val="0"/>
          <c:showSerName val="0"/>
          <c:showPercent val="0"/>
          <c:showBubbleSize val="0"/>
        </c:dLbls>
        <c:marker val="1"/>
        <c:smooth val="0"/>
        <c:axId val="508744544"/>
        <c:axId val="405763376"/>
      </c:lineChart>
      <c:catAx>
        <c:axId val="50874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763376"/>
        <c:crosses val="autoZero"/>
        <c:auto val="1"/>
        <c:lblAlgn val="ctr"/>
        <c:lblOffset val="100"/>
        <c:tickLblSkip val="1"/>
        <c:tickMarkSkip val="1"/>
        <c:noMultiLvlLbl val="0"/>
      </c:catAx>
      <c:valAx>
        <c:axId val="405763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8A-4127-9D9F-7137E9769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8A-4127-9D9F-7137E97699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8A-4127-9D9F-7137E97699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8A-4127-9D9F-7137E9769950}"/>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08A-4127-9D9F-7137E97699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0.04</c:v>
                </c:pt>
              </c:numCache>
            </c:numRef>
          </c:val>
          <c:extLst>
            <c:ext xmlns:c16="http://schemas.microsoft.com/office/drawing/2014/chart" uri="{C3380CC4-5D6E-409C-BE32-E72D297353CC}">
              <c16:uniqueId val="{00000005-208A-4127-9D9F-7137E9769950}"/>
            </c:ext>
          </c:extLst>
        </c:ser>
        <c:ser>
          <c:idx val="6"/>
          <c:order val="6"/>
          <c:tx>
            <c:strRef>
              <c:f>データシート!$A$33</c:f>
              <c:strCache>
                <c:ptCount val="1"/>
                <c:pt idx="0">
                  <c:v>住宅新築資金貸付事業特別会計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0.16</c:v>
                </c:pt>
                <c:pt idx="4">
                  <c:v>#N/A</c:v>
                </c:pt>
                <c:pt idx="5">
                  <c:v>0.03</c:v>
                </c:pt>
                <c:pt idx="6">
                  <c:v>#N/A</c:v>
                </c:pt>
                <c:pt idx="7">
                  <c:v>0.08</c:v>
                </c:pt>
                <c:pt idx="8">
                  <c:v>#N/A</c:v>
                </c:pt>
                <c:pt idx="9">
                  <c:v>0.22</c:v>
                </c:pt>
              </c:numCache>
            </c:numRef>
          </c:val>
          <c:extLst>
            <c:ext xmlns:c16="http://schemas.microsoft.com/office/drawing/2014/chart" uri="{C3380CC4-5D6E-409C-BE32-E72D297353CC}">
              <c16:uniqueId val="{00000006-208A-4127-9D9F-7137E976995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1.3</c:v>
                </c:pt>
                <c:pt idx="4">
                  <c:v>#N/A</c:v>
                </c:pt>
                <c:pt idx="5">
                  <c:v>1.81</c:v>
                </c:pt>
                <c:pt idx="6">
                  <c:v>#N/A</c:v>
                </c:pt>
                <c:pt idx="7">
                  <c:v>1.62</c:v>
                </c:pt>
                <c:pt idx="8">
                  <c:v>#N/A</c:v>
                </c:pt>
                <c:pt idx="9">
                  <c:v>1.83</c:v>
                </c:pt>
              </c:numCache>
            </c:numRef>
          </c:val>
          <c:extLst>
            <c:ext xmlns:c16="http://schemas.microsoft.com/office/drawing/2014/chart" uri="{C3380CC4-5D6E-409C-BE32-E72D297353CC}">
              <c16:uniqueId val="{00000007-208A-4127-9D9F-7137E97699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16.510000000000002</c:v>
                </c:pt>
                <c:pt idx="2">
                  <c:v>#N/A</c:v>
                </c:pt>
                <c:pt idx="3">
                  <c:v>22.12</c:v>
                </c:pt>
                <c:pt idx="4">
                  <c:v>#N/A</c:v>
                </c:pt>
                <c:pt idx="5">
                  <c:v>14.41</c:v>
                </c:pt>
                <c:pt idx="6">
                  <c:v>#N/A</c:v>
                </c:pt>
                <c:pt idx="7">
                  <c:v>15</c:v>
                </c:pt>
                <c:pt idx="8">
                  <c:v>#N/A</c:v>
                </c:pt>
                <c:pt idx="9">
                  <c:v>11.36</c:v>
                </c:pt>
              </c:numCache>
            </c:numRef>
          </c:val>
          <c:extLst>
            <c:ext xmlns:c16="http://schemas.microsoft.com/office/drawing/2014/chart" uri="{C3380CC4-5D6E-409C-BE32-E72D297353CC}">
              <c16:uniqueId val="{00000008-208A-4127-9D9F-7137E9769950}"/>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1.81</c:v>
                </c:pt>
                <c:pt idx="1">
                  <c:v>#N/A</c:v>
                </c:pt>
                <c:pt idx="2">
                  <c:v>1.77</c:v>
                </c:pt>
                <c:pt idx="3">
                  <c:v>#N/A</c:v>
                </c:pt>
                <c:pt idx="4">
                  <c:v>0.94</c:v>
                </c:pt>
                <c:pt idx="5">
                  <c:v>#N/A</c:v>
                </c:pt>
                <c:pt idx="6">
                  <c:v>1.57</c:v>
                </c:pt>
                <c:pt idx="7">
                  <c:v>#N/A</c:v>
                </c:pt>
                <c:pt idx="8">
                  <c:v>2.71</c:v>
                </c:pt>
                <c:pt idx="9">
                  <c:v>#N/A</c:v>
                </c:pt>
              </c:numCache>
            </c:numRef>
          </c:val>
          <c:extLst>
            <c:ext xmlns:c16="http://schemas.microsoft.com/office/drawing/2014/chart" uri="{C3380CC4-5D6E-409C-BE32-E72D297353CC}">
              <c16:uniqueId val="{00000009-208A-4127-9D9F-7137E9769950}"/>
            </c:ext>
          </c:extLst>
        </c:ser>
        <c:dLbls>
          <c:showLegendKey val="0"/>
          <c:showVal val="0"/>
          <c:showCatName val="0"/>
          <c:showSerName val="0"/>
          <c:showPercent val="0"/>
          <c:showBubbleSize val="0"/>
        </c:dLbls>
        <c:gapWidth val="150"/>
        <c:overlap val="100"/>
        <c:axId val="405757496"/>
        <c:axId val="405761808"/>
      </c:barChart>
      <c:catAx>
        <c:axId val="405757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1808"/>
        <c:crosses val="autoZero"/>
        <c:auto val="1"/>
        <c:lblAlgn val="ctr"/>
        <c:lblOffset val="100"/>
        <c:tickLblSkip val="1"/>
        <c:tickMarkSkip val="1"/>
        <c:noMultiLvlLbl val="0"/>
      </c:catAx>
      <c:valAx>
        <c:axId val="405761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7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1878</c:v>
                </c:pt>
                <c:pt idx="5">
                  <c:v>1922</c:v>
                </c:pt>
                <c:pt idx="8">
                  <c:v>1897</c:v>
                </c:pt>
                <c:pt idx="11">
                  <c:v>1885</c:v>
                </c:pt>
                <c:pt idx="14">
                  <c:v>1837</c:v>
                </c:pt>
              </c:numCache>
            </c:numRef>
          </c:val>
          <c:extLst>
            <c:ext xmlns:c16="http://schemas.microsoft.com/office/drawing/2014/chart" uri="{C3380CC4-5D6E-409C-BE32-E72D297353CC}">
              <c16:uniqueId val="{00000000-B301-48B8-AF86-07D4ABE99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B301-48B8-AF86-07D4ABE99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01-48B8-AF86-07D4ABE99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44</c:v>
                </c:pt>
                <c:pt idx="6">
                  <c:v>49</c:v>
                </c:pt>
                <c:pt idx="9">
                  <c:v>45</c:v>
                </c:pt>
                <c:pt idx="12">
                  <c:v>22</c:v>
                </c:pt>
              </c:numCache>
            </c:numRef>
          </c:val>
          <c:extLst>
            <c:ext xmlns:c16="http://schemas.microsoft.com/office/drawing/2014/chart" uri="{C3380CC4-5D6E-409C-BE32-E72D297353CC}">
              <c16:uniqueId val="{00000003-B301-48B8-AF86-07D4ABE99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01-48B8-AF86-07D4ABE99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01-48B8-AF86-07D4ABE99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01-48B8-AF86-07D4ABE99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2114</c:v>
                </c:pt>
                <c:pt idx="3">
                  <c:v>2229</c:v>
                </c:pt>
                <c:pt idx="6">
                  <c:v>2245</c:v>
                </c:pt>
                <c:pt idx="9">
                  <c:v>2235</c:v>
                </c:pt>
                <c:pt idx="12">
                  <c:v>2221</c:v>
                </c:pt>
              </c:numCache>
            </c:numRef>
          </c:val>
          <c:extLst>
            <c:ext xmlns:c16="http://schemas.microsoft.com/office/drawing/2014/chart" uri="{C3380CC4-5D6E-409C-BE32-E72D297353CC}">
              <c16:uniqueId val="{00000007-B301-48B8-AF86-07D4ABE99DF2}"/>
            </c:ext>
          </c:extLst>
        </c:ser>
        <c:dLbls>
          <c:showLegendKey val="0"/>
          <c:showVal val="0"/>
          <c:showCatName val="0"/>
          <c:showSerName val="0"/>
          <c:showPercent val="0"/>
          <c:showBubbleSize val="0"/>
        </c:dLbls>
        <c:gapWidth val="100"/>
        <c:overlap val="100"/>
        <c:axId val="405759848"/>
        <c:axId val="405760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c:v>
                </c:pt>
                <c:pt idx="2">
                  <c:v>#N/A</c:v>
                </c:pt>
                <c:pt idx="3">
                  <c:v>#N/A</c:v>
                </c:pt>
                <c:pt idx="4">
                  <c:v>351</c:v>
                </c:pt>
                <c:pt idx="5">
                  <c:v>#N/A</c:v>
                </c:pt>
                <c:pt idx="6">
                  <c:v>#N/A</c:v>
                </c:pt>
                <c:pt idx="7">
                  <c:v>397</c:v>
                </c:pt>
                <c:pt idx="8">
                  <c:v>#N/A</c:v>
                </c:pt>
                <c:pt idx="9">
                  <c:v>#N/A</c:v>
                </c:pt>
                <c:pt idx="10">
                  <c:v>395</c:v>
                </c:pt>
                <c:pt idx="11">
                  <c:v>#N/A</c:v>
                </c:pt>
                <c:pt idx="12">
                  <c:v>#N/A</c:v>
                </c:pt>
                <c:pt idx="13">
                  <c:v>407</c:v>
                </c:pt>
                <c:pt idx="14">
                  <c:v>#N/A</c:v>
                </c:pt>
              </c:numCache>
            </c:numRef>
          </c:val>
          <c:smooth val="0"/>
          <c:extLst>
            <c:ext xmlns:c16="http://schemas.microsoft.com/office/drawing/2014/chart" uri="{C3380CC4-5D6E-409C-BE32-E72D297353CC}">
              <c16:uniqueId val="{00000008-B301-48B8-AF86-07D4ABE99DF2}"/>
            </c:ext>
          </c:extLst>
        </c:ser>
        <c:dLbls>
          <c:showLegendKey val="0"/>
          <c:showVal val="0"/>
          <c:showCatName val="0"/>
          <c:showSerName val="0"/>
          <c:showPercent val="0"/>
          <c:showBubbleSize val="0"/>
        </c:dLbls>
        <c:marker val="1"/>
        <c:smooth val="0"/>
        <c:axId val="405759848"/>
        <c:axId val="405760240"/>
      </c:lineChart>
      <c:catAx>
        <c:axId val="40575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0240"/>
        <c:crosses val="autoZero"/>
        <c:auto val="1"/>
        <c:lblAlgn val="ctr"/>
        <c:lblOffset val="100"/>
        <c:tickLblSkip val="1"/>
        <c:tickMarkSkip val="1"/>
        <c:noMultiLvlLbl val="0"/>
      </c:catAx>
      <c:valAx>
        <c:axId val="40576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14692</c:v>
                </c:pt>
                <c:pt idx="5">
                  <c:v>13949</c:v>
                </c:pt>
                <c:pt idx="8">
                  <c:v>13082</c:v>
                </c:pt>
                <c:pt idx="11">
                  <c:v>12397</c:v>
                </c:pt>
                <c:pt idx="14">
                  <c:v>12068</c:v>
                </c:pt>
              </c:numCache>
            </c:numRef>
          </c:val>
          <c:extLst>
            <c:ext xmlns:c16="http://schemas.microsoft.com/office/drawing/2014/chart" uri="{C3380CC4-5D6E-409C-BE32-E72D297353CC}">
              <c16:uniqueId val="{00000000-89ED-4C8B-85C2-E18B225D19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3012</c:v>
                </c:pt>
                <c:pt idx="5">
                  <c:v>2846</c:v>
                </c:pt>
                <c:pt idx="8">
                  <c:v>2688</c:v>
                </c:pt>
                <c:pt idx="11">
                  <c:v>2828</c:v>
                </c:pt>
                <c:pt idx="14">
                  <c:v>2694</c:v>
                </c:pt>
              </c:numCache>
            </c:numRef>
          </c:val>
          <c:extLst>
            <c:ext xmlns:c16="http://schemas.microsoft.com/office/drawing/2014/chart" uri="{C3380CC4-5D6E-409C-BE32-E72D297353CC}">
              <c16:uniqueId val="{00000001-89ED-4C8B-85C2-E18B225D19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18852</c:v>
                </c:pt>
                <c:pt idx="5">
                  <c:v>20131</c:v>
                </c:pt>
                <c:pt idx="8">
                  <c:v>21790</c:v>
                </c:pt>
                <c:pt idx="11">
                  <c:v>23943</c:v>
                </c:pt>
                <c:pt idx="14">
                  <c:v>25853</c:v>
                </c:pt>
              </c:numCache>
            </c:numRef>
          </c:val>
          <c:extLst>
            <c:ext xmlns:c16="http://schemas.microsoft.com/office/drawing/2014/chart" uri="{C3380CC4-5D6E-409C-BE32-E72D297353CC}">
              <c16:uniqueId val="{00000002-89ED-4C8B-85C2-E18B225D19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D-4C8B-85C2-E18B225D19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D-4C8B-85C2-E18B225D19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ED-4C8B-85C2-E18B225D19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2370</c:v>
                </c:pt>
                <c:pt idx="3">
                  <c:v>2298</c:v>
                </c:pt>
                <c:pt idx="6">
                  <c:v>2352</c:v>
                </c:pt>
                <c:pt idx="9">
                  <c:v>2394</c:v>
                </c:pt>
                <c:pt idx="12">
                  <c:v>2435</c:v>
                </c:pt>
              </c:numCache>
            </c:numRef>
          </c:val>
          <c:extLst>
            <c:ext xmlns:c16="http://schemas.microsoft.com/office/drawing/2014/chart" uri="{C3380CC4-5D6E-409C-BE32-E72D297353CC}">
              <c16:uniqueId val="{00000006-89ED-4C8B-85C2-E18B225D19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331</c:v>
                </c:pt>
                <c:pt idx="3">
                  <c:v>278</c:v>
                </c:pt>
                <c:pt idx="6">
                  <c:v>223</c:v>
                </c:pt>
                <c:pt idx="9">
                  <c:v>185</c:v>
                </c:pt>
                <c:pt idx="12">
                  <c:v>214</c:v>
                </c:pt>
              </c:numCache>
            </c:numRef>
          </c:val>
          <c:extLst>
            <c:ext xmlns:c16="http://schemas.microsoft.com/office/drawing/2014/chart" uri="{C3380CC4-5D6E-409C-BE32-E72D297353CC}">
              <c16:uniqueId val="{00000007-89ED-4C8B-85C2-E18B225D19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9ED-4C8B-85C2-E18B225D19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ED-4C8B-85C2-E18B225D19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20784</c:v>
                </c:pt>
                <c:pt idx="3">
                  <c:v>19990</c:v>
                </c:pt>
                <c:pt idx="6">
                  <c:v>18923</c:v>
                </c:pt>
                <c:pt idx="9">
                  <c:v>18321</c:v>
                </c:pt>
                <c:pt idx="12">
                  <c:v>17857</c:v>
                </c:pt>
              </c:numCache>
            </c:numRef>
          </c:val>
          <c:extLst>
            <c:ext xmlns:c16="http://schemas.microsoft.com/office/drawing/2014/chart" uri="{C3380CC4-5D6E-409C-BE32-E72D297353CC}">
              <c16:uniqueId val="{0000000A-89ED-4C8B-85C2-E18B225D1920}"/>
            </c:ext>
          </c:extLst>
        </c:ser>
        <c:dLbls>
          <c:showLegendKey val="0"/>
          <c:showVal val="0"/>
          <c:showCatName val="0"/>
          <c:showSerName val="0"/>
          <c:showPercent val="0"/>
          <c:showBubbleSize val="0"/>
        </c:dLbls>
        <c:gapWidth val="100"/>
        <c:overlap val="100"/>
        <c:axId val="405760632"/>
        <c:axId val="405757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ED-4C8B-85C2-E18B225D1920}"/>
            </c:ext>
          </c:extLst>
        </c:ser>
        <c:dLbls>
          <c:showLegendKey val="0"/>
          <c:showVal val="0"/>
          <c:showCatName val="0"/>
          <c:showSerName val="0"/>
          <c:showPercent val="0"/>
          <c:showBubbleSize val="0"/>
        </c:dLbls>
        <c:marker val="1"/>
        <c:smooth val="0"/>
        <c:axId val="405760632"/>
        <c:axId val="405757888"/>
      </c:lineChart>
      <c:catAx>
        <c:axId val="40576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757888"/>
        <c:crosses val="autoZero"/>
        <c:auto val="1"/>
        <c:lblAlgn val="ctr"/>
        <c:lblOffset val="100"/>
        <c:tickLblSkip val="1"/>
        <c:tickMarkSkip val="1"/>
        <c:noMultiLvlLbl val="0"/>
      </c:catAx>
      <c:valAx>
        <c:axId val="40575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0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1363</c:v>
                </c:pt>
                <c:pt idx="1">
                  <c:v>1379</c:v>
                </c:pt>
                <c:pt idx="2">
                  <c:v>1393</c:v>
                </c:pt>
              </c:numCache>
            </c:numRef>
          </c:val>
          <c:extLst>
            <c:ext xmlns:c16="http://schemas.microsoft.com/office/drawing/2014/chart" uri="{C3380CC4-5D6E-409C-BE32-E72D297353CC}">
              <c16:uniqueId val="{00000000-F7E2-4899-A00B-71DAABE670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6423</c:v>
                </c:pt>
                <c:pt idx="1">
                  <c:v>6559</c:v>
                </c:pt>
                <c:pt idx="2">
                  <c:v>6635</c:v>
                </c:pt>
              </c:numCache>
            </c:numRef>
          </c:val>
          <c:extLst>
            <c:ext xmlns:c16="http://schemas.microsoft.com/office/drawing/2014/chart" uri="{C3380CC4-5D6E-409C-BE32-E72D297353CC}">
              <c16:uniqueId val="{00000001-F7E2-4899-A00B-71DAABE670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13747</c:v>
                </c:pt>
                <c:pt idx="1">
                  <c:v>15751</c:v>
                </c:pt>
                <c:pt idx="2">
                  <c:v>17568</c:v>
                </c:pt>
              </c:numCache>
            </c:numRef>
          </c:val>
          <c:extLst>
            <c:ext xmlns:c16="http://schemas.microsoft.com/office/drawing/2014/chart" uri="{C3380CC4-5D6E-409C-BE32-E72D297353CC}">
              <c16:uniqueId val="{00000002-F7E2-4899-A00B-71DAABE6705D}"/>
            </c:ext>
          </c:extLst>
        </c:ser>
        <c:dLbls>
          <c:showLegendKey val="0"/>
          <c:showVal val="0"/>
          <c:showCatName val="0"/>
          <c:showSerName val="0"/>
          <c:showPercent val="0"/>
          <c:showBubbleSize val="0"/>
        </c:dLbls>
        <c:gapWidth val="120"/>
        <c:overlap val="100"/>
        <c:axId val="405764552"/>
        <c:axId val="405761024"/>
      </c:barChart>
      <c:catAx>
        <c:axId val="40576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761024"/>
        <c:crosses val="autoZero"/>
        <c:auto val="1"/>
        <c:lblAlgn val="ctr"/>
        <c:lblOffset val="100"/>
        <c:tickLblSkip val="1"/>
        <c:tickMarkSkip val="1"/>
        <c:noMultiLvlLbl val="0"/>
      </c:catAx>
      <c:valAx>
        <c:axId val="405761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76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元利償還額が、合併特例債及び過疎対策事業債等の元金償還終了に伴い、▲</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百万円減少した。また、算入公債費等は▲</a:t>
          </a:r>
          <a:r>
            <a:rPr kumimoji="1" lang="en-US" altLang="ja-JP" sz="1100">
              <a:latin typeface="ＭＳ ゴシック" pitchFamily="49" charset="-128"/>
              <a:ea typeface="ＭＳ ゴシック" pitchFamily="49" charset="-128"/>
            </a:rPr>
            <a:t>48</a:t>
          </a:r>
          <a:r>
            <a:rPr kumimoji="1" lang="ja-JP" altLang="en-US" sz="1100">
              <a:latin typeface="ＭＳ ゴシック" pitchFamily="49" charset="-128"/>
              <a:ea typeface="ＭＳ ゴシック" pitchFamily="49" charset="-128"/>
            </a:rPr>
            <a:t>百万円の減少、実質公債費比率の分子は前年度と比較して</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今後、公共施設の統廃合に伴う起債発行により、元利償還額の増加が見込まれる。そのため、合併特例債及び過疎対策事業債、公営住宅建設事業債等を含めた地方債全体の計画的発行を図る必要がある。</a:t>
          </a:r>
        </a:p>
        <a:p>
          <a:r>
            <a:rPr kumimoji="1" lang="ja-JP" altLang="en-US" sz="1100">
              <a:latin typeface="ＭＳ ゴシック" pitchFamily="49" charset="-128"/>
              <a:ea typeface="ＭＳ ゴシック" pitchFamily="49" charset="-128"/>
            </a:rPr>
            <a:t>　なお、後年度普通交付税に算入される額を含む算入公債費等の額については、平成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年度以降、元利償還金に対する</a:t>
          </a:r>
          <a:r>
            <a:rPr kumimoji="1" lang="en-US" altLang="ja-JP" sz="1100">
              <a:latin typeface="ＭＳ ゴシック" pitchFamily="49" charset="-128"/>
              <a:ea typeface="ＭＳ ゴシック" pitchFamily="49" charset="-128"/>
            </a:rPr>
            <a:t>90%</a:t>
          </a:r>
          <a:r>
            <a:rPr kumimoji="1" lang="ja-JP" altLang="en-US" sz="1100">
              <a:latin typeface="ＭＳ ゴシック" pitchFamily="49" charset="-128"/>
              <a:ea typeface="ＭＳ ゴシック" pitchFamily="49" charset="-128"/>
            </a:rPr>
            <a:t>前後が算入されており、次年度以降も算入率</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以上は維持できる見込みである。合併特例債事業の起債終了後は、この算入率は減少することが予想される。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年度以降積立はしていない。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将来負担比率（分子）については、平成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100">
              <a:latin typeface="ＭＳ ゴシック" pitchFamily="49" charset="-128"/>
              <a:ea typeface="ＭＳ ゴシック" pitchFamily="49" charset="-128"/>
            </a:rPr>
            <a:t>　特に、一般会計等に係る地方債現在高は、年々減少傾向にある。令和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年度末の現在高は</a:t>
          </a:r>
          <a:r>
            <a:rPr kumimoji="1" lang="en-US" altLang="ja-JP" sz="1100">
              <a:latin typeface="ＭＳ ゴシック" pitchFamily="49" charset="-128"/>
              <a:ea typeface="ＭＳ ゴシック" pitchFamily="49" charset="-128"/>
            </a:rPr>
            <a:t>17,857</a:t>
          </a:r>
          <a:r>
            <a:rPr kumimoji="1" lang="ja-JP" altLang="en-US" sz="1100">
              <a:latin typeface="ＭＳ ゴシック" pitchFamily="49" charset="-128"/>
              <a:ea typeface="ＭＳ ゴシック" pitchFamily="49" charset="-128"/>
            </a:rPr>
            <a:t>百万円と前年度と比較して▲</a:t>
          </a:r>
          <a:r>
            <a:rPr kumimoji="1" lang="en-US" altLang="ja-JP" sz="1100">
              <a:latin typeface="ＭＳ ゴシック" pitchFamily="49" charset="-128"/>
              <a:ea typeface="ＭＳ ゴシック" pitchFamily="49" charset="-128"/>
            </a:rPr>
            <a:t>464</a:t>
          </a:r>
          <a:r>
            <a:rPr kumimoji="1" lang="ja-JP" altLang="en-US" sz="1100">
              <a:latin typeface="ＭＳ ゴシック" pitchFamily="49" charset="-128"/>
              <a:ea typeface="ＭＳ ゴシック" pitchFamily="49" charset="-128"/>
            </a:rPr>
            <a:t>百万円減少した。主な要因として、令和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年度の新発債が</a:t>
          </a:r>
          <a:r>
            <a:rPr kumimoji="1" lang="en-US" altLang="ja-JP" sz="1100">
              <a:latin typeface="ＭＳ ゴシック" pitchFamily="49" charset="-128"/>
              <a:ea typeface="ＭＳ ゴシック" pitchFamily="49" charset="-128"/>
            </a:rPr>
            <a:t>1,666</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+125</a:t>
          </a:r>
          <a:r>
            <a:rPr kumimoji="1" lang="ja-JP" altLang="en-US" sz="1100">
              <a:latin typeface="ＭＳ ゴシック" pitchFamily="49" charset="-128"/>
              <a:ea typeface="ＭＳ ゴシック" pitchFamily="49" charset="-128"/>
            </a:rPr>
            <a:t>百万円）と前年に比べ増加しているが、令和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年度の元利償還額が</a:t>
          </a:r>
          <a:r>
            <a:rPr kumimoji="1" lang="en-US" altLang="ja-JP" sz="1100">
              <a:latin typeface="ＭＳ ゴシック" pitchFamily="49" charset="-128"/>
              <a:ea typeface="ＭＳ ゴシック" pitchFamily="49" charset="-128"/>
            </a:rPr>
            <a:t>2,221</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百万円）と発行額を上回ることが挙げられる。令和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年度の発行額は、前年度と比較して過疎対策事業債が</a:t>
          </a:r>
          <a:r>
            <a:rPr kumimoji="1" lang="en-US" altLang="ja-JP" sz="1100">
              <a:latin typeface="ＭＳ ゴシック" pitchFamily="49" charset="-128"/>
              <a:ea typeface="ＭＳ ゴシック" pitchFamily="49" charset="-128"/>
            </a:rPr>
            <a:t>+61</a:t>
          </a:r>
          <a:r>
            <a:rPr kumimoji="1" lang="ja-JP" altLang="en-US" sz="1100">
              <a:latin typeface="ＭＳ ゴシック" pitchFamily="49" charset="-128"/>
              <a:ea typeface="ＭＳ ゴシック" pitchFamily="49" charset="-128"/>
            </a:rPr>
            <a:t>百万円、合併特例事業債が</a:t>
          </a:r>
          <a:r>
            <a:rPr kumimoji="1" lang="en-US" altLang="ja-JP" sz="1100">
              <a:latin typeface="ＭＳ ゴシック" pitchFamily="49" charset="-128"/>
              <a:ea typeface="ＭＳ ゴシック" pitchFamily="49" charset="-128"/>
            </a:rPr>
            <a:t>+47</a:t>
          </a:r>
          <a:r>
            <a:rPr kumimoji="1" lang="ja-JP" altLang="en-US" sz="1100">
              <a:latin typeface="ＭＳ ゴシック" pitchFamily="49" charset="-128"/>
              <a:ea typeface="ＭＳ ゴシック" pitchFamily="49" charset="-128"/>
            </a:rPr>
            <a:t>百万円、緊急防災･減災事業債が</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これに対し、充当可能財源等について、特定目的基金を含む充当可能基金は令和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25,853</a:t>
          </a:r>
          <a:r>
            <a:rPr kumimoji="1" lang="ja-JP" altLang="en-US" sz="1100">
              <a:latin typeface="ＭＳ ゴシック" pitchFamily="49" charset="-128"/>
              <a:ea typeface="ＭＳ ゴシック" pitchFamily="49" charset="-128"/>
            </a:rPr>
            <a:t>百万円と前年度と比較して</a:t>
          </a:r>
          <a:r>
            <a:rPr kumimoji="1" lang="en-US" altLang="ja-JP" sz="1100">
              <a:latin typeface="ＭＳ ゴシック" pitchFamily="49" charset="-128"/>
              <a:ea typeface="ＭＳ ゴシック" pitchFamily="49" charset="-128"/>
            </a:rPr>
            <a:t>+1,910</a:t>
          </a:r>
          <a:r>
            <a:rPr kumimoji="1" lang="ja-JP" altLang="en-US" sz="1100">
              <a:latin typeface="ＭＳ ゴシック" pitchFamily="49" charset="-128"/>
              <a:ea typeface="ＭＳ ゴシック" pitchFamily="49" charset="-128"/>
            </a:rPr>
            <a:t>百万円増加しているが、今後は施設統廃合の整備費用や地方債の増加等に伴う基金の取崩しを予定しているため、減少傾向となる見込みである。</a:t>
          </a:r>
        </a:p>
        <a:p>
          <a:r>
            <a:rPr kumimoji="1" lang="ja-JP" altLang="en-US" sz="1100">
              <a:latin typeface="ＭＳ ゴシック" pitchFamily="49" charset="-128"/>
              <a:ea typeface="ＭＳ ゴシック" pitchFamily="49" charset="-128"/>
            </a:rPr>
            <a:t>　基準財政需要額算入見込額は、令和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12,068</a:t>
          </a:r>
          <a:r>
            <a:rPr kumimoji="1" lang="ja-JP" altLang="en-US" sz="1100">
              <a:latin typeface="ＭＳ ゴシック" pitchFamily="49" charset="-128"/>
              <a:ea typeface="ＭＳ ゴシック" pitchFamily="49" charset="-128"/>
            </a:rPr>
            <a:t>百万円となっており、地方債残高の</a:t>
          </a:r>
          <a:r>
            <a:rPr kumimoji="1" lang="en-US" altLang="ja-JP" sz="1100">
              <a:latin typeface="ＭＳ ゴシック" pitchFamily="49" charset="-128"/>
              <a:ea typeface="ＭＳ ゴシック" pitchFamily="49" charset="-128"/>
            </a:rPr>
            <a:t>67.6</a:t>
          </a:r>
          <a:r>
            <a:rPr kumimoji="1" lang="ja-JP" altLang="en-US" sz="1100">
              <a:latin typeface="ＭＳ ゴシック" pitchFamily="49" charset="-128"/>
              <a:ea typeface="ＭＳ ゴシック" pitchFamily="49" charset="-128"/>
            </a:rPr>
            <a:t>％を占めている。また、後年度には施設の統廃合事業が控えており、算入率の高い過疎対策事業債や合併特例事業債等を活用する予定であるため、増加傾向となる見込みである。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公共施設整備基金より公共施設等の維持管理や更新経費に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百万円、地域振興基金よりふるさと納税返礼品等の経費に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百万円、教育振興基金より図書館･歴史資料館の経費等に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百万円、その他定住促進や保育料無償化や乳幼児医療の独自免除などの費用として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百万円を取り崩した一方、ふるさと納税の使途目的に沿った基金へ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減が、基金への積立金に影響する見込みである。また、施設の老朽化や統廃合等に伴い、基金の取崩しが見込まれること、地方債の増加に伴い減債基金の減少が見込まれることなどから、全体的に減少傾向にな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・地域振興基金：合併した平成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年度に設置された町の地域振興事業に充当を目的とした基金である。主にふるさと納税事業の財源に充てている。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・教育振興基金：平成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年度に設置された町の教育振興事業に充当を目的とした基金である。主に教育施設整備や図書館・歴史資料款運営費の財源に充てている。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・公共施設整備基金：町の公共施設の整備に充てるための基金である。主に町道の道路改良、維持管理や公営住宅の建設、維持管理に関する経費の財源に充てている。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・福祉基金：町の福祉に関する事業に充てるための基金である。主に予防接種事業や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歳未満の保育料無償化、こども医療費の町独自費用の財源に充てている。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・地域振興基金：主にふるさと納税事業に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百万円）を取り崩した一方、前年度ふるさと納税より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2,442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・教育振興基金：図書館（ふくちのち）運営経費等として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百万円）を取り崩した一方、前年度ふるさと納税より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・公共施設整備基金：公共施設やインフラ整備に伴う地方債対象外経費等の一般財源分や、町道や農道の維持補修により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百万円）を取り崩した一方、前年度のふるさと納税より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・福祉基金：予防接種事業や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歳未満の保育料無償化、子ども医療費等の町独自費用として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百万円）を取り崩した一方、前年度ふるさと納税より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合併前の公共施設が統廃合されずに存続しているため、保有する施設数が被合併団体よりも多い状況である。また、老朽化施設も多く、今後更新を含めた施設の統廃合等を行うにあたり、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億円程度の積立を行う予定。それに対し、更新整備のため毎年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億円以上基金を取り崩す予定のため、今後は減少が見込まれる。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・地域振興基金：基金はほぼふるさと納税寄附金による積立金で占められているため、今後のふるさと納税の状況により変動することが見込まれる。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運用益分の積立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災害への備え等のため、過去の実績などを踏まえながら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運用利息及び決算剰余金等の積立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施設の統廃合に伴う起債を予定しているため、新発債増に伴う地方債償還に備えて毎年度計画的に積立を行う予定である。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20,888
20,621
42.06
23,890,968
22,994,325
856,114
7,384,569
17,857,012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町内に中心となる産業がないこと等により、財政基盤が弱く、類似団体平均を大きく下回っている。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日合併により福智町となり、合併による財政基盤の強化が図られたところである。</a:t>
          </a:r>
        </a:p>
        <a:p>
          <a:r>
            <a:rPr kumimoji="1" lang="ja-JP" altLang="en-US" sz="1100">
              <a:latin typeface="ＭＳ Ｐゴシック" panose="020B0600070205080204" pitchFamily="50" charset="-128"/>
              <a:ea typeface="ＭＳ Ｐゴシック" panose="020B0600070205080204" pitchFamily="50" charset="-128"/>
            </a:rPr>
            <a:t>　今後、不要施設の廃止や施設の統廃合など組織のスリム化に伴う歳出の徹底的な見直しを行うとともに、地方税の徴収強化等の取り組み、産業の強化、雇用創出・雇用対策に重点を置き、より一層の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en-US" altLang="ja-JP" sz="1100">
              <a:latin typeface="ＭＳ Ｐゴシック" panose="020B0600070205080204" pitchFamily="50" charset="-128"/>
              <a:ea typeface="ＭＳ Ｐゴシック" panose="020B0600070205080204" pitchFamily="50" charset="-128"/>
            </a:rPr>
            <a:t>96.9</a:t>
          </a:r>
          <a:r>
            <a:rPr kumimoji="1" lang="ja-JP" altLang="en-US" sz="1100">
              <a:latin typeface="ＭＳ Ｐゴシック" panose="020B0600070205080204" pitchFamily="50" charset="-128"/>
              <a:ea typeface="ＭＳ Ｐゴシック" panose="020B0600070205080204" pitchFamily="50" charset="-128"/>
            </a:rPr>
            <a:t>％と類似団体平均を上回っている。前年度と比較して増加となった主な要因は、歳入は地方税▲</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百万円の減、歳出は給食費無償化及び物価高騰に伴う給食食材費の増</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百万円、障害者自立支援給付</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百万円の増による。全体の歳入・歳出ともに増加しており、物価高騰等による人件費及び物件費、扶助費の増の影響が大きい。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6668</xdr:rowOff>
    </xdr:from>
    <xdr:to>
      <xdr:col>23</xdr:col>
      <xdr:colOff>133350</xdr:colOff>
      <xdr:row>65</xdr:row>
      <xdr:rowOff>66993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5091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65</xdr:row>
      <xdr:rowOff>6668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9407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21272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2771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771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16193</xdr:rowOff>
    </xdr:from>
    <xdr:to>
      <xdr:col>23</xdr:col>
      <xdr:colOff>184150</xdr:colOff>
      <xdr:row>65</xdr:row>
      <xdr:rowOff>117793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159720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っているのは、保有する公共施設が多く、人件費削減に至っていないことによる。今後、施設の統廃合や、事業の見直しなどを含めた機構改革を行うことにより、コストの低減を図っていく方針である。</a:t>
          </a:r>
        </a:p>
        <a:p>
          <a:r>
            <a:rPr kumimoji="1" lang="ja-JP" altLang="en-US" sz="1100">
              <a:latin typeface="ＭＳ Ｐゴシック" panose="020B0600070205080204" pitchFamily="50" charset="-128"/>
              <a:ea typeface="ＭＳ Ｐゴシック" panose="020B0600070205080204" pitchFamily="50" charset="-128"/>
            </a:rPr>
            <a:t>　なお、前年度と比較して▲</a:t>
          </a:r>
          <a:r>
            <a:rPr kumimoji="1" lang="en-US" altLang="ja-JP" sz="1100">
              <a:latin typeface="ＭＳ Ｐゴシック" panose="020B0600070205080204" pitchFamily="50" charset="-128"/>
              <a:ea typeface="ＭＳ Ｐゴシック" panose="020B0600070205080204" pitchFamily="50" charset="-128"/>
            </a:rPr>
            <a:t>36,746</a:t>
          </a:r>
          <a:r>
            <a:rPr kumimoji="1" lang="ja-JP" altLang="en-US" sz="1100">
              <a:latin typeface="ＭＳ Ｐゴシック" panose="020B0600070205080204" pitchFamily="50" charset="-128"/>
              <a:ea typeface="ＭＳ Ｐゴシック" panose="020B0600070205080204" pitchFamily="50" charset="-128"/>
            </a:rPr>
            <a:t>円減少しているのは、主に物件費が要因であり、ふるさと納税寄附金▲</a:t>
          </a:r>
          <a:r>
            <a:rPr kumimoji="1" lang="en-US" altLang="ja-JP" sz="1100">
              <a:latin typeface="ＭＳ Ｐゴシック" panose="020B0600070205080204" pitchFamily="50" charset="-128"/>
              <a:ea typeface="ＭＳ Ｐゴシック" panose="020B0600070205080204" pitchFamily="50" charset="-128"/>
            </a:rPr>
            <a:t>1,398</a:t>
          </a:r>
          <a:r>
            <a:rPr kumimoji="1" lang="ja-JP" altLang="en-US" sz="1100">
              <a:latin typeface="ＭＳ Ｐゴシック" panose="020B0600070205080204" pitchFamily="50" charset="-128"/>
              <a:ea typeface="ＭＳ Ｐゴシック" panose="020B0600070205080204" pitchFamily="50" charset="-128"/>
            </a:rPr>
            <a:t>百万円減に伴う業務委託料▲</a:t>
          </a:r>
          <a:r>
            <a:rPr kumimoji="1" lang="en-US" altLang="ja-JP" sz="1100">
              <a:latin typeface="ＭＳ Ｐゴシック" panose="020B0600070205080204" pitchFamily="50" charset="-128"/>
              <a:ea typeface="ＭＳ Ｐゴシック" panose="020B0600070205080204" pitchFamily="50" charset="-128"/>
            </a:rPr>
            <a:t>1,206</a:t>
          </a:r>
          <a:r>
            <a:rPr kumimoji="1" lang="ja-JP" altLang="en-US" sz="1100">
              <a:latin typeface="ＭＳ Ｐゴシック" panose="020B0600070205080204" pitchFamily="50" charset="-128"/>
              <a:ea typeface="ＭＳ Ｐゴシック" panose="020B0600070205080204" pitchFamily="50" charset="-128"/>
            </a:rPr>
            <a:t>百万円減がある。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19758</xdr:rowOff>
    </xdr:from>
    <xdr:to>
      <xdr:col>23</xdr:col>
      <xdr:colOff>133350</xdr:colOff>
      <xdr:row>86</xdr:row>
      <xdr:rowOff>140460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07208"/>
          <a:ext cx="0" cy="977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112537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48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140460</xdr:rowOff>
    </xdr:from>
    <xdr:to>
      <xdr:col>24</xdr:col>
      <xdr:colOff>12700</xdr:colOff>
      <xdr:row>86</xdr:row>
      <xdr:rowOff>140460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8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106135</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19758</xdr:rowOff>
    </xdr:from>
    <xdr:to>
      <xdr:col>24</xdr:col>
      <xdr:colOff>12700</xdr:colOff>
      <xdr:row>81</xdr:row>
      <xdr:rowOff>19758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0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140460</xdr:rowOff>
    </xdr:from>
    <xdr:to>
      <xdr:col>23</xdr:col>
      <xdr:colOff>133350</xdr:colOff>
      <xdr:row>87</xdr:row>
      <xdr:rowOff>146345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885160"/>
          <a:ext cx="838200" cy="17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16081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03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171004</xdr:rowOff>
    </xdr:from>
    <xdr:to>
      <xdr:col>23</xdr:col>
      <xdr:colOff>184150</xdr:colOff>
      <xdr:row>82</xdr:row>
      <xdr:rowOff>101154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5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25468</xdr:rowOff>
    </xdr:from>
    <xdr:to>
      <xdr:col>19</xdr:col>
      <xdr:colOff>133350</xdr:colOff>
      <xdr:row>87</xdr:row>
      <xdr:rowOff>146345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941618"/>
          <a:ext cx="889000" cy="1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137271</xdr:rowOff>
    </xdr:from>
    <xdr:to>
      <xdr:col>19</xdr:col>
      <xdr:colOff>184150</xdr:colOff>
      <xdr:row>82</xdr:row>
      <xdr:rowOff>67421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77598</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169041</xdr:rowOff>
    </xdr:from>
    <xdr:to>
      <xdr:col>15</xdr:col>
      <xdr:colOff>82550</xdr:colOff>
      <xdr:row>87</xdr:row>
      <xdr:rowOff>25468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70841"/>
          <a:ext cx="889000" cy="3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138289</xdr:rowOff>
    </xdr:from>
    <xdr:to>
      <xdr:col>15</xdr:col>
      <xdr:colOff>133350</xdr:colOff>
      <xdr:row>82</xdr:row>
      <xdr:rowOff>68439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78616</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9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106846</xdr:rowOff>
    </xdr:from>
    <xdr:to>
      <xdr:col>11</xdr:col>
      <xdr:colOff>31750</xdr:colOff>
      <xdr:row>84</xdr:row>
      <xdr:rowOff>169041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337196"/>
          <a:ext cx="889000" cy="2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111843</xdr:rowOff>
    </xdr:from>
    <xdr:to>
      <xdr:col>11</xdr:col>
      <xdr:colOff>82550</xdr:colOff>
      <xdr:row>82</xdr:row>
      <xdr:rowOff>41993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52170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77524</xdr:rowOff>
    </xdr:from>
    <xdr:to>
      <xdr:col>7</xdr:col>
      <xdr:colOff>31750</xdr:colOff>
      <xdr:row>82</xdr:row>
      <xdr:rowOff>7674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17851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89660</xdr:rowOff>
    </xdr:from>
    <xdr:to>
      <xdr:col>23</xdr:col>
      <xdr:colOff>184150</xdr:colOff>
      <xdr:row>87</xdr:row>
      <xdr:rowOff>19810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8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156987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95545</xdr:rowOff>
    </xdr:from>
    <xdr:to>
      <xdr:col>19</xdr:col>
      <xdr:colOff>184150</xdr:colOff>
      <xdr:row>88</xdr:row>
      <xdr:rowOff>25695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10472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09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146118</xdr:rowOff>
    </xdr:from>
    <xdr:to>
      <xdr:col>15</xdr:col>
      <xdr:colOff>133350</xdr:colOff>
      <xdr:row>87</xdr:row>
      <xdr:rowOff>76268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8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61045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97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118241</xdr:rowOff>
    </xdr:from>
    <xdr:to>
      <xdr:col>11</xdr:col>
      <xdr:colOff>82550</xdr:colOff>
      <xdr:row>85</xdr:row>
      <xdr:rowOff>48391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33168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0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56046</xdr:rowOff>
    </xdr:from>
    <xdr:to>
      <xdr:col>7</xdr:col>
      <xdr:colOff>31750</xdr:colOff>
      <xdr:row>83</xdr:row>
      <xdr:rowOff>157646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142423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7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について町独自の継ぎ足し号級による級間の給与表水準の重なりの縮小の措置を講じる。このことにより、号級の継ぎ足しによる給与上昇に伴った、ラスパイレス指数の上昇を抑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135164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911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年度の合併に伴い、平成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134267</xdr:rowOff>
    </xdr:from>
    <xdr:to>
      <xdr:col>81</xdr:col>
      <xdr:colOff>44450</xdr:colOff>
      <xdr:row>63</xdr:row>
      <xdr:rowOff>7055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64167"/>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134267</xdr:rowOff>
    </xdr:from>
    <xdr:to>
      <xdr:col>77</xdr:col>
      <xdr:colOff>44450</xdr:colOff>
      <xdr:row>62</xdr:row>
      <xdr:rowOff>142311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6416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142311</xdr:rowOff>
    </xdr:from>
    <xdr:to>
      <xdr:col>72</xdr:col>
      <xdr:colOff>203200</xdr:colOff>
      <xdr:row>62</xdr:row>
      <xdr:rowOff>151695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7221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127564</xdr:rowOff>
    </xdr:from>
    <xdr:to>
      <xdr:col>68</xdr:col>
      <xdr:colOff>152400</xdr:colOff>
      <xdr:row>62</xdr:row>
      <xdr:rowOff>151695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574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127705</xdr:rowOff>
    </xdr:from>
    <xdr:to>
      <xdr:col>81</xdr:col>
      <xdr:colOff>95250</xdr:colOff>
      <xdr:row>63</xdr:row>
      <xdr:rowOff>57855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99782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2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83467</xdr:rowOff>
    </xdr:from>
    <xdr:to>
      <xdr:col>77</xdr:col>
      <xdr:colOff>95250</xdr:colOff>
      <xdr:row>63</xdr:row>
      <xdr:rowOff>13617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169844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9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91511</xdr:rowOff>
    </xdr:from>
    <xdr:to>
      <xdr:col>73</xdr:col>
      <xdr:colOff>44450</xdr:colOff>
      <xdr:row>63</xdr:row>
      <xdr:rowOff>21661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6438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100895</xdr:rowOff>
    </xdr:from>
    <xdr:to>
      <xdr:col>68</xdr:col>
      <xdr:colOff>203200</xdr:colOff>
      <xdr:row>63</xdr:row>
      <xdr:rowOff>31045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15822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76764</xdr:rowOff>
    </xdr:from>
    <xdr:to>
      <xdr:col>64</xdr:col>
      <xdr:colOff>152400</xdr:colOff>
      <xdr:row>63</xdr:row>
      <xdr:rowOff>6914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163141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9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した。しかし毎年度の合併特例事業債や過疎対策事業債等の発行に伴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％と昨年度に比べて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ポイント増となり、類似団体の平均に近づきつつある。</a:t>
          </a:r>
        </a:p>
        <a:p>
          <a:r>
            <a:rPr kumimoji="1" lang="ja-JP" altLang="en-US" sz="1100">
              <a:latin typeface="ＭＳ Ｐゴシック" panose="020B0600070205080204" pitchFamily="50" charset="-128"/>
              <a:ea typeface="ＭＳ Ｐゴシック" panose="020B0600070205080204" pitchFamily="50" charset="-128"/>
            </a:rPr>
            <a:t>　また今後も施設の統廃合に伴う過疎対策事業等による起債や、合併特例事業債の借入限度額までの発行及び公営住宅建設事業債の発行等により、実質公債費比率の増が見込まれており、繰上償還も含め実質公債費比率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217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92287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930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充当可能財源等（基準財政需要額算入見込額</a:t>
          </a:r>
          <a:r>
            <a:rPr kumimoji="1" lang="en-US" altLang="ja-JP" sz="1100">
              <a:latin typeface="ＭＳ Ｐゴシック" panose="020B0600070205080204" pitchFamily="50" charset="-128"/>
              <a:ea typeface="ＭＳ Ｐゴシック" panose="020B0600070205080204" pitchFamily="50" charset="-128"/>
            </a:rPr>
            <a:t>12,068</a:t>
          </a:r>
          <a:r>
            <a:rPr kumimoji="1" lang="ja-JP" altLang="en-US" sz="1100">
              <a:latin typeface="ＭＳ Ｐゴシック" panose="020B0600070205080204" pitchFamily="50" charset="-128"/>
              <a:ea typeface="ＭＳ Ｐゴシック" panose="020B0600070205080204" pitchFamily="50" charset="-128"/>
            </a:rPr>
            <a:t>百万円、充当可能基金</a:t>
          </a:r>
          <a:r>
            <a:rPr kumimoji="1" lang="en-US" altLang="ja-JP" sz="1100">
              <a:latin typeface="ＭＳ Ｐゴシック" panose="020B0600070205080204" pitchFamily="50" charset="-128"/>
              <a:ea typeface="ＭＳ Ｐゴシック" panose="020B0600070205080204" pitchFamily="50" charset="-128"/>
            </a:rPr>
            <a:t>25,853</a:t>
          </a:r>
          <a:r>
            <a:rPr kumimoji="1" lang="ja-JP" altLang="en-US" sz="1100">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100">
              <a:latin typeface="ＭＳ Ｐゴシック" panose="020B0600070205080204" pitchFamily="50" charset="-128"/>
              <a:ea typeface="ＭＳ Ｐゴシック" panose="020B0600070205080204" pitchFamily="50" charset="-128"/>
            </a:rPr>
            <a:t>17,857</a:t>
          </a:r>
          <a:r>
            <a:rPr kumimoji="1" lang="ja-JP" altLang="en-US" sz="1100">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20,888
20,621
42.06
23,890,968
22,994,325
856,114
7,384,569
17,857,012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年度は昨年度と比較して▲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ポイント減少し、類似団体平均値を下回った。この要因としては、基金や分担金等の充当財源の増に伴う土木総務費▲</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百万円及び保健衛生総務費▲</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百万円の減が挙げられる。</a:t>
          </a:r>
        </a:p>
        <a:p>
          <a:r>
            <a:rPr kumimoji="1" lang="ja-JP" altLang="en-US" sz="1100">
              <a:latin typeface="ＭＳ Ｐゴシック" panose="020B0600070205080204" pitchFamily="50" charset="-128"/>
              <a:ea typeface="ＭＳ Ｐゴシック" panose="020B0600070205080204" pitchFamily="50" charset="-128"/>
            </a:rPr>
            <a:t>　今後、合併前の施設の統廃合や事務事業の見直しを行い、人件費の更なる抑制に努める。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57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9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78249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昨年度と比較し、令和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ポイント増加しており、物価高騰に伴う全般的な経費が上昇傾向となっている。主に給食費無償化及び物価高騰に伴う食材費の増</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百万円が挙げられる。物件費の数値が、類似団体と比較し低いのは、消耗品等を集中管理していること等が要因である。更に委託業務についても、業務内容を精査し、実施回数の減や委託業務の廃止等を行い、物件費の抑制に努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年度以降、人件費削減にむけた業務の包括委託を行っているため、今後も増加することが見込まれる。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4444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815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xdr:rowOff>
    </xdr:from>
    <xdr:to>
      <xdr:col>73</xdr:col>
      <xdr:colOff>180975</xdr:colOff>
      <xdr:row>14</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72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xdr:rowOff>
    </xdr:from>
    <xdr:to>
      <xdr:col>69</xdr:col>
      <xdr:colOff>92075</xdr:colOff>
      <xdr:row>14</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015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121920</xdr:rowOff>
    </xdr:from>
    <xdr:to>
      <xdr:col>65</xdr:col>
      <xdr:colOff>53975</xdr:colOff>
      <xdr:row>14</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と昨年度と比較して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ポイント上昇した。この要因として、公定価格の上昇に伴う私立保育所等運営委託</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百万円、障害者自立支援給付費</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百万円の増が挙げられる。</a:t>
          </a:r>
        </a:p>
        <a:p>
          <a:r>
            <a:rPr kumimoji="1" lang="ja-JP" altLang="en-US" sz="1100">
              <a:latin typeface="ＭＳ Ｐゴシック" panose="020B0600070205080204" pitchFamily="50" charset="-128"/>
              <a:ea typeface="ＭＳ Ｐゴシック" panose="020B0600070205080204" pitchFamily="50" charset="-128"/>
            </a:rPr>
            <a:t>　保育士の待遇改善に伴う公定価格の上昇や障害サービス等の利用者増に伴い、今後更なる増加が見込まれるため、財政適正化に努める。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5842</xdr:rowOff>
    </xdr:from>
    <xdr:to>
      <xdr:col>24</xdr:col>
      <xdr:colOff>25400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784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57</xdr:row>
      <xdr:rowOff>5842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87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85852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32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94996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32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126492</xdr:rowOff>
    </xdr:from>
    <xdr:to>
      <xdr:col>20</xdr:col>
      <xdr:colOff>38100</xdr:colOff>
      <xdr:row>57</xdr:row>
      <xdr:rowOff>56642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41419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44196</xdr:rowOff>
    </xdr:from>
    <xdr:to>
      <xdr:col>6</xdr:col>
      <xdr:colOff>171450</xdr:colOff>
      <xdr:row>56</xdr:row>
      <xdr:rowOff>145796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130573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その他の経費に係る経常収支比率は、令和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と類似団体平均値と同じ値となっている。</a:t>
          </a:r>
        </a:p>
        <a:p>
          <a:r>
            <a:rPr kumimoji="1" lang="ja-JP" altLang="en-US" sz="1100">
              <a:latin typeface="ＭＳ Ｐゴシック" panose="020B0600070205080204" pitchFamily="50" charset="-128"/>
              <a:ea typeface="ＭＳ Ｐゴシック" panose="020B0600070205080204" pitchFamily="50" charset="-128"/>
            </a:rPr>
            <a:t>　介護保険広域連合や後期高齢者医療に対する操出金、さらに国民健康保険の事業及び直診勘定会計に対する操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0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補助費等の数値は、令和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と昨年度と比較して▲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ポイント減となり、類似団体の平均値を下回っている。減額の要因としては、下田川清掃施設組合負担金▲</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百万円、田川地区消防組合負担金▲</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百万円、西鉄バス金田・方城線負担金▲</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百万円の減によるもの。</a:t>
          </a:r>
        </a:p>
        <a:p>
          <a:r>
            <a:rPr kumimoji="1" lang="ja-JP" altLang="en-US" sz="1100">
              <a:latin typeface="ＭＳ Ｐゴシック" panose="020B0600070205080204" pitchFamily="50" charset="-128"/>
              <a:ea typeface="ＭＳ Ｐゴシック" panose="020B0600070205080204" pitchFamily="50" charset="-128"/>
            </a:rPr>
            <a:t>　今後も助成団体への補助金見直しを行い、団体の実態や事業内容等を充分に精査のうえ、段階的な削減を図る。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27940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84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66040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xdr:rowOff>
    </xdr:from>
    <xdr:to>
      <xdr:col>74</xdr:col>
      <xdr:colOff>31750</xdr:colOff>
      <xdr:row>36</xdr:row>
      <xdr:rowOff>116840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127017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684</a:t>
          </a:r>
          <a:r>
            <a:rPr kumimoji="1" lang="ja-JP" altLang="en-US" sz="1100">
              <a:latin typeface="ＭＳ Ｐゴシック" panose="020B0600070205080204" pitchFamily="50" charset="-128"/>
              <a:ea typeface="ＭＳ Ｐゴシック" panose="020B0600070205080204" pitchFamily="50" charset="-128"/>
            </a:rPr>
            <a:t>百万円の地方債繰上償還を実施することにより一時的に元金が減少したが、金田義務教育学校整備に伴い令和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年度に増加した。令和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年度は昨年度に償還終了した元利償還金と比較して、新発債及び据置期間終了に伴う元金償還開始分が少なかったことから、類似団体平均を</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ポイント上回っている。　</a:t>
          </a:r>
        </a:p>
        <a:p>
          <a:r>
            <a:rPr kumimoji="1" lang="ja-JP" altLang="en-US" sz="1100">
              <a:latin typeface="ＭＳ Ｐゴシック" panose="020B0600070205080204" pitchFamily="50" charset="-128"/>
              <a:ea typeface="ＭＳ Ｐゴシック" panose="020B0600070205080204" pitchFamily="50" charset="-128"/>
            </a:rPr>
            <a:t>　今後、施設の統廃合（総合体育館建設事業、生涯学習センター改修事業）を予定しているため、公債費の増加が見込まれるところではあるが、合併特例債の借入限度額の残額分及び過疎対策事業債を有効活用しながら、同時に発行計画を再度見直し、公債費の削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756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85852</xdr:rowOff>
    </xdr:from>
    <xdr:to>
      <xdr:col>19</xdr:col>
      <xdr:colOff>187325</xdr:colOff>
      <xdr:row>80</xdr:row>
      <xdr:rowOff>85852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80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80</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7515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751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69359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35052</xdr:rowOff>
    </xdr:from>
    <xdr:to>
      <xdr:col>20</xdr:col>
      <xdr:colOff>38100</xdr:colOff>
      <xdr:row>80</xdr:row>
      <xdr:rowOff>136652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121429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35052</xdr:rowOff>
    </xdr:from>
    <xdr:to>
      <xdr:col>15</xdr:col>
      <xdr:colOff>149225</xdr:colOff>
      <xdr:row>80</xdr:row>
      <xdr:rowOff>136652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121429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公債費を除く数値については、令和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71.3</a:t>
          </a:r>
          <a:r>
            <a:rPr kumimoji="1" lang="ja-JP" altLang="en-US" sz="1100">
              <a:latin typeface="ＭＳ Ｐゴシック" panose="020B0600070205080204" pitchFamily="50" charset="-128"/>
              <a:ea typeface="ＭＳ Ｐゴシック" panose="020B0600070205080204" pitchFamily="50" charset="-128"/>
            </a:rPr>
            <a:t>と類似団体の平均を下回っている。類似団体と比較すると人件費、物件費、補助費等は平均を下回っているが、それら以外は上回っている。今後は、扶助費の増や業務委託による物件費の増が見込まれるため、公債費以外の数値も増加傾向になると予想され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xdr:rowOff>
    </xdr:from>
    <xdr:to>
      <xdr:col>82</xdr:col>
      <xdr:colOff>107950</xdr:colOff>
      <xdr:row>75</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638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75</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64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74</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6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77470</xdr:rowOff>
    </xdr:from>
    <xdr:to>
      <xdr:col>69</xdr:col>
      <xdr:colOff>92075</xdr:colOff>
      <xdr:row>75</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64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125730</xdr:rowOff>
    </xdr:from>
    <xdr:to>
      <xdr:col>78</xdr:col>
      <xdr:colOff>120650</xdr:colOff>
      <xdr:row>75</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66057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26670</xdr:rowOff>
    </xdr:from>
    <xdr:to>
      <xdr:col>74</xdr:col>
      <xdr:colOff>31750</xdr:colOff>
      <xdr:row>74</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26670</xdr:rowOff>
    </xdr:from>
    <xdr:to>
      <xdr:col>69</xdr:col>
      <xdr:colOff>142875</xdr:colOff>
      <xdr:row>74</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138447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125730</xdr:rowOff>
    </xdr:from>
    <xdr:to>
      <xdr:col>65</xdr:col>
      <xdr:colOff>53975</xdr:colOff>
      <xdr:row>75</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66057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55169</xdr:rowOff>
    </xdr:from>
    <xdr:to>
      <xdr:col>29</xdr:col>
      <xdr:colOff>127000</xdr:colOff>
      <xdr:row>17</xdr:row>
      <xdr:rowOff>117513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7444"/>
          <a:ext cx="647700" cy="6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117513</xdr:rowOff>
    </xdr:from>
    <xdr:to>
      <xdr:col>26</xdr:col>
      <xdr:colOff>50800</xdr:colOff>
      <xdr:row>17</xdr:row>
      <xdr:rowOff>139154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9788"/>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70282</xdr:rowOff>
    </xdr:from>
    <xdr:to>
      <xdr:col>22</xdr:col>
      <xdr:colOff>114300</xdr:colOff>
      <xdr:row>17</xdr:row>
      <xdr:rowOff>139154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32557"/>
          <a:ext cx="698500" cy="6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47409</xdr:rowOff>
    </xdr:from>
    <xdr:to>
      <xdr:col>18</xdr:col>
      <xdr:colOff>177800</xdr:colOff>
      <xdr:row>17</xdr:row>
      <xdr:rowOff>70282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09684"/>
          <a:ext cx="698500" cy="2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4369</xdr:rowOff>
    </xdr:from>
    <xdr:to>
      <xdr:col>29</xdr:col>
      <xdr:colOff>177800</xdr:colOff>
      <xdr:row>17</xdr:row>
      <xdr:rowOff>105969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20896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66713</xdr:rowOff>
    </xdr:from>
    <xdr:to>
      <xdr:col>26</xdr:col>
      <xdr:colOff>101600</xdr:colOff>
      <xdr:row>17</xdr:row>
      <xdr:rowOff>168313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7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88354</xdr:rowOff>
    </xdr:from>
    <xdr:to>
      <xdr:col>22</xdr:col>
      <xdr:colOff>165100</xdr:colOff>
      <xdr:row>18</xdr:row>
      <xdr:rowOff>18504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0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28681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1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19482</xdr:rowOff>
    </xdr:from>
    <xdr:to>
      <xdr:col>19</xdr:col>
      <xdr:colOff>38100</xdr:colOff>
      <xdr:row>17</xdr:row>
      <xdr:rowOff>121082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131259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168059</xdr:rowOff>
    </xdr:from>
    <xdr:to>
      <xdr:col>15</xdr:col>
      <xdr:colOff>101600</xdr:colOff>
      <xdr:row>17</xdr:row>
      <xdr:rowOff>98209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8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311114</xdr:rowOff>
    </xdr:from>
    <xdr:to>
      <xdr:col>29</xdr:col>
      <xdr:colOff>127000</xdr:colOff>
      <xdr:row>34</xdr:row>
      <xdr:rowOff>331163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78564"/>
          <a:ext cx="647700" cy="2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331163</xdr:rowOff>
    </xdr:from>
    <xdr:to>
      <xdr:col>26</xdr:col>
      <xdr:colOff>50800</xdr:colOff>
      <xdr:row>34</xdr:row>
      <xdr:rowOff>333426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98613"/>
          <a:ext cx="698500" cy="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333426</xdr:rowOff>
    </xdr:from>
    <xdr:to>
      <xdr:col>22</xdr:col>
      <xdr:colOff>114300</xdr:colOff>
      <xdr:row>35</xdr:row>
      <xdr:rowOff>46282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00876"/>
          <a:ext cx="698500" cy="5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46282</xdr:rowOff>
    </xdr:from>
    <xdr:to>
      <xdr:col>18</xdr:col>
      <xdr:colOff>177800</xdr:colOff>
      <xdr:row>35</xdr:row>
      <xdr:rowOff>123937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6632"/>
          <a:ext cx="698500" cy="77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260314</xdr:rowOff>
    </xdr:from>
    <xdr:to>
      <xdr:col>29</xdr:col>
      <xdr:colOff>177800</xdr:colOff>
      <xdr:row>35</xdr:row>
      <xdr:rowOff>19014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2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105391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280363</xdr:rowOff>
    </xdr:from>
    <xdr:to>
      <xdr:col>26</xdr:col>
      <xdr:colOff>101600</xdr:colOff>
      <xdr:row>35</xdr:row>
      <xdr:rowOff>39063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47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49240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282626</xdr:rowOff>
    </xdr:from>
    <xdr:to>
      <xdr:col>22</xdr:col>
      <xdr:colOff>165100</xdr:colOff>
      <xdr:row>35</xdr:row>
      <xdr:rowOff>41326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5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51503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338382</xdr:rowOff>
    </xdr:from>
    <xdr:to>
      <xdr:col>19</xdr:col>
      <xdr:colOff>38100</xdr:colOff>
      <xdr:row>35</xdr:row>
      <xdr:rowOff>97082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107258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73137</xdr:rowOff>
    </xdr:from>
    <xdr:to>
      <xdr:col>15</xdr:col>
      <xdr:colOff>101600</xdr:colOff>
      <xdr:row>35</xdr:row>
      <xdr:rowOff>174737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159514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6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20,888
20,621
42.06
23,890,968
22,994,325
856,114
7,384,569
17,857,012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116513</xdr:rowOff>
    </xdr:from>
    <xdr:to>
      <xdr:col>24</xdr:col>
      <xdr:colOff>63500</xdr:colOff>
      <xdr:row>35</xdr:row>
      <xdr:rowOff>44896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5813"/>
          <a:ext cx="8382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44896</xdr:rowOff>
    </xdr:from>
    <xdr:to>
      <xdr:col>19</xdr:col>
      <xdr:colOff>177800</xdr:colOff>
      <xdr:row>35</xdr:row>
      <xdr:rowOff>65960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5646"/>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118375</xdr:rowOff>
    </xdr:from>
    <xdr:to>
      <xdr:col>15</xdr:col>
      <xdr:colOff>50800</xdr:colOff>
      <xdr:row>35</xdr:row>
      <xdr:rowOff>65960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47675"/>
          <a:ext cx="889000" cy="1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117901</xdr:rowOff>
    </xdr:from>
    <xdr:to>
      <xdr:col>10</xdr:col>
      <xdr:colOff>114300</xdr:colOff>
      <xdr:row>34</xdr:row>
      <xdr:rowOff>118375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47201"/>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65713</xdr:rowOff>
    </xdr:from>
    <xdr:to>
      <xdr:col>24</xdr:col>
      <xdr:colOff>114300</xdr:colOff>
      <xdr:row>34</xdr:row>
      <xdr:rowOff>167313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88590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165546</xdr:rowOff>
    </xdr:from>
    <xdr:to>
      <xdr:col>20</xdr:col>
      <xdr:colOff>38100</xdr:colOff>
      <xdr:row>35</xdr:row>
      <xdr:rowOff>95696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112223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15160</xdr:rowOff>
    </xdr:from>
    <xdr:to>
      <xdr:col>15</xdr:col>
      <xdr:colOff>101600</xdr:colOff>
      <xdr:row>35</xdr:row>
      <xdr:rowOff>116760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133287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67575</xdr:rowOff>
    </xdr:from>
    <xdr:to>
      <xdr:col>10</xdr:col>
      <xdr:colOff>165100</xdr:colOff>
      <xdr:row>34</xdr:row>
      <xdr:rowOff>169175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67101</xdr:rowOff>
    </xdr:from>
    <xdr:to>
      <xdr:col>6</xdr:col>
      <xdr:colOff>38100</xdr:colOff>
      <xdr:row>34</xdr:row>
      <xdr:rowOff>168701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13778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75701</xdr:rowOff>
    </xdr:from>
    <xdr:to>
      <xdr:col>24</xdr:col>
      <xdr:colOff>62865</xdr:colOff>
      <xdr:row>57</xdr:row>
      <xdr:rowOff>108231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162551"/>
          <a:ext cx="1270" cy="718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112058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108231</xdr:rowOff>
    </xdr:from>
    <xdr:to>
      <xdr:col>24</xdr:col>
      <xdr:colOff>152400</xdr:colOff>
      <xdr:row>57</xdr:row>
      <xdr:rowOff>108231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8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22378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93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75701</xdr:rowOff>
    </xdr:from>
    <xdr:to>
      <xdr:col>24</xdr:col>
      <xdr:colOff>152400</xdr:colOff>
      <xdr:row>53</xdr:row>
      <xdr:rowOff>75701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16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42412</xdr:rowOff>
    </xdr:from>
    <xdr:to>
      <xdr:col>24</xdr:col>
      <xdr:colOff>63500</xdr:colOff>
      <xdr:row>53</xdr:row>
      <xdr:rowOff>75701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957812"/>
          <a:ext cx="838200" cy="2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73536</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95109</xdr:rowOff>
    </xdr:from>
    <xdr:to>
      <xdr:col>24</xdr:col>
      <xdr:colOff>114300</xdr:colOff>
      <xdr:row>57</xdr:row>
      <xdr:rowOff>25259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42412</xdr:rowOff>
    </xdr:from>
    <xdr:to>
      <xdr:col>19</xdr:col>
      <xdr:colOff>177800</xdr:colOff>
      <xdr:row>52</xdr:row>
      <xdr:rowOff>149525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957812"/>
          <a:ext cx="889000" cy="10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104687</xdr:rowOff>
    </xdr:from>
    <xdr:to>
      <xdr:col>20</xdr:col>
      <xdr:colOff>38100</xdr:colOff>
      <xdr:row>57</xdr:row>
      <xdr:rowOff>34837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25964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149525</xdr:rowOff>
    </xdr:from>
    <xdr:to>
      <xdr:col>15</xdr:col>
      <xdr:colOff>50800</xdr:colOff>
      <xdr:row>55</xdr:row>
      <xdr:rowOff>1608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064925"/>
          <a:ext cx="889000" cy="3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94213</xdr:rowOff>
    </xdr:from>
    <xdr:to>
      <xdr:col>15</xdr:col>
      <xdr:colOff>101600</xdr:colOff>
      <xdr:row>57</xdr:row>
      <xdr:rowOff>24363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15490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1608</xdr:rowOff>
    </xdr:from>
    <xdr:to>
      <xdr:col>10</xdr:col>
      <xdr:colOff>114300</xdr:colOff>
      <xdr:row>56</xdr:row>
      <xdr:rowOff>52699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31358"/>
          <a:ext cx="889000" cy="2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115967</xdr:rowOff>
    </xdr:from>
    <xdr:to>
      <xdr:col>10</xdr:col>
      <xdr:colOff>165100</xdr:colOff>
      <xdr:row>57</xdr:row>
      <xdr:rowOff>46117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37244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141652</xdr:rowOff>
    </xdr:from>
    <xdr:to>
      <xdr:col>6</xdr:col>
      <xdr:colOff>38100</xdr:colOff>
      <xdr:row>57</xdr:row>
      <xdr:rowOff>71802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62929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24901</xdr:rowOff>
    </xdr:from>
    <xdr:to>
      <xdr:col>24</xdr:col>
      <xdr:colOff>114300</xdr:colOff>
      <xdr:row>53</xdr:row>
      <xdr:rowOff>126501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11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149378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06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163062</xdr:rowOff>
    </xdr:from>
    <xdr:to>
      <xdr:col>20</xdr:col>
      <xdr:colOff>38100</xdr:colOff>
      <xdr:row>52</xdr:row>
      <xdr:rowOff>93212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9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109739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68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98725</xdr:rowOff>
    </xdr:from>
    <xdr:to>
      <xdr:col>15</xdr:col>
      <xdr:colOff>101600</xdr:colOff>
      <xdr:row>53</xdr:row>
      <xdr:rowOff>28875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0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45402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78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122258</xdr:rowOff>
    </xdr:from>
    <xdr:to>
      <xdr:col>10</xdr:col>
      <xdr:colOff>165100</xdr:colOff>
      <xdr:row>55</xdr:row>
      <xdr:rowOff>52408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3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68935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15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1899</xdr:rowOff>
    </xdr:from>
    <xdr:to>
      <xdr:col>6</xdr:col>
      <xdr:colOff>38100</xdr:colOff>
      <xdr:row>56</xdr:row>
      <xdr:rowOff>103499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120026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848</xdr:rowOff>
    </xdr:from>
    <xdr:to>
      <xdr:col>24</xdr:col>
      <xdr:colOff>63500</xdr:colOff>
      <xdr:row>74</xdr:row>
      <xdr:rowOff>69428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881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69428</xdr:rowOff>
    </xdr:from>
    <xdr:to>
      <xdr:col>19</xdr:col>
      <xdr:colOff>177800</xdr:colOff>
      <xdr:row>74</xdr:row>
      <xdr:rowOff>89271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756728"/>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89271</xdr:rowOff>
    </xdr:from>
    <xdr:to>
      <xdr:col>15</xdr:col>
      <xdr:colOff>50800</xdr:colOff>
      <xdr:row>74</xdr:row>
      <xdr:rowOff>166401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776571"/>
          <a:ext cx="8890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166401</xdr:rowOff>
    </xdr:from>
    <xdr:to>
      <xdr:col>10</xdr:col>
      <xdr:colOff>114300</xdr:colOff>
      <xdr:row>75</xdr:row>
      <xdr:rowOff>37013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53701"/>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121498</xdr:rowOff>
    </xdr:from>
    <xdr:to>
      <xdr:col>24</xdr:col>
      <xdr:colOff>114300</xdr:colOff>
      <xdr:row>74</xdr:row>
      <xdr:rowOff>51648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144375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8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18628</xdr:rowOff>
    </xdr:from>
    <xdr:to>
      <xdr:col>20</xdr:col>
      <xdr:colOff>38100</xdr:colOff>
      <xdr:row>74</xdr:row>
      <xdr:rowOff>120228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136755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4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38471</xdr:rowOff>
    </xdr:from>
    <xdr:to>
      <xdr:col>15</xdr:col>
      <xdr:colOff>101600</xdr:colOff>
      <xdr:row>74</xdr:row>
      <xdr:rowOff>140071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156598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50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115601</xdr:rowOff>
    </xdr:from>
    <xdr:to>
      <xdr:col>10</xdr:col>
      <xdr:colOff>165100</xdr:colOff>
      <xdr:row>75</xdr:row>
      <xdr:rowOff>45751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62278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157663</xdr:rowOff>
    </xdr:from>
    <xdr:to>
      <xdr:col>6</xdr:col>
      <xdr:colOff>38100</xdr:colOff>
      <xdr:row>75</xdr:row>
      <xdr:rowOff>87813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104340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122577</xdr:rowOff>
    </xdr:from>
    <xdr:to>
      <xdr:col>24</xdr:col>
      <xdr:colOff>63500</xdr:colOff>
      <xdr:row>92</xdr:row>
      <xdr:rowOff>75290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24527"/>
          <a:ext cx="8382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75290</xdr:rowOff>
    </xdr:from>
    <xdr:to>
      <xdr:col>19</xdr:col>
      <xdr:colOff>177800</xdr:colOff>
      <xdr:row>93</xdr:row>
      <xdr:rowOff>119735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48690"/>
          <a:ext cx="889000" cy="2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99543</xdr:rowOff>
    </xdr:from>
    <xdr:to>
      <xdr:col>15</xdr:col>
      <xdr:colOff>50800</xdr:colOff>
      <xdr:row>93</xdr:row>
      <xdr:rowOff>119735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72943"/>
          <a:ext cx="889000" cy="19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99543</xdr:rowOff>
    </xdr:from>
    <xdr:to>
      <xdr:col>10</xdr:col>
      <xdr:colOff>114300</xdr:colOff>
      <xdr:row>95</xdr:row>
      <xdr:rowOff>25411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72943"/>
          <a:ext cx="889000" cy="4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71777</xdr:rowOff>
    </xdr:from>
    <xdr:to>
      <xdr:col>24</xdr:col>
      <xdr:colOff>114300</xdr:colOff>
      <xdr:row>92</xdr:row>
      <xdr:rowOff>1927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7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158154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24490</xdr:rowOff>
    </xdr:from>
    <xdr:to>
      <xdr:col>20</xdr:col>
      <xdr:colOff>38100</xdr:colOff>
      <xdr:row>92</xdr:row>
      <xdr:rowOff>126090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142617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68935</xdr:rowOff>
    </xdr:from>
    <xdr:to>
      <xdr:col>15</xdr:col>
      <xdr:colOff>101600</xdr:colOff>
      <xdr:row>93</xdr:row>
      <xdr:rowOff>170535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15612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8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48743</xdr:rowOff>
    </xdr:from>
    <xdr:to>
      <xdr:col>10</xdr:col>
      <xdr:colOff>165100</xdr:colOff>
      <xdr:row>92</xdr:row>
      <xdr:rowOff>150343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166870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9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146061</xdr:rowOff>
    </xdr:from>
    <xdr:to>
      <xdr:col>6</xdr:col>
      <xdr:colOff>38100</xdr:colOff>
      <xdr:row>95</xdr:row>
      <xdr:rowOff>76211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92738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23000</xdr:rowOff>
    </xdr:from>
    <xdr:to>
      <xdr:col>55</xdr:col>
      <xdr:colOff>0</xdr:colOff>
      <xdr:row>36</xdr:row>
      <xdr:rowOff>36464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95200"/>
          <a:ext cx="8382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159748</xdr:rowOff>
    </xdr:from>
    <xdr:to>
      <xdr:col>50</xdr:col>
      <xdr:colOff>114300</xdr:colOff>
      <xdr:row>36</xdr:row>
      <xdr:rowOff>23000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6049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159748</xdr:rowOff>
    </xdr:from>
    <xdr:to>
      <xdr:col>45</xdr:col>
      <xdr:colOff>177800</xdr:colOff>
      <xdr:row>36</xdr:row>
      <xdr:rowOff>10038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60498"/>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27175</xdr:rowOff>
    </xdr:from>
    <xdr:to>
      <xdr:col>41</xdr:col>
      <xdr:colOff>50800</xdr:colOff>
      <xdr:row>36</xdr:row>
      <xdr:rowOff>10038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170675"/>
          <a:ext cx="889000" cy="10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157114</xdr:rowOff>
    </xdr:from>
    <xdr:to>
      <xdr:col>55</xdr:col>
      <xdr:colOff>50800</xdr:colOff>
      <xdr:row>36</xdr:row>
      <xdr:rowOff>87264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8541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143650</xdr:rowOff>
    </xdr:from>
    <xdr:to>
      <xdr:col>50</xdr:col>
      <xdr:colOff>165100</xdr:colOff>
      <xdr:row>36</xdr:row>
      <xdr:rowOff>73800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90327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108948</xdr:rowOff>
    </xdr:from>
    <xdr:to>
      <xdr:col>46</xdr:col>
      <xdr:colOff>38100</xdr:colOff>
      <xdr:row>36</xdr:row>
      <xdr:rowOff>39098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55625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88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130688</xdr:rowOff>
    </xdr:from>
    <xdr:to>
      <xdr:col>41</xdr:col>
      <xdr:colOff>101600</xdr:colOff>
      <xdr:row>36</xdr:row>
      <xdr:rowOff>60838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77365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59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147825</xdr:rowOff>
    </xdr:from>
    <xdr:to>
      <xdr:col>36</xdr:col>
      <xdr:colOff>165100</xdr:colOff>
      <xdr:row>30</xdr:row>
      <xdr:rowOff>77975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94502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4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88299</xdr:rowOff>
    </xdr:from>
    <xdr:to>
      <xdr:col>55</xdr:col>
      <xdr:colOff>0</xdr:colOff>
      <xdr:row>54</xdr:row>
      <xdr:rowOff>134522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346599"/>
          <a:ext cx="8382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134522</xdr:rowOff>
    </xdr:from>
    <xdr:to>
      <xdr:col>50</xdr:col>
      <xdr:colOff>114300</xdr:colOff>
      <xdr:row>54</xdr:row>
      <xdr:rowOff>154925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392822"/>
          <a:ext cx="8890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154925</xdr:rowOff>
    </xdr:from>
    <xdr:to>
      <xdr:col>45</xdr:col>
      <xdr:colOff>177800</xdr:colOff>
      <xdr:row>56</xdr:row>
      <xdr:rowOff>522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413225"/>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102341</xdr:rowOff>
    </xdr:from>
    <xdr:to>
      <xdr:col>41</xdr:col>
      <xdr:colOff>50800</xdr:colOff>
      <xdr:row>56</xdr:row>
      <xdr:rowOff>522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189191"/>
          <a:ext cx="889000" cy="4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37499</xdr:rowOff>
    </xdr:from>
    <xdr:to>
      <xdr:col>55</xdr:col>
      <xdr:colOff>50800</xdr:colOff>
      <xdr:row>54</xdr:row>
      <xdr:rowOff>139099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2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60376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14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83722</xdr:rowOff>
    </xdr:from>
    <xdr:to>
      <xdr:col>50</xdr:col>
      <xdr:colOff>165100</xdr:colOff>
      <xdr:row>55</xdr:row>
      <xdr:rowOff>13872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34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30399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11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104125</xdr:rowOff>
    </xdr:from>
    <xdr:to>
      <xdr:col>46</xdr:col>
      <xdr:colOff>38100</xdr:colOff>
      <xdr:row>55</xdr:row>
      <xdr:rowOff>34275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3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50802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1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121172</xdr:rowOff>
    </xdr:from>
    <xdr:to>
      <xdr:col>41</xdr:col>
      <xdr:colOff>101600</xdr:colOff>
      <xdr:row>56</xdr:row>
      <xdr:rowOff>51322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5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67849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51541</xdr:rowOff>
    </xdr:from>
    <xdr:to>
      <xdr:col>36</xdr:col>
      <xdr:colOff>165100</xdr:colOff>
      <xdr:row>53</xdr:row>
      <xdr:rowOff>153141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1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169668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91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123031</xdr:rowOff>
    </xdr:from>
    <xdr:to>
      <xdr:col>55</xdr:col>
      <xdr:colOff>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96131"/>
          <a:ext cx="838200" cy="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156617</xdr:rowOff>
    </xdr:from>
    <xdr:to>
      <xdr:col>50</xdr:col>
      <xdr:colOff>114300</xdr:colOff>
      <xdr:row>78</xdr:row>
      <xdr:rowOff>123031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58267"/>
          <a:ext cx="889000" cy="13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156617</xdr:rowOff>
    </xdr:from>
    <xdr:to>
      <xdr:col>45</xdr:col>
      <xdr:colOff>177800</xdr:colOff>
      <xdr:row>79</xdr:row>
      <xdr:rowOff>37345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58267"/>
          <a:ext cx="889000" cy="2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170447</xdr:rowOff>
    </xdr:from>
    <xdr:to>
      <xdr:col>41</xdr:col>
      <xdr:colOff>50800</xdr:colOff>
      <xdr:row>79</xdr:row>
      <xdr:rowOff>37345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72097"/>
          <a:ext cx="889000" cy="20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72231</xdr:rowOff>
    </xdr:from>
    <xdr:to>
      <xdr:col>50</xdr:col>
      <xdr:colOff>165100</xdr:colOff>
      <xdr:row>79</xdr:row>
      <xdr:rowOff>2381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164958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105817</xdr:rowOff>
    </xdr:from>
    <xdr:to>
      <xdr:col>46</xdr:col>
      <xdr:colOff>38100</xdr:colOff>
      <xdr:row>78</xdr:row>
      <xdr:rowOff>35967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52494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157995</xdr:rowOff>
    </xdr:from>
    <xdr:to>
      <xdr:col>41</xdr:col>
      <xdr:colOff>101600</xdr:colOff>
      <xdr:row>79</xdr:row>
      <xdr:rowOff>88145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79272</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2017" y="1362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119647</xdr:rowOff>
    </xdr:from>
    <xdr:to>
      <xdr:col>36</xdr:col>
      <xdr:colOff>165100</xdr:colOff>
      <xdr:row>78</xdr:row>
      <xdr:rowOff>49797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40924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17986</xdr:rowOff>
    </xdr:from>
    <xdr:to>
      <xdr:col>55</xdr:col>
      <xdr:colOff>0</xdr:colOff>
      <xdr:row>95</xdr:row>
      <xdr:rowOff>63348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05736"/>
          <a:ext cx="838200" cy="4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63348</xdr:rowOff>
    </xdr:from>
    <xdr:to>
      <xdr:col>50</xdr:col>
      <xdr:colOff>114300</xdr:colOff>
      <xdr:row>95</xdr:row>
      <xdr:rowOff>141543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51098"/>
          <a:ext cx="8890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141543</xdr:rowOff>
    </xdr:from>
    <xdr:to>
      <xdr:col>45</xdr:col>
      <xdr:colOff>177800</xdr:colOff>
      <xdr:row>96</xdr:row>
      <xdr:rowOff>133367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29293"/>
          <a:ext cx="889000" cy="16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4865</xdr:rowOff>
    </xdr:from>
    <xdr:to>
      <xdr:col>41</xdr:col>
      <xdr:colOff>50800</xdr:colOff>
      <xdr:row>96</xdr:row>
      <xdr:rowOff>133367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121165"/>
          <a:ext cx="889000" cy="4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138636</xdr:rowOff>
    </xdr:from>
    <xdr:to>
      <xdr:col>55</xdr:col>
      <xdr:colOff>50800</xdr:colOff>
      <xdr:row>95</xdr:row>
      <xdr:rowOff>68786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161513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0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12548</xdr:rowOff>
    </xdr:from>
    <xdr:to>
      <xdr:col>50</xdr:col>
      <xdr:colOff>165100</xdr:colOff>
      <xdr:row>95</xdr:row>
      <xdr:rowOff>114148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130675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7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90743</xdr:rowOff>
    </xdr:from>
    <xdr:to>
      <xdr:col>46</xdr:col>
      <xdr:colOff>38100</xdr:colOff>
      <xdr:row>96</xdr:row>
      <xdr:rowOff>20893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37420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82567</xdr:rowOff>
    </xdr:from>
    <xdr:to>
      <xdr:col>41</xdr:col>
      <xdr:colOff>101600</xdr:colOff>
      <xdr:row>97</xdr:row>
      <xdr:rowOff>12717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29244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1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125515</xdr:rowOff>
    </xdr:from>
    <xdr:to>
      <xdr:col>36</xdr:col>
      <xdr:colOff>165100</xdr:colOff>
      <xdr:row>94</xdr:row>
      <xdr:rowOff>55665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0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72192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8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93774</xdr:rowOff>
    </xdr:from>
    <xdr:to>
      <xdr:col>85</xdr:col>
      <xdr:colOff>127000</xdr:colOff>
      <xdr:row>38</xdr:row>
      <xdr:rowOff>118738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08874"/>
          <a:ext cx="8382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94209</xdr:rowOff>
    </xdr:from>
    <xdr:to>
      <xdr:col>81</xdr:col>
      <xdr:colOff>50800</xdr:colOff>
      <xdr:row>38</xdr:row>
      <xdr:rowOff>118738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09309"/>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94209</xdr:rowOff>
    </xdr:from>
    <xdr:to>
      <xdr:col>76</xdr:col>
      <xdr:colOff>114300</xdr:colOff>
      <xdr:row>38</xdr:row>
      <xdr:rowOff>128041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09309"/>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97569</xdr:rowOff>
    </xdr:from>
    <xdr:to>
      <xdr:col>71</xdr:col>
      <xdr:colOff>177800</xdr:colOff>
      <xdr:row>38</xdr:row>
      <xdr:rowOff>128041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12669"/>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42974</xdr:rowOff>
    </xdr:from>
    <xdr:to>
      <xdr:col>85</xdr:col>
      <xdr:colOff>177800</xdr:colOff>
      <xdr:row>38</xdr:row>
      <xdr:rowOff>144574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2351</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67938</xdr:rowOff>
    </xdr:from>
    <xdr:to>
      <xdr:col>81</xdr:col>
      <xdr:colOff>101600</xdr:colOff>
      <xdr:row>38</xdr:row>
      <xdr:rowOff>169538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160665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7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43409</xdr:rowOff>
    </xdr:from>
    <xdr:to>
      <xdr:col>76</xdr:col>
      <xdr:colOff>165100</xdr:colOff>
      <xdr:row>38</xdr:row>
      <xdr:rowOff>145009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161536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77241</xdr:rowOff>
    </xdr:from>
    <xdr:to>
      <xdr:col>72</xdr:col>
      <xdr:colOff>38100</xdr:colOff>
      <xdr:row>39</xdr:row>
      <xdr:rowOff>7391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169968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46769</xdr:rowOff>
    </xdr:from>
    <xdr:to>
      <xdr:col>67</xdr:col>
      <xdr:colOff>101600</xdr:colOff>
      <xdr:row>38</xdr:row>
      <xdr:rowOff>148369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164896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3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65367</xdr:rowOff>
    </xdr:from>
    <xdr:to>
      <xdr:col>85</xdr:col>
      <xdr:colOff>127000</xdr:colOff>
      <xdr:row>71</xdr:row>
      <xdr:rowOff>77089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238317"/>
          <a:ext cx="8382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77089</xdr:rowOff>
    </xdr:from>
    <xdr:to>
      <xdr:col>81</xdr:col>
      <xdr:colOff>50800</xdr:colOff>
      <xdr:row>71</xdr:row>
      <xdr:rowOff>90551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250039"/>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90551</xdr:rowOff>
    </xdr:from>
    <xdr:to>
      <xdr:col>76</xdr:col>
      <xdr:colOff>114300</xdr:colOff>
      <xdr:row>71</xdr:row>
      <xdr:rowOff>123165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263501"/>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123165</xdr:rowOff>
    </xdr:from>
    <xdr:to>
      <xdr:col>71</xdr:col>
      <xdr:colOff>177800</xdr:colOff>
      <xdr:row>72</xdr:row>
      <xdr:rowOff>43802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296115"/>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14567</xdr:rowOff>
    </xdr:from>
    <xdr:to>
      <xdr:col>85</xdr:col>
      <xdr:colOff>177800</xdr:colOff>
      <xdr:row>71</xdr:row>
      <xdr:rowOff>116167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18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139044</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1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26289</xdr:rowOff>
    </xdr:from>
    <xdr:to>
      <xdr:col>81</xdr:col>
      <xdr:colOff>101600</xdr:colOff>
      <xdr:row>71</xdr:row>
      <xdr:rowOff>127889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1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144416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197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39751</xdr:rowOff>
    </xdr:from>
    <xdr:to>
      <xdr:col>76</xdr:col>
      <xdr:colOff>165100</xdr:colOff>
      <xdr:row>71</xdr:row>
      <xdr:rowOff>141351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2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157878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198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72365</xdr:rowOff>
    </xdr:from>
    <xdr:to>
      <xdr:col>72</xdr:col>
      <xdr:colOff>38100</xdr:colOff>
      <xdr:row>72</xdr:row>
      <xdr:rowOff>2515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2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19042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02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164452</xdr:rowOff>
    </xdr:from>
    <xdr:to>
      <xdr:col>67</xdr:col>
      <xdr:colOff>101600</xdr:colOff>
      <xdr:row>72</xdr:row>
      <xdr:rowOff>94602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111129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1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64092</xdr:rowOff>
    </xdr:from>
    <xdr:to>
      <xdr:col>85</xdr:col>
      <xdr:colOff>127000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5494592"/>
          <a:ext cx="838200" cy="36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64092</xdr:rowOff>
    </xdr:from>
    <xdr:to>
      <xdr:col>81</xdr:col>
      <xdr:colOff>50800</xdr:colOff>
      <xdr:row>91</xdr:row>
      <xdr:rowOff>79939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5494592"/>
          <a:ext cx="889000" cy="18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79939</xdr:rowOff>
    </xdr:from>
    <xdr:to>
      <xdr:col>76</xdr:col>
      <xdr:colOff>114300</xdr:colOff>
      <xdr:row>94</xdr:row>
      <xdr:rowOff>41278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5681889"/>
          <a:ext cx="889000" cy="4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41278</xdr:rowOff>
    </xdr:from>
    <xdr:to>
      <xdr:col>71</xdr:col>
      <xdr:colOff>177800</xdr:colOff>
      <xdr:row>94</xdr:row>
      <xdr:rowOff>82637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157578"/>
          <a:ext cx="889000" cy="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33035</xdr:rowOff>
    </xdr:from>
    <xdr:to>
      <xdr:col>85</xdr:col>
      <xdr:colOff>177800</xdr:colOff>
      <xdr:row>92</xdr:row>
      <xdr:rowOff>134635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580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157512</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75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13292</xdr:rowOff>
    </xdr:from>
    <xdr:to>
      <xdr:col>81</xdr:col>
      <xdr:colOff>101600</xdr:colOff>
      <xdr:row>90</xdr:row>
      <xdr:rowOff>114892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54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131419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521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29139</xdr:rowOff>
    </xdr:from>
    <xdr:to>
      <xdr:col>76</xdr:col>
      <xdr:colOff>165100</xdr:colOff>
      <xdr:row>91</xdr:row>
      <xdr:rowOff>130739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56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147266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540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161928</xdr:rowOff>
    </xdr:from>
    <xdr:to>
      <xdr:col>72</xdr:col>
      <xdr:colOff>38100</xdr:colOff>
      <xdr:row>94</xdr:row>
      <xdr:rowOff>92078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1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108605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588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31837</xdr:rowOff>
    </xdr:from>
    <xdr:to>
      <xdr:col>67</xdr:col>
      <xdr:colOff>101600</xdr:colOff>
      <xdr:row>94</xdr:row>
      <xdr:rowOff>133437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1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149964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59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97683</xdr:rowOff>
    </xdr:from>
    <xdr:to>
      <xdr:col>116</xdr:col>
      <xdr:colOff>63500</xdr:colOff>
      <xdr:row>35</xdr:row>
      <xdr:rowOff>84516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5412633"/>
          <a:ext cx="838200" cy="67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84516</xdr:rowOff>
    </xdr:from>
    <xdr:to>
      <xdr:col>111</xdr:col>
      <xdr:colOff>177800</xdr:colOff>
      <xdr:row>36</xdr:row>
      <xdr:rowOff>7844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085266"/>
          <a:ext cx="889000" cy="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161508</xdr:rowOff>
    </xdr:from>
    <xdr:to>
      <xdr:col>107</xdr:col>
      <xdr:colOff>50800</xdr:colOff>
      <xdr:row>36</xdr:row>
      <xdr:rowOff>7844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162258"/>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161508</xdr:rowOff>
    </xdr:from>
    <xdr:to>
      <xdr:col>102</xdr:col>
      <xdr:colOff>114300</xdr:colOff>
      <xdr:row>37</xdr:row>
      <xdr:rowOff>46934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162258"/>
          <a:ext cx="889000" cy="2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46883</xdr:rowOff>
    </xdr:from>
    <xdr:to>
      <xdr:col>116</xdr:col>
      <xdr:colOff>114300</xdr:colOff>
      <xdr:row>31</xdr:row>
      <xdr:rowOff>148483</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536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171360</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31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33716</xdr:rowOff>
    </xdr:from>
    <xdr:to>
      <xdr:col>112</xdr:col>
      <xdr:colOff>38100</xdr:colOff>
      <xdr:row>35</xdr:row>
      <xdr:rowOff>135316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0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151843</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128494</xdr:rowOff>
    </xdr:from>
    <xdr:to>
      <xdr:col>107</xdr:col>
      <xdr:colOff>101600</xdr:colOff>
      <xdr:row>36</xdr:row>
      <xdr:rowOff>58644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1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75171</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59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110708</xdr:rowOff>
    </xdr:from>
    <xdr:to>
      <xdr:col>102</xdr:col>
      <xdr:colOff>165100</xdr:colOff>
      <xdr:row>36</xdr:row>
      <xdr:rowOff>40858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1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57385</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58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167584</xdr:rowOff>
    </xdr:from>
    <xdr:to>
      <xdr:col>98</xdr:col>
      <xdr:colOff>38100</xdr:colOff>
      <xdr:row>37</xdr:row>
      <xdr:rowOff>97734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3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114261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1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132019</xdr:rowOff>
    </xdr:from>
    <xdr:to>
      <xdr:col>116</xdr:col>
      <xdr:colOff>63500</xdr:colOff>
      <xdr:row>58</xdr:row>
      <xdr:rowOff>136042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76119"/>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133756</xdr:rowOff>
    </xdr:from>
    <xdr:to>
      <xdr:col>111</xdr:col>
      <xdr:colOff>177800</xdr:colOff>
      <xdr:row>58</xdr:row>
      <xdr:rowOff>136042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778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133025</xdr:rowOff>
    </xdr:from>
    <xdr:to>
      <xdr:col>107</xdr:col>
      <xdr:colOff>50800</xdr:colOff>
      <xdr:row>58</xdr:row>
      <xdr:rowOff>133756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7712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133025</xdr:rowOff>
    </xdr:from>
    <xdr:to>
      <xdr:col>102</xdr:col>
      <xdr:colOff>114300</xdr:colOff>
      <xdr:row>58</xdr:row>
      <xdr:rowOff>136774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7712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81219</xdr:rowOff>
    </xdr:from>
    <xdr:to>
      <xdr:col>116</xdr:col>
      <xdr:colOff>114300</xdr:colOff>
      <xdr:row>59</xdr:row>
      <xdr:rowOff>11369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167596</xdr:rowOff>
    </xdr:from>
    <xdr:ext cx="313932"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402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85242</xdr:rowOff>
    </xdr:from>
    <xdr:to>
      <xdr:col>112</xdr:col>
      <xdr:colOff>38100</xdr:colOff>
      <xdr:row>59</xdr:row>
      <xdr:rowOff>15392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6519</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66333" y="1012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82956</xdr:rowOff>
    </xdr:from>
    <xdr:to>
      <xdr:col>107</xdr:col>
      <xdr:colOff>101600</xdr:colOff>
      <xdr:row>59</xdr:row>
      <xdr:rowOff>13106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4233</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77333" y="1011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82225</xdr:rowOff>
    </xdr:from>
    <xdr:to>
      <xdr:col>102</xdr:col>
      <xdr:colOff>165100</xdr:colOff>
      <xdr:row>59</xdr:row>
      <xdr:rowOff>12375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3502</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88333" y="10119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85974</xdr:rowOff>
    </xdr:from>
    <xdr:to>
      <xdr:col>98</xdr:col>
      <xdr:colOff>38100</xdr:colOff>
      <xdr:row>59</xdr:row>
      <xdr:rowOff>16124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7251</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99333" y="10122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2015</xdr:rowOff>
    </xdr:from>
    <xdr:to>
      <xdr:col>116</xdr:col>
      <xdr:colOff>62864</xdr:colOff>
      <xdr:row>78</xdr:row>
      <xdr:rowOff>21239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517865"/>
          <a:ext cx="1269" cy="87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25066</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3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21239</xdr:rowOff>
    </xdr:from>
    <xdr:to>
      <xdr:col>116</xdr:col>
      <xdr:colOff>152400</xdr:colOff>
      <xdr:row>78</xdr:row>
      <xdr:rowOff>21239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39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120142</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22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2015</xdr:rowOff>
    </xdr:from>
    <xdr:to>
      <xdr:col>116</xdr:col>
      <xdr:colOff>152400</xdr:colOff>
      <xdr:row>73</xdr:row>
      <xdr:rowOff>2015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51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9741</xdr:rowOff>
    </xdr:from>
    <xdr:to>
      <xdr:col>116</xdr:col>
      <xdr:colOff>63500</xdr:colOff>
      <xdr:row>74</xdr:row>
      <xdr:rowOff>24897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697041"/>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165144</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302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15267</xdr:rowOff>
    </xdr:from>
    <xdr:to>
      <xdr:col>116</xdr:col>
      <xdr:colOff>114300</xdr:colOff>
      <xdr:row>76</xdr:row>
      <xdr:rowOff>116867</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304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101661</xdr:rowOff>
    </xdr:from>
    <xdr:to>
      <xdr:col>111</xdr:col>
      <xdr:colOff>177800</xdr:colOff>
      <xdr:row>74</xdr:row>
      <xdr:rowOff>24897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17511"/>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162075</xdr:rowOff>
    </xdr:from>
    <xdr:to>
      <xdr:col>112</xdr:col>
      <xdr:colOff>38100</xdr:colOff>
      <xdr:row>76</xdr:row>
      <xdr:rowOff>92225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83352</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107741</xdr:rowOff>
    </xdr:from>
    <xdr:to>
      <xdr:col>107</xdr:col>
      <xdr:colOff>50800</xdr:colOff>
      <xdr:row>73</xdr:row>
      <xdr:rowOff>101661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452141"/>
          <a:ext cx="889000" cy="1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26423</xdr:rowOff>
    </xdr:from>
    <xdr:to>
      <xdr:col>107</xdr:col>
      <xdr:colOff>101600</xdr:colOff>
      <xdr:row>76</xdr:row>
      <xdr:rowOff>128023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30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119150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1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21468</xdr:rowOff>
    </xdr:from>
    <xdr:to>
      <xdr:col>102</xdr:col>
      <xdr:colOff>114300</xdr:colOff>
      <xdr:row>72</xdr:row>
      <xdr:rowOff>107741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194418"/>
          <a:ext cx="889000" cy="25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47523</xdr:rowOff>
    </xdr:from>
    <xdr:to>
      <xdr:col>102</xdr:col>
      <xdr:colOff>165100</xdr:colOff>
      <xdr:row>76</xdr:row>
      <xdr:rowOff>149123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30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140250</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130391</xdr:rowOff>
    </xdr:from>
    <xdr:to>
      <xdr:col>116</xdr:col>
      <xdr:colOff>114300</xdr:colOff>
      <xdr:row>74</xdr:row>
      <xdr:rowOff>60541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6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153268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4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145547</xdr:rowOff>
    </xdr:from>
    <xdr:to>
      <xdr:col>112</xdr:col>
      <xdr:colOff>38100</xdr:colOff>
      <xdr:row>74</xdr:row>
      <xdr:rowOff>75697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6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92224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4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50861</xdr:rowOff>
    </xdr:from>
    <xdr:to>
      <xdr:col>107</xdr:col>
      <xdr:colOff>101600</xdr:colOff>
      <xdr:row>73</xdr:row>
      <xdr:rowOff>152461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168988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3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56941</xdr:rowOff>
    </xdr:from>
    <xdr:to>
      <xdr:col>102</xdr:col>
      <xdr:colOff>165100</xdr:colOff>
      <xdr:row>72</xdr:row>
      <xdr:rowOff>158541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3618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7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142118</xdr:rowOff>
    </xdr:from>
    <xdr:to>
      <xdr:col>98</xdr:col>
      <xdr:colOff>38100</xdr:colOff>
      <xdr:row>71</xdr:row>
      <xdr:rowOff>72268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1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88795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19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1,100,838</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81,324</a:t>
          </a:r>
          <a:r>
            <a:rPr kumimoji="1" lang="ja-JP" altLang="en-US" sz="11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91,420</a:t>
          </a:r>
          <a:r>
            <a:rPr kumimoji="1" lang="ja-JP" altLang="en-US" sz="1100">
              <a:latin typeface="ＭＳ Ｐゴシック" panose="020B0600070205080204" pitchFamily="50" charset="-128"/>
              <a:ea typeface="ＭＳ Ｐゴシック" panose="020B0600070205080204" pitchFamily="50" charset="-128"/>
            </a:rPr>
            <a:t>円となっており、昨年に比べ</a:t>
          </a:r>
          <a:r>
            <a:rPr kumimoji="1" lang="en-US" altLang="ja-JP" sz="1100">
              <a:latin typeface="ＭＳ Ｐゴシック" panose="020B0600070205080204" pitchFamily="50" charset="-128"/>
              <a:ea typeface="ＭＳ Ｐゴシック" panose="020B0600070205080204" pitchFamily="50" charset="-128"/>
            </a:rPr>
            <a:t>+6,114</a:t>
          </a:r>
          <a:r>
            <a:rPr kumimoji="1" lang="ja-JP" altLang="en-US" sz="1100">
              <a:latin typeface="ＭＳ Ｐゴシック" panose="020B0600070205080204" pitchFamily="50" charset="-128"/>
              <a:ea typeface="ＭＳ Ｐゴシック" panose="020B0600070205080204" pitchFamily="50" charset="-128"/>
            </a:rPr>
            <a:t>円の増となっている。類似団体より高い理由として、合併前からの施設が統廃合せず存続しており、施設に配置する職員の減少が困難なことが要因である。順次、施設の統廃合等整備を行っている一方、会計年度任用職員の雇用についても包括業務委託へ移行しており、今後の人件費の抑制に努めていきたい。また、公債費は住民一人当たり</a:t>
          </a:r>
          <a:r>
            <a:rPr kumimoji="1" lang="en-US" altLang="ja-JP" sz="1100">
              <a:latin typeface="ＭＳ Ｐゴシック" panose="020B0600070205080204" pitchFamily="50" charset="-128"/>
              <a:ea typeface="ＭＳ Ｐゴシック" panose="020B0600070205080204" pitchFamily="50" charset="-128"/>
            </a:rPr>
            <a:t>106,353</a:t>
          </a:r>
          <a:r>
            <a:rPr kumimoji="1" lang="ja-JP" altLang="en-US" sz="1100">
              <a:latin typeface="ＭＳ Ｐゴシック" panose="020B0600070205080204" pitchFamily="50" charset="-128"/>
              <a:ea typeface="ＭＳ Ｐゴシック" panose="020B0600070205080204" pitchFamily="50" charset="-128"/>
            </a:rPr>
            <a:t>円と類似団体と比べて極めて高い状況である。この要因として、金田義務教育学校整備によるものや、施設の統廃合に伴う総合体育館の整備など、過疎債等の起債によるものものがあり、今後も統廃合を予定しているため増加する見込である。補助費等に関しては住民一人当たり</a:t>
          </a:r>
          <a:r>
            <a:rPr kumimoji="1" lang="en-US" altLang="ja-JP" sz="1100">
              <a:latin typeface="ＭＳ Ｐゴシック" panose="020B0600070205080204" pitchFamily="50" charset="-128"/>
              <a:ea typeface="ＭＳ Ｐゴシック" panose="020B0600070205080204" pitchFamily="50" charset="-128"/>
            </a:rPr>
            <a:t>68,548</a:t>
          </a:r>
          <a:r>
            <a:rPr kumimoji="1" lang="ja-JP" altLang="en-US" sz="1100">
              <a:latin typeface="ＭＳ Ｐゴシック" panose="020B0600070205080204" pitchFamily="50" charset="-128"/>
              <a:ea typeface="ＭＳ Ｐゴシック" panose="020B0600070205080204" pitchFamily="50" charset="-128"/>
            </a:rPr>
            <a:t>円と、昨年に比べ▲</a:t>
          </a:r>
          <a:r>
            <a:rPr kumimoji="1" lang="en-US" altLang="ja-JP" sz="1100">
              <a:latin typeface="ＭＳ Ｐゴシック" panose="020B0600070205080204" pitchFamily="50" charset="-128"/>
              <a:ea typeface="ＭＳ Ｐゴシック" panose="020B0600070205080204" pitchFamily="50" charset="-128"/>
            </a:rPr>
            <a:t>1,767</a:t>
          </a:r>
          <a:r>
            <a:rPr kumimoji="1" lang="ja-JP" altLang="en-US" sz="1100">
              <a:latin typeface="ＭＳ Ｐゴシック" panose="020B0600070205080204" pitchFamily="50" charset="-128"/>
              <a:ea typeface="ＭＳ Ｐゴシック" panose="020B0600070205080204" pitchFamily="50" charset="-128"/>
            </a:rPr>
            <a:t>円減である。</a:t>
          </a:r>
        </a:p>
        <a:p>
          <a:r>
            <a:rPr kumimoji="1" lang="ja-JP" altLang="en-US" sz="11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100">
              <a:latin typeface="ＭＳ Ｐゴシック" panose="020B0600070205080204" pitchFamily="50" charset="-128"/>
              <a:ea typeface="ＭＳ Ｐゴシック" panose="020B0600070205080204" pitchFamily="50" charset="-128"/>
            </a:rPr>
            <a:t>93,473</a:t>
          </a:r>
          <a:r>
            <a:rPr kumimoji="1" lang="ja-JP" altLang="en-US" sz="1100">
              <a:latin typeface="ＭＳ Ｐゴシック" panose="020B0600070205080204" pitchFamily="50" charset="-128"/>
              <a:ea typeface="ＭＳ Ｐゴシック" panose="020B0600070205080204" pitchFamily="50" charset="-128"/>
            </a:rPr>
            <a:t>円となっており、類似団体と比べ高い水準となっている。この主な要因として、町営住宅建設事業と施設統廃合による総合体育館整備事業があり、これらを除くと</a:t>
          </a:r>
          <a:r>
            <a:rPr kumimoji="1" lang="en-US" altLang="ja-JP" sz="1100">
              <a:latin typeface="ＭＳ Ｐゴシック" panose="020B0600070205080204" pitchFamily="50" charset="-128"/>
              <a:ea typeface="ＭＳ Ｐゴシック" panose="020B0600070205080204" pitchFamily="50" charset="-128"/>
            </a:rPr>
            <a:t>68,398</a:t>
          </a:r>
          <a:r>
            <a:rPr kumimoji="1" lang="ja-JP" altLang="en-US" sz="1100">
              <a:latin typeface="ＭＳ Ｐゴシック" panose="020B0600070205080204" pitchFamily="50" charset="-128"/>
              <a:ea typeface="ＭＳ Ｐゴシック" panose="020B0600070205080204" pitchFamily="50" charset="-128"/>
            </a:rPr>
            <a:t>円となる。今後も他施設の統廃合に伴う整備により、高い水準が続くことが見込まれる。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183,823</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円となっており、類似団体と比較して高い状況となっている。これは、障害者施設利用者増加による更生医療費の増に加え、町内に</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の保育所があることが主な要因として挙げられ、今後も増加が見込まれる。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201,498</a:t>
          </a:r>
          <a:r>
            <a:rPr kumimoji="1" lang="ja-JP" altLang="en-US" sz="1100">
              <a:latin typeface="ＭＳ Ｐゴシック" panose="020B0600070205080204" pitchFamily="50" charset="-128"/>
              <a:ea typeface="ＭＳ Ｐゴシック" panose="020B0600070205080204" pitchFamily="50" charset="-128"/>
            </a:rPr>
            <a:t>円となっており、昨年に比べ▲</a:t>
          </a:r>
          <a:r>
            <a:rPr kumimoji="1" lang="en-US" altLang="ja-JP" sz="1100">
              <a:latin typeface="ＭＳ Ｐゴシック" panose="020B0600070205080204" pitchFamily="50" charset="-128"/>
              <a:ea typeface="ＭＳ Ｐゴシック" panose="020B0600070205080204" pitchFamily="50" charset="-128"/>
            </a:rPr>
            <a:t>44,781</a:t>
          </a:r>
          <a:r>
            <a:rPr kumimoji="1" lang="ja-JP" altLang="en-US" sz="1100">
              <a:latin typeface="ＭＳ Ｐゴシック" panose="020B0600070205080204" pitchFamily="50" charset="-128"/>
              <a:ea typeface="ＭＳ Ｐゴシック" panose="020B0600070205080204" pitchFamily="50" charset="-128"/>
            </a:rPr>
            <a:t>円の減となっている。類似団体と比べ高い状況となっている要因は、ふるさと納税に伴う経費や包括委託業務によるものが挙げられる。また、物価高騰に伴う全般的な単価も増となっており、業務内容の精査や見直しを図り、財政適正化に努めていきたい。</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年度の積立金が住民一人当たり</a:t>
          </a:r>
          <a:r>
            <a:rPr kumimoji="1" lang="en-US" altLang="ja-JP" sz="1100">
              <a:latin typeface="ＭＳ Ｐゴシック" panose="020B0600070205080204" pitchFamily="50" charset="-128"/>
              <a:ea typeface="ＭＳ Ｐゴシック" panose="020B0600070205080204" pitchFamily="50" charset="-128"/>
            </a:rPr>
            <a:t>237,219</a:t>
          </a:r>
          <a:r>
            <a:rPr kumimoji="1" lang="ja-JP" altLang="en-US" sz="1100">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100">
              <a:latin typeface="ＭＳ Ｐゴシック" panose="020B0600070205080204" pitchFamily="50" charset="-128"/>
              <a:ea typeface="ＭＳ Ｐゴシック" panose="020B0600070205080204" pitchFamily="50" charset="-128"/>
            </a:rPr>
            <a:t>4,188</a:t>
          </a:r>
          <a:r>
            <a:rPr kumimoji="1" lang="ja-JP" altLang="en-US" sz="1100">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百万円を全て積み立て、次年度以降に目的別に活用していく流れをとっているためである。なお、昨年度と比較してふるさと納税寄附金が▲</a:t>
          </a:r>
          <a:r>
            <a:rPr kumimoji="1" lang="en-US" altLang="ja-JP" sz="1100">
              <a:latin typeface="ＭＳ Ｐゴシック" panose="020B0600070205080204" pitchFamily="50" charset="-128"/>
              <a:ea typeface="ＭＳ Ｐゴシック" panose="020B0600070205080204" pitchFamily="50" charset="-128"/>
            </a:rPr>
            <a:t>1,398</a:t>
          </a:r>
          <a:r>
            <a:rPr kumimoji="1" lang="ja-JP" altLang="en-US" sz="1100">
              <a:latin typeface="ＭＳ Ｐゴシック" panose="020B0600070205080204" pitchFamily="50" charset="-128"/>
              <a:ea typeface="ＭＳ Ｐゴシック" panose="020B0600070205080204" pitchFamily="50" charset="-128"/>
            </a:rPr>
            <a:t>百万円減少したため、積立金における住民一人当たりのコストが全体として▲</a:t>
          </a:r>
          <a:r>
            <a:rPr kumimoji="1" lang="en-US" altLang="ja-JP" sz="1100">
              <a:latin typeface="ＭＳ Ｐゴシック" panose="020B0600070205080204" pitchFamily="50" charset="-128"/>
              <a:ea typeface="ＭＳ Ｐゴシック" panose="020B0600070205080204" pitchFamily="50" charset="-128"/>
            </a:rPr>
            <a:t>79,318</a:t>
          </a:r>
          <a:r>
            <a:rPr kumimoji="1" lang="ja-JP" altLang="en-US" sz="11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20,888
20,621
42.06
23,890,968
22,994,325
856,114
7,384,569
17,857,012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158369</xdr:rowOff>
    </xdr:from>
    <xdr:to>
      <xdr:col>24</xdr:col>
      <xdr:colOff>63500</xdr:colOff>
      <xdr:row>31</xdr:row>
      <xdr:rowOff>49403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01869"/>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163322</xdr:rowOff>
    </xdr:from>
    <xdr:to>
      <xdr:col>19</xdr:col>
      <xdr:colOff>177800</xdr:colOff>
      <xdr:row>31</xdr:row>
      <xdr:rowOff>49403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06822"/>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163322</xdr:rowOff>
    </xdr:from>
    <xdr:to>
      <xdr:col>15</xdr:col>
      <xdr:colOff>50800</xdr:colOff>
      <xdr:row>31</xdr:row>
      <xdr:rowOff>77216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06822"/>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77216</xdr:rowOff>
    </xdr:from>
    <xdr:to>
      <xdr:col>10</xdr:col>
      <xdr:colOff>114300</xdr:colOff>
      <xdr:row>31</xdr:row>
      <xdr:rowOff>84836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921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107569</xdr:rowOff>
    </xdr:from>
    <xdr:to>
      <xdr:col>24</xdr:col>
      <xdr:colOff>114300</xdr:colOff>
      <xdr:row>31</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5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22496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170053</xdr:rowOff>
    </xdr:from>
    <xdr:to>
      <xdr:col>20</xdr:col>
      <xdr:colOff>38100</xdr:colOff>
      <xdr:row>31</xdr:row>
      <xdr:rowOff>100203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116730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8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112522</xdr:rowOff>
    </xdr:from>
    <xdr:to>
      <xdr:col>15</xdr:col>
      <xdr:colOff>101600</xdr:colOff>
      <xdr:row>31</xdr:row>
      <xdr:rowOff>42672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59199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3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26416</xdr:rowOff>
    </xdr:from>
    <xdr:to>
      <xdr:col>10</xdr:col>
      <xdr:colOff>165100</xdr:colOff>
      <xdr:row>31</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144543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1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34036</xdr:rowOff>
    </xdr:from>
    <xdr:to>
      <xdr:col>6</xdr:col>
      <xdr:colOff>38100</xdr:colOff>
      <xdr:row>31</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152163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53704</xdr:rowOff>
    </xdr:from>
    <xdr:to>
      <xdr:col>24</xdr:col>
      <xdr:colOff>62865</xdr:colOff>
      <xdr:row>58</xdr:row>
      <xdr:rowOff>154693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969104"/>
          <a:ext cx="1270" cy="11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154693</xdr:rowOff>
    </xdr:from>
    <xdr:to>
      <xdr:col>24</xdr:col>
      <xdr:colOff>152400</xdr:colOff>
      <xdr:row>58</xdr:row>
      <xdr:rowOff>154693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74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53704</xdr:rowOff>
    </xdr:from>
    <xdr:to>
      <xdr:col>24</xdr:col>
      <xdr:colOff>152400</xdr:colOff>
      <xdr:row>52</xdr:row>
      <xdr:rowOff>53704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96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155784</xdr:rowOff>
    </xdr:from>
    <xdr:to>
      <xdr:col>24</xdr:col>
      <xdr:colOff>63500</xdr:colOff>
      <xdr:row>52</xdr:row>
      <xdr:rowOff>89189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28284"/>
          <a:ext cx="838200" cy="27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123648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96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145221</xdr:rowOff>
    </xdr:from>
    <xdr:to>
      <xdr:col>24</xdr:col>
      <xdr:colOff>114300</xdr:colOff>
      <xdr:row>58</xdr:row>
      <xdr:rowOff>75371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1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155784</xdr:rowOff>
    </xdr:from>
    <xdr:to>
      <xdr:col>19</xdr:col>
      <xdr:colOff>177800</xdr:colOff>
      <xdr:row>51</xdr:row>
      <xdr:rowOff>116259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28284"/>
          <a:ext cx="889000" cy="1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166722</xdr:rowOff>
    </xdr:from>
    <xdr:to>
      <xdr:col>20</xdr:col>
      <xdr:colOff>38100</xdr:colOff>
      <xdr:row>58</xdr:row>
      <xdr:rowOff>96872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87999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116259</xdr:rowOff>
    </xdr:from>
    <xdr:to>
      <xdr:col>15</xdr:col>
      <xdr:colOff>50800</xdr:colOff>
      <xdr:row>54</xdr:row>
      <xdr:rowOff>112905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60209"/>
          <a:ext cx="889000" cy="5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161503</xdr:rowOff>
    </xdr:from>
    <xdr:to>
      <xdr:col>15</xdr:col>
      <xdr:colOff>101600</xdr:colOff>
      <xdr:row>58</xdr:row>
      <xdr:rowOff>91653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82780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14176</xdr:rowOff>
    </xdr:from>
    <xdr:to>
      <xdr:col>10</xdr:col>
      <xdr:colOff>114300</xdr:colOff>
      <xdr:row>54</xdr:row>
      <xdr:rowOff>112905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101026"/>
          <a:ext cx="889000" cy="27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154701</xdr:rowOff>
    </xdr:from>
    <xdr:to>
      <xdr:col>10</xdr:col>
      <xdr:colOff>165100</xdr:colOff>
      <xdr:row>58</xdr:row>
      <xdr:rowOff>84851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75978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38017</xdr:rowOff>
    </xdr:from>
    <xdr:to>
      <xdr:col>6</xdr:col>
      <xdr:colOff>38100</xdr:colOff>
      <xdr:row>56</xdr:row>
      <xdr:rowOff>139617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130744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38389</xdr:rowOff>
    </xdr:from>
    <xdr:to>
      <xdr:col>24</xdr:col>
      <xdr:colOff>114300</xdr:colOff>
      <xdr:row>52</xdr:row>
      <xdr:rowOff>139989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9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127381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87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104984</xdr:rowOff>
    </xdr:from>
    <xdr:to>
      <xdr:col>20</xdr:col>
      <xdr:colOff>38100</xdr:colOff>
      <xdr:row>51</xdr:row>
      <xdr:rowOff>35134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6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51661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4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65459</xdr:rowOff>
    </xdr:from>
    <xdr:to>
      <xdr:col>15</xdr:col>
      <xdr:colOff>101600</xdr:colOff>
      <xdr:row>51</xdr:row>
      <xdr:rowOff>167059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58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62105</xdr:rowOff>
    </xdr:from>
    <xdr:to>
      <xdr:col>10</xdr:col>
      <xdr:colOff>165100</xdr:colOff>
      <xdr:row>54</xdr:row>
      <xdr:rowOff>163705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2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8782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134826</xdr:rowOff>
    </xdr:from>
    <xdr:to>
      <xdr:col>6</xdr:col>
      <xdr:colOff>38100</xdr:colOff>
      <xdr:row>53</xdr:row>
      <xdr:rowOff>64976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5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81503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8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141743</xdr:rowOff>
    </xdr:from>
    <xdr:to>
      <xdr:col>24</xdr:col>
      <xdr:colOff>63500</xdr:colOff>
      <xdr:row>71</xdr:row>
      <xdr:rowOff>10015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43243"/>
          <a:ext cx="8382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10015</xdr:rowOff>
    </xdr:from>
    <xdr:to>
      <xdr:col>19</xdr:col>
      <xdr:colOff>177800</xdr:colOff>
      <xdr:row>71</xdr:row>
      <xdr:rowOff>155153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82965"/>
          <a:ext cx="889000" cy="14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111163</xdr:rowOff>
    </xdr:from>
    <xdr:to>
      <xdr:col>15</xdr:col>
      <xdr:colOff>50800</xdr:colOff>
      <xdr:row>71</xdr:row>
      <xdr:rowOff>155153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2841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111163</xdr:rowOff>
    </xdr:from>
    <xdr:to>
      <xdr:col>10</xdr:col>
      <xdr:colOff>114300</xdr:colOff>
      <xdr:row>72</xdr:row>
      <xdr:rowOff>110409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284113"/>
          <a:ext cx="889000" cy="1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90943</xdr:rowOff>
    </xdr:from>
    <xdr:to>
      <xdr:col>24</xdr:col>
      <xdr:colOff>114300</xdr:colOff>
      <xdr:row>71</xdr:row>
      <xdr:rowOff>21093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0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43970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4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130665</xdr:rowOff>
    </xdr:from>
    <xdr:to>
      <xdr:col>20</xdr:col>
      <xdr:colOff>38100</xdr:colOff>
      <xdr:row>71</xdr:row>
      <xdr:rowOff>60815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77342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90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104353</xdr:rowOff>
    </xdr:from>
    <xdr:to>
      <xdr:col>15</xdr:col>
      <xdr:colOff>101600</xdr:colOff>
      <xdr:row>72</xdr:row>
      <xdr:rowOff>34503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2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51030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05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60363</xdr:rowOff>
    </xdr:from>
    <xdr:to>
      <xdr:col>10</xdr:col>
      <xdr:colOff>165100</xdr:colOff>
      <xdr:row>71</xdr:row>
      <xdr:rowOff>161963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7040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0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59609</xdr:rowOff>
    </xdr:from>
    <xdr:to>
      <xdr:col>6</xdr:col>
      <xdr:colOff>38100</xdr:colOff>
      <xdr:row>72</xdr:row>
      <xdr:rowOff>161209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6286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20951</xdr:rowOff>
    </xdr:from>
    <xdr:to>
      <xdr:col>24</xdr:col>
      <xdr:colOff>63500</xdr:colOff>
      <xdr:row>95</xdr:row>
      <xdr:rowOff>39528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65801"/>
          <a:ext cx="838200" cy="36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136621</xdr:rowOff>
    </xdr:from>
    <xdr:to>
      <xdr:col>19</xdr:col>
      <xdr:colOff>177800</xdr:colOff>
      <xdr:row>95</xdr:row>
      <xdr:rowOff>39528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52921"/>
          <a:ext cx="889000" cy="7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26132</xdr:rowOff>
    </xdr:from>
    <xdr:to>
      <xdr:col>15</xdr:col>
      <xdr:colOff>50800</xdr:colOff>
      <xdr:row>94</xdr:row>
      <xdr:rowOff>136621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142432"/>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26132</xdr:rowOff>
    </xdr:from>
    <xdr:to>
      <xdr:col>10</xdr:col>
      <xdr:colOff>114300</xdr:colOff>
      <xdr:row>94</xdr:row>
      <xdr:rowOff>98537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42432"/>
          <a:ext cx="8890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141601</xdr:rowOff>
    </xdr:from>
    <xdr:to>
      <xdr:col>24</xdr:col>
      <xdr:colOff>114300</xdr:colOff>
      <xdr:row>93</xdr:row>
      <xdr:rowOff>71751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164478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160178</xdr:rowOff>
    </xdr:from>
    <xdr:to>
      <xdr:col>20</xdr:col>
      <xdr:colOff>38100</xdr:colOff>
      <xdr:row>95</xdr:row>
      <xdr:rowOff>90328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106855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85821</xdr:rowOff>
    </xdr:from>
    <xdr:to>
      <xdr:col>15</xdr:col>
      <xdr:colOff>101600</xdr:colOff>
      <xdr:row>95</xdr:row>
      <xdr:rowOff>15971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32498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146782</xdr:rowOff>
    </xdr:from>
    <xdr:to>
      <xdr:col>10</xdr:col>
      <xdr:colOff>165100</xdr:colOff>
      <xdr:row>94</xdr:row>
      <xdr:rowOff>76932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93459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47737</xdr:rowOff>
    </xdr:from>
    <xdr:to>
      <xdr:col>6</xdr:col>
      <xdr:colOff>38100</xdr:colOff>
      <xdr:row>94</xdr:row>
      <xdr:rowOff>149337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165864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48260</xdr:rowOff>
    </xdr:from>
    <xdr:to>
      <xdr:col>55</xdr:col>
      <xdr:colOff>0</xdr:colOff>
      <xdr:row>39</xdr:row>
      <xdr:rowOff>51526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481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50546</xdr:rowOff>
    </xdr:from>
    <xdr:to>
      <xdr:col>50</xdr:col>
      <xdr:colOff>114300</xdr:colOff>
      <xdr:row>39</xdr:row>
      <xdr:rowOff>51526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709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50546</xdr:rowOff>
    </xdr:from>
    <xdr:to>
      <xdr:col>45</xdr:col>
      <xdr:colOff>177800</xdr:colOff>
      <xdr:row>39</xdr:row>
      <xdr:rowOff>51526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3709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51526</xdr:rowOff>
    </xdr:from>
    <xdr:to>
      <xdr:col>41</xdr:col>
      <xdr:colOff>50800</xdr:colOff>
      <xdr:row>39</xdr:row>
      <xdr:rowOff>51526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8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168910</xdr:rowOff>
    </xdr:from>
    <xdr:to>
      <xdr:col>55</xdr:col>
      <xdr:colOff>50800</xdr:colOff>
      <xdr:row>39</xdr:row>
      <xdr:rowOff>99060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83837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726</xdr:rowOff>
    </xdr:from>
    <xdr:to>
      <xdr:col>50</xdr:col>
      <xdr:colOff>165100</xdr:colOff>
      <xdr:row>39</xdr:row>
      <xdr:rowOff>102326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93453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171196</xdr:rowOff>
    </xdr:from>
    <xdr:to>
      <xdr:col>46</xdr:col>
      <xdr:colOff>38100</xdr:colOff>
      <xdr:row>39</xdr:row>
      <xdr:rowOff>101346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92473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726</xdr:rowOff>
    </xdr:from>
    <xdr:to>
      <xdr:col>41</xdr:col>
      <xdr:colOff>101600</xdr:colOff>
      <xdr:row>39</xdr:row>
      <xdr:rowOff>102326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93453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726</xdr:rowOff>
    </xdr:from>
    <xdr:to>
      <xdr:col>36</xdr:col>
      <xdr:colOff>165100</xdr:colOff>
      <xdr:row>39</xdr:row>
      <xdr:rowOff>102326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93453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52222</xdr:rowOff>
    </xdr:from>
    <xdr:to>
      <xdr:col>55</xdr:col>
      <xdr:colOff>0</xdr:colOff>
      <xdr:row>54</xdr:row>
      <xdr:rowOff>30143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139072"/>
          <a:ext cx="838200" cy="14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52222</xdr:rowOff>
    </xdr:from>
    <xdr:to>
      <xdr:col>50</xdr:col>
      <xdr:colOff>114300</xdr:colOff>
      <xdr:row>55</xdr:row>
      <xdr:rowOff>52908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139072"/>
          <a:ext cx="889000" cy="3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52908</xdr:rowOff>
    </xdr:from>
    <xdr:to>
      <xdr:col>45</xdr:col>
      <xdr:colOff>177800</xdr:colOff>
      <xdr:row>56</xdr:row>
      <xdr:rowOff>113868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482658"/>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73520</xdr:rowOff>
    </xdr:from>
    <xdr:to>
      <xdr:col>41</xdr:col>
      <xdr:colOff>50800</xdr:colOff>
      <xdr:row>56</xdr:row>
      <xdr:rowOff>113868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74720"/>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150793</xdr:rowOff>
    </xdr:from>
    <xdr:to>
      <xdr:col>55</xdr:col>
      <xdr:colOff>50800</xdr:colOff>
      <xdr:row>54</xdr:row>
      <xdr:rowOff>80943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2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2220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0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1422</xdr:rowOff>
    </xdr:from>
    <xdr:to>
      <xdr:col>50</xdr:col>
      <xdr:colOff>165100</xdr:colOff>
      <xdr:row>53</xdr:row>
      <xdr:rowOff>103022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0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119549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86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2108</xdr:rowOff>
    </xdr:from>
    <xdr:to>
      <xdr:col>46</xdr:col>
      <xdr:colOff>38100</xdr:colOff>
      <xdr:row>55</xdr:row>
      <xdr:rowOff>103708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120235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2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63068</xdr:rowOff>
    </xdr:from>
    <xdr:to>
      <xdr:col>41</xdr:col>
      <xdr:colOff>101600</xdr:colOff>
      <xdr:row>56</xdr:row>
      <xdr:rowOff>164668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9745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22720</xdr:rowOff>
    </xdr:from>
    <xdr:to>
      <xdr:col>36</xdr:col>
      <xdr:colOff>165100</xdr:colOff>
      <xdr:row>56</xdr:row>
      <xdr:rowOff>124320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140847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17932</xdr:rowOff>
    </xdr:from>
    <xdr:to>
      <xdr:col>55</xdr:col>
      <xdr:colOff>0</xdr:colOff>
      <xdr:row>78</xdr:row>
      <xdr:rowOff>40239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91032"/>
          <a:ext cx="8382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40239</xdr:rowOff>
    </xdr:from>
    <xdr:to>
      <xdr:col>50</xdr:col>
      <xdr:colOff>114300</xdr:colOff>
      <xdr:row>78</xdr:row>
      <xdr:rowOff>63252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3339"/>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51536</xdr:rowOff>
    </xdr:from>
    <xdr:to>
      <xdr:col>45</xdr:col>
      <xdr:colOff>177800</xdr:colOff>
      <xdr:row>78</xdr:row>
      <xdr:rowOff>63252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2463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51536</xdr:rowOff>
    </xdr:from>
    <xdr:to>
      <xdr:col>41</xdr:col>
      <xdr:colOff>50800</xdr:colOff>
      <xdr:row>78</xdr:row>
      <xdr:rowOff>123546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24636"/>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138582</xdr:rowOff>
    </xdr:from>
    <xdr:to>
      <xdr:col>55</xdr:col>
      <xdr:colOff>50800</xdr:colOff>
      <xdr:row>78</xdr:row>
      <xdr:rowOff>68732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161459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160889</xdr:rowOff>
    </xdr:from>
    <xdr:to>
      <xdr:col>50</xdr:col>
      <xdr:colOff>165100</xdr:colOff>
      <xdr:row>78</xdr:row>
      <xdr:rowOff>91039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107566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13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12452</xdr:rowOff>
    </xdr:from>
    <xdr:to>
      <xdr:col>46</xdr:col>
      <xdr:colOff>38100</xdr:colOff>
      <xdr:row>78</xdr:row>
      <xdr:rowOff>114052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105179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xdr:rowOff>
    </xdr:from>
    <xdr:to>
      <xdr:col>41</xdr:col>
      <xdr:colOff>101600</xdr:colOff>
      <xdr:row>78</xdr:row>
      <xdr:rowOff>102336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93463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72746</xdr:rowOff>
    </xdr:from>
    <xdr:to>
      <xdr:col>36</xdr:col>
      <xdr:colOff>165100</xdr:colOff>
      <xdr:row>79</xdr:row>
      <xdr:rowOff>2896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165473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159513</xdr:rowOff>
    </xdr:from>
    <xdr:to>
      <xdr:col>55</xdr:col>
      <xdr:colOff>0</xdr:colOff>
      <xdr:row>94</xdr:row>
      <xdr:rowOff>118314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04363"/>
          <a:ext cx="838200" cy="1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159513</xdr:rowOff>
    </xdr:from>
    <xdr:to>
      <xdr:col>50</xdr:col>
      <xdr:colOff>114300</xdr:colOff>
      <xdr:row>94</xdr:row>
      <xdr:rowOff>40856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4363"/>
          <a:ext cx="889000" cy="5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40856</xdr:rowOff>
    </xdr:from>
    <xdr:to>
      <xdr:col>45</xdr:col>
      <xdr:colOff>177800</xdr:colOff>
      <xdr:row>94</xdr:row>
      <xdr:rowOff>148171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57156"/>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169444</xdr:rowOff>
    </xdr:from>
    <xdr:to>
      <xdr:col>41</xdr:col>
      <xdr:colOff>50800</xdr:colOff>
      <xdr:row>94</xdr:row>
      <xdr:rowOff>148171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114294"/>
          <a:ext cx="889000" cy="1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67514</xdr:rowOff>
    </xdr:from>
    <xdr:to>
      <xdr:col>55</xdr:col>
      <xdr:colOff>50800</xdr:colOff>
      <xdr:row>94</xdr:row>
      <xdr:rowOff>169114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90391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108713</xdr:rowOff>
    </xdr:from>
    <xdr:to>
      <xdr:col>50</xdr:col>
      <xdr:colOff>165100</xdr:colOff>
      <xdr:row>94</xdr:row>
      <xdr:rowOff>38863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55390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161506</xdr:rowOff>
    </xdr:from>
    <xdr:to>
      <xdr:col>46</xdr:col>
      <xdr:colOff>38100</xdr:colOff>
      <xdr:row>94</xdr:row>
      <xdr:rowOff>91656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108183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97371</xdr:rowOff>
    </xdr:from>
    <xdr:to>
      <xdr:col>41</xdr:col>
      <xdr:colOff>101600</xdr:colOff>
      <xdr:row>95</xdr:row>
      <xdr:rowOff>27521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44048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118644</xdr:rowOff>
    </xdr:from>
    <xdr:to>
      <xdr:col>36</xdr:col>
      <xdr:colOff>165100</xdr:colOff>
      <xdr:row>94</xdr:row>
      <xdr:rowOff>48794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65321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97017</xdr:rowOff>
    </xdr:from>
    <xdr:to>
      <xdr:col>85</xdr:col>
      <xdr:colOff>127000</xdr:colOff>
      <xdr:row>38</xdr:row>
      <xdr:rowOff>9268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0667"/>
          <a:ext cx="8382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9268</xdr:rowOff>
    </xdr:from>
    <xdr:to>
      <xdr:col>81</xdr:col>
      <xdr:colOff>50800</xdr:colOff>
      <xdr:row>38</xdr:row>
      <xdr:rowOff>49142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24368"/>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11096</xdr:rowOff>
    </xdr:from>
    <xdr:to>
      <xdr:col>76</xdr:col>
      <xdr:colOff>114300</xdr:colOff>
      <xdr:row>38</xdr:row>
      <xdr:rowOff>49142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26196"/>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165042</xdr:rowOff>
    </xdr:from>
    <xdr:to>
      <xdr:col>71</xdr:col>
      <xdr:colOff>177800</xdr:colOff>
      <xdr:row>38</xdr:row>
      <xdr:rowOff>11096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08692"/>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46217</xdr:rowOff>
    </xdr:from>
    <xdr:to>
      <xdr:col>85</xdr:col>
      <xdr:colOff>177800</xdr:colOff>
      <xdr:row>37</xdr:row>
      <xdr:rowOff>147817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69094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129917</xdr:rowOff>
    </xdr:from>
    <xdr:to>
      <xdr:col>81</xdr:col>
      <xdr:colOff>101600</xdr:colOff>
      <xdr:row>38</xdr:row>
      <xdr:rowOff>60068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73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76594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4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169792</xdr:rowOff>
    </xdr:from>
    <xdr:to>
      <xdr:col>76</xdr:col>
      <xdr:colOff>165100</xdr:colOff>
      <xdr:row>38</xdr:row>
      <xdr:rowOff>99942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116469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131746</xdr:rowOff>
    </xdr:from>
    <xdr:to>
      <xdr:col>72</xdr:col>
      <xdr:colOff>38100</xdr:colOff>
      <xdr:row>38</xdr:row>
      <xdr:rowOff>61896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7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78423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2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114242</xdr:rowOff>
    </xdr:from>
    <xdr:to>
      <xdr:col>67</xdr:col>
      <xdr:colOff>101600</xdr:colOff>
      <xdr:row>38</xdr:row>
      <xdr:rowOff>44392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60919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162926</xdr:rowOff>
    </xdr:from>
    <xdr:to>
      <xdr:col>85</xdr:col>
      <xdr:colOff>127000</xdr:colOff>
      <xdr:row>56</xdr:row>
      <xdr:rowOff>53079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92676"/>
          <a:ext cx="838200" cy="6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162926</xdr:rowOff>
    </xdr:from>
    <xdr:to>
      <xdr:col>81</xdr:col>
      <xdr:colOff>50800</xdr:colOff>
      <xdr:row>56</xdr:row>
      <xdr:rowOff>9023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92676"/>
          <a:ext cx="8890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9023</xdr:rowOff>
    </xdr:from>
    <xdr:to>
      <xdr:col>76</xdr:col>
      <xdr:colOff>114300</xdr:colOff>
      <xdr:row>56</xdr:row>
      <xdr:rowOff>130839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10223"/>
          <a:ext cx="889000" cy="1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92613</xdr:rowOff>
    </xdr:from>
    <xdr:to>
      <xdr:col>71</xdr:col>
      <xdr:colOff>177800</xdr:colOff>
      <xdr:row>56</xdr:row>
      <xdr:rowOff>130839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22363"/>
          <a:ext cx="889000" cy="20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2279</xdr:rowOff>
    </xdr:from>
    <xdr:to>
      <xdr:col>85</xdr:col>
      <xdr:colOff>177800</xdr:colOff>
      <xdr:row>56</xdr:row>
      <xdr:rowOff>103879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0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25156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112126</xdr:rowOff>
    </xdr:from>
    <xdr:to>
      <xdr:col>81</xdr:col>
      <xdr:colOff>101600</xdr:colOff>
      <xdr:row>56</xdr:row>
      <xdr:rowOff>42276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58803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3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129673</xdr:rowOff>
    </xdr:from>
    <xdr:to>
      <xdr:col>76</xdr:col>
      <xdr:colOff>165100</xdr:colOff>
      <xdr:row>56</xdr:row>
      <xdr:rowOff>59823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76350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3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80039</xdr:rowOff>
    </xdr:from>
    <xdr:to>
      <xdr:col>72</xdr:col>
      <xdr:colOff>38100</xdr:colOff>
      <xdr:row>57</xdr:row>
      <xdr:rowOff>10189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26716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41813</xdr:rowOff>
    </xdr:from>
    <xdr:to>
      <xdr:col>67</xdr:col>
      <xdr:colOff>101600</xdr:colOff>
      <xdr:row>55</xdr:row>
      <xdr:rowOff>143413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159940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2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93774</xdr:rowOff>
    </xdr:from>
    <xdr:to>
      <xdr:col>85</xdr:col>
      <xdr:colOff>127000</xdr:colOff>
      <xdr:row>78</xdr:row>
      <xdr:rowOff>118737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6874"/>
          <a:ext cx="8382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94208</xdr:rowOff>
    </xdr:from>
    <xdr:to>
      <xdr:col>81</xdr:col>
      <xdr:colOff>50800</xdr:colOff>
      <xdr:row>78</xdr:row>
      <xdr:rowOff>118737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67308"/>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94208</xdr:rowOff>
    </xdr:from>
    <xdr:to>
      <xdr:col>76</xdr:col>
      <xdr:colOff>114300</xdr:colOff>
      <xdr:row>78</xdr:row>
      <xdr:rowOff>128042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67308"/>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97569</xdr:rowOff>
    </xdr:from>
    <xdr:to>
      <xdr:col>71</xdr:col>
      <xdr:colOff>177800</xdr:colOff>
      <xdr:row>78</xdr:row>
      <xdr:rowOff>128042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70669"/>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42974</xdr:rowOff>
    </xdr:from>
    <xdr:to>
      <xdr:col>85</xdr:col>
      <xdr:colOff>177800</xdr:colOff>
      <xdr:row>78</xdr:row>
      <xdr:rowOff>144574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2351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67937</xdr:rowOff>
    </xdr:from>
    <xdr:to>
      <xdr:col>81</xdr:col>
      <xdr:colOff>101600</xdr:colOff>
      <xdr:row>78</xdr:row>
      <xdr:rowOff>169537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160664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43408</xdr:rowOff>
    </xdr:from>
    <xdr:to>
      <xdr:col>76</xdr:col>
      <xdr:colOff>165100</xdr:colOff>
      <xdr:row>78</xdr:row>
      <xdr:rowOff>145008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161535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77242</xdr:rowOff>
    </xdr:from>
    <xdr:to>
      <xdr:col>72</xdr:col>
      <xdr:colOff>38100</xdr:colOff>
      <xdr:row>79</xdr:row>
      <xdr:rowOff>7392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169969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46769</xdr:rowOff>
    </xdr:from>
    <xdr:to>
      <xdr:col>67</xdr:col>
      <xdr:colOff>101600</xdr:colOff>
      <xdr:row>78</xdr:row>
      <xdr:rowOff>148369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164896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9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65367</xdr:rowOff>
    </xdr:from>
    <xdr:to>
      <xdr:col>85</xdr:col>
      <xdr:colOff>127000</xdr:colOff>
      <xdr:row>91</xdr:row>
      <xdr:rowOff>77088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667317"/>
          <a:ext cx="8382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77088</xdr:rowOff>
    </xdr:from>
    <xdr:to>
      <xdr:col>81</xdr:col>
      <xdr:colOff>50800</xdr:colOff>
      <xdr:row>91</xdr:row>
      <xdr:rowOff>90551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679038"/>
          <a:ext cx="889000" cy="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90551</xdr:rowOff>
    </xdr:from>
    <xdr:to>
      <xdr:col>76</xdr:col>
      <xdr:colOff>114300</xdr:colOff>
      <xdr:row>91</xdr:row>
      <xdr:rowOff>123165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692501"/>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123165</xdr:rowOff>
    </xdr:from>
    <xdr:to>
      <xdr:col>71</xdr:col>
      <xdr:colOff>177800</xdr:colOff>
      <xdr:row>92</xdr:row>
      <xdr:rowOff>43802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725115"/>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14567</xdr:rowOff>
    </xdr:from>
    <xdr:to>
      <xdr:col>85</xdr:col>
      <xdr:colOff>177800</xdr:colOff>
      <xdr:row>91</xdr:row>
      <xdr:rowOff>116167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6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139044</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5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26288</xdr:rowOff>
    </xdr:from>
    <xdr:to>
      <xdr:col>81</xdr:col>
      <xdr:colOff>101600</xdr:colOff>
      <xdr:row>91</xdr:row>
      <xdr:rowOff>127888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6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144415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540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39751</xdr:rowOff>
    </xdr:from>
    <xdr:to>
      <xdr:col>76</xdr:col>
      <xdr:colOff>165100</xdr:colOff>
      <xdr:row>91</xdr:row>
      <xdr:rowOff>141351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6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157878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541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72365</xdr:rowOff>
    </xdr:from>
    <xdr:to>
      <xdr:col>72</xdr:col>
      <xdr:colOff>38100</xdr:colOff>
      <xdr:row>92</xdr:row>
      <xdr:rowOff>2515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6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19042</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544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164452</xdr:rowOff>
    </xdr:from>
    <xdr:to>
      <xdr:col>67</xdr:col>
      <xdr:colOff>101600</xdr:colOff>
      <xdr:row>92</xdr:row>
      <xdr:rowOff>94602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7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111129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5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・議会費は、住民一人当たり</a:t>
          </a:r>
          <a:r>
            <a:rPr kumimoji="1" lang="en-US" altLang="ja-JP" sz="1100">
              <a:latin typeface="ＭＳ Ｐゴシック" panose="020B0600070205080204" pitchFamily="50" charset="-128"/>
              <a:ea typeface="ＭＳ Ｐゴシック" panose="020B0600070205080204" pitchFamily="50" charset="-128"/>
            </a:rPr>
            <a:t>5,751</a:t>
          </a:r>
          <a:r>
            <a:rPr kumimoji="1" lang="ja-JP" altLang="en-US" sz="1100">
              <a:latin typeface="ＭＳ Ｐゴシック" panose="020B0600070205080204" pitchFamily="50" charset="-128"/>
              <a:ea typeface="ＭＳ Ｐゴシック" panose="020B0600070205080204" pitchFamily="50" charset="-128"/>
            </a:rPr>
            <a:t>円となっており、類似団体平均に比べ高止まりしているのは、合併による議員数が多いためである。議員定数は平成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月の町議員選挙時に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名減の</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名となったが、今後も段階的に減らしていく予定である。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289,732</a:t>
          </a:r>
          <a:r>
            <a:rPr kumimoji="1" lang="ja-JP" altLang="en-US" sz="1100">
              <a:latin typeface="ＭＳ Ｐゴシック" panose="020B0600070205080204" pitchFamily="50" charset="-128"/>
              <a:ea typeface="ＭＳ Ｐゴシック" panose="020B0600070205080204" pitchFamily="50" charset="-128"/>
            </a:rPr>
            <a:t>円となっている。昨年と比較して</a:t>
          </a:r>
          <a:r>
            <a:rPr kumimoji="1" lang="en-US" altLang="ja-JP" sz="1100">
              <a:latin typeface="ＭＳ Ｐゴシック" panose="020B0600070205080204" pitchFamily="50" charset="-128"/>
              <a:ea typeface="ＭＳ Ｐゴシック" panose="020B0600070205080204" pitchFamily="50" charset="-128"/>
            </a:rPr>
            <a:t>+5,213</a:t>
          </a:r>
          <a:r>
            <a:rPr kumimoji="1" lang="ja-JP" altLang="en-US" sz="1100">
              <a:latin typeface="ＭＳ Ｐゴシック" panose="020B0600070205080204" pitchFamily="50" charset="-128"/>
              <a:ea typeface="ＭＳ Ｐゴシック" panose="020B0600070205080204" pitchFamily="50" charset="-128"/>
            </a:rPr>
            <a:t>円増加した要因は、物価高騰対策に伴う児童手当が</a:t>
          </a:r>
          <a:r>
            <a:rPr kumimoji="1" lang="en-US" altLang="ja-JP" sz="1100">
              <a:latin typeface="ＭＳ Ｐゴシック" panose="020B0600070205080204" pitchFamily="50" charset="-128"/>
              <a:ea typeface="ＭＳ Ｐゴシック" panose="020B0600070205080204" pitchFamily="50" charset="-128"/>
            </a:rPr>
            <a:t>+55,850</a:t>
          </a:r>
          <a:r>
            <a:rPr kumimoji="1" lang="ja-JP" altLang="en-US" sz="1100">
              <a:latin typeface="ＭＳ Ｐゴシック" panose="020B0600070205080204" pitchFamily="50" charset="-128"/>
              <a:ea typeface="ＭＳ Ｐゴシック" panose="020B0600070205080204" pitchFamily="50" charset="-128"/>
            </a:rPr>
            <a:t>千円、保育士の処遇改善に伴う公定価格改定による保育所運営委託</a:t>
          </a:r>
          <a:r>
            <a:rPr kumimoji="1" lang="en-US" altLang="ja-JP" sz="1100">
              <a:latin typeface="ＭＳ Ｐゴシック" panose="020B0600070205080204" pitchFamily="50" charset="-128"/>
              <a:ea typeface="ＭＳ Ｐゴシック" panose="020B0600070205080204" pitchFamily="50" charset="-128"/>
            </a:rPr>
            <a:t>82,218</a:t>
          </a:r>
          <a:r>
            <a:rPr kumimoji="1" lang="ja-JP" altLang="en-US" sz="1100">
              <a:latin typeface="ＭＳ Ｐゴシック" panose="020B0600070205080204" pitchFamily="50" charset="-128"/>
              <a:ea typeface="ＭＳ Ｐゴシック" panose="020B0600070205080204" pitchFamily="50" charset="-128"/>
            </a:rPr>
            <a:t>千円の増加が挙げられる。また、障害者等の扶助費が年々増加傾向にあるため、今後も増加が見込まれる。</a:t>
          </a:r>
        </a:p>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370,467</a:t>
          </a:r>
          <a:r>
            <a:rPr kumimoji="1" lang="ja-JP" altLang="en-US" sz="1100">
              <a:latin typeface="ＭＳ Ｐゴシック" panose="020B0600070205080204" pitchFamily="50" charset="-128"/>
              <a:ea typeface="ＭＳ Ｐゴシック" panose="020B0600070205080204" pitchFamily="50" charset="-128"/>
            </a:rPr>
            <a:t>円となっている。昨年と比較して▲</a:t>
          </a:r>
          <a:r>
            <a:rPr kumimoji="1" lang="en-US" altLang="ja-JP" sz="1100">
              <a:latin typeface="ＭＳ Ｐゴシック" panose="020B0600070205080204" pitchFamily="50" charset="-128"/>
              <a:ea typeface="ＭＳ Ｐゴシック" panose="020B0600070205080204" pitchFamily="50" charset="-128"/>
            </a:rPr>
            <a:t>84,608</a:t>
          </a:r>
          <a:r>
            <a:rPr kumimoji="1" lang="ja-JP" altLang="en-US" sz="1100">
              <a:latin typeface="ＭＳ Ｐゴシック" panose="020B0600070205080204" pitchFamily="50" charset="-128"/>
              <a:ea typeface="ＭＳ Ｐゴシック" panose="020B0600070205080204" pitchFamily="50" charset="-128"/>
            </a:rPr>
            <a:t>円減少した要因は、主にふるさと納税事業費の減少によるものである。</a:t>
          </a:r>
        </a:p>
        <a:p>
          <a:r>
            <a:rPr kumimoji="1" lang="ja-JP" altLang="en-US" sz="1100">
              <a:latin typeface="ＭＳ Ｐゴシック" panose="020B0600070205080204" pitchFamily="50" charset="-128"/>
              <a:ea typeface="ＭＳ Ｐゴシック" panose="020B0600070205080204" pitchFamily="50" charset="-128"/>
            </a:rPr>
            <a:t>・農林水産業費は、住民一人当たり</a:t>
          </a:r>
          <a:r>
            <a:rPr kumimoji="1" lang="en-US" altLang="ja-JP" sz="1100">
              <a:latin typeface="ＭＳ Ｐゴシック" panose="020B0600070205080204" pitchFamily="50" charset="-128"/>
              <a:ea typeface="ＭＳ Ｐゴシック" panose="020B0600070205080204" pitchFamily="50" charset="-128"/>
            </a:rPr>
            <a:t>45,751</a:t>
          </a:r>
          <a:r>
            <a:rPr kumimoji="1" lang="ja-JP" altLang="en-US" sz="1100">
              <a:latin typeface="ＭＳ Ｐゴシック" panose="020B0600070205080204" pitchFamily="50" charset="-128"/>
              <a:ea typeface="ＭＳ Ｐゴシック" panose="020B0600070205080204" pitchFamily="50" charset="-128"/>
            </a:rPr>
            <a:t>円となっており、昨年と比較して▲</a:t>
          </a:r>
          <a:r>
            <a:rPr kumimoji="1" lang="en-US" altLang="ja-JP" sz="1100">
              <a:latin typeface="ＭＳ Ｐゴシック" panose="020B0600070205080204" pitchFamily="50" charset="-128"/>
              <a:ea typeface="ＭＳ Ｐゴシック" panose="020B0600070205080204" pitchFamily="50" charset="-128"/>
            </a:rPr>
            <a:t>7,841</a:t>
          </a:r>
          <a:r>
            <a:rPr kumimoji="1" lang="ja-JP" altLang="en-US" sz="1100">
              <a:latin typeface="ＭＳ Ｐゴシック" panose="020B0600070205080204" pitchFamily="50" charset="-128"/>
              <a:ea typeface="ＭＳ Ｐゴシック" panose="020B0600070205080204" pitchFamily="50" charset="-128"/>
            </a:rPr>
            <a:t>円減少となっている。主な要因としては、農地集積協力金交付事業経営転換協力金▲</a:t>
          </a:r>
          <a:r>
            <a:rPr kumimoji="1" lang="en-US" altLang="ja-JP" sz="1100">
              <a:latin typeface="ＭＳ Ｐゴシック" panose="020B0600070205080204" pitchFamily="50" charset="-128"/>
              <a:ea typeface="ＭＳ Ｐゴシック" panose="020B0600070205080204" pitchFamily="50" charset="-128"/>
            </a:rPr>
            <a:t>19,298</a:t>
          </a:r>
          <a:r>
            <a:rPr kumimoji="1" lang="ja-JP" altLang="en-US" sz="1100">
              <a:latin typeface="ＭＳ Ｐゴシック" panose="020B0600070205080204" pitchFamily="50" charset="-128"/>
              <a:ea typeface="ＭＳ Ｐゴシック" panose="020B0600070205080204" pitchFamily="50" charset="-128"/>
            </a:rPr>
            <a:t>千円の減少が挙げられる。</a:t>
          </a: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61,684</a:t>
          </a:r>
          <a:r>
            <a:rPr kumimoji="1" lang="ja-JP" altLang="en-US" sz="1100">
              <a:latin typeface="ＭＳ Ｐゴシック" panose="020B0600070205080204" pitchFamily="50" charset="-128"/>
              <a:ea typeface="ＭＳ Ｐゴシック" panose="020B0600070205080204" pitchFamily="50" charset="-128"/>
            </a:rPr>
            <a:t>円となっており、昨年と比較して▲</a:t>
          </a:r>
          <a:r>
            <a:rPr kumimoji="1" lang="en-US" altLang="ja-JP" sz="1100">
              <a:latin typeface="ＭＳ Ｐゴシック" panose="020B0600070205080204" pitchFamily="50" charset="-128"/>
              <a:ea typeface="ＭＳ Ｐゴシック" panose="020B0600070205080204" pitchFamily="50" charset="-128"/>
            </a:rPr>
            <a:t>10,256</a:t>
          </a:r>
          <a:r>
            <a:rPr kumimoji="1" lang="ja-JP" altLang="en-US" sz="1100">
              <a:latin typeface="ＭＳ Ｐゴシック" panose="020B0600070205080204" pitchFamily="50" charset="-128"/>
              <a:ea typeface="ＭＳ Ｐゴシック" panose="020B0600070205080204" pitchFamily="50" charset="-128"/>
            </a:rPr>
            <a:t>円の減少となっている。主な要因としては、町道整備事業▲</a:t>
          </a:r>
          <a:r>
            <a:rPr kumimoji="1" lang="en-US" altLang="ja-JP" sz="1100">
              <a:latin typeface="ＭＳ Ｐゴシック" panose="020B0600070205080204" pitchFamily="50" charset="-128"/>
              <a:ea typeface="ＭＳ Ｐゴシック" panose="020B0600070205080204" pitchFamily="50" charset="-128"/>
            </a:rPr>
            <a:t>80,985</a:t>
          </a:r>
          <a:r>
            <a:rPr kumimoji="1" lang="ja-JP" altLang="en-US" sz="1100">
              <a:latin typeface="ＭＳ Ｐゴシック" panose="020B0600070205080204" pitchFamily="50" charset="-128"/>
              <a:ea typeface="ＭＳ Ｐゴシック" panose="020B0600070205080204" pitchFamily="50" charset="-128"/>
            </a:rPr>
            <a:t>千円、町営住宅整備事業▲</a:t>
          </a:r>
          <a:r>
            <a:rPr kumimoji="1" lang="en-US" altLang="ja-JP" sz="1100">
              <a:latin typeface="ＭＳ Ｐゴシック" panose="020B0600070205080204" pitchFamily="50" charset="-128"/>
              <a:ea typeface="ＭＳ Ｐゴシック" panose="020B0600070205080204" pitchFamily="50" charset="-128"/>
            </a:rPr>
            <a:t>164,515</a:t>
          </a:r>
          <a:r>
            <a:rPr kumimoji="1" lang="ja-JP" altLang="en-US" sz="1100">
              <a:latin typeface="ＭＳ Ｐゴシック" panose="020B0600070205080204" pitchFamily="50" charset="-128"/>
              <a:ea typeface="ＭＳ Ｐゴシック" panose="020B0600070205080204" pitchFamily="50" charset="-128"/>
            </a:rPr>
            <a:t>千円が挙げられる。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106,353</a:t>
          </a:r>
          <a:r>
            <a:rPr kumimoji="1" lang="ja-JP" altLang="en-US" sz="1100">
              <a:latin typeface="ＭＳ Ｐゴシック" panose="020B0600070205080204" pitchFamily="50" charset="-128"/>
              <a:ea typeface="ＭＳ Ｐゴシック" panose="020B0600070205080204" pitchFamily="50" charset="-128"/>
            </a:rPr>
            <a:t>円と、類似団体と比較して高くなっている。その要因としては、金田義務教育学校整備や、総合体育館整備に伴う過疎対策債等の償還が挙げられる。今後も施設の統廃合に伴う整備により増加が見込まれる。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財政調整基金については、適切な財源の確保と歳出の精査により取崩しを回避しており、約</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億円前後を維持している。比率については、分母となる標準財政規模の額によって、毎年若干の増減が見られる。</a:t>
          </a:r>
        </a:p>
        <a:p>
          <a:r>
            <a:rPr kumimoji="1" lang="ja-JP" altLang="en-US" sz="1100">
              <a:latin typeface="ＭＳ ゴシック" pitchFamily="49" charset="-128"/>
              <a:ea typeface="ＭＳ ゴシック" pitchFamily="49" charset="-128"/>
            </a:rPr>
            <a:t>　実質収支額については、診療所会計の赤字を一般会計等の黒字で補っている状況であり、令和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11.59</a:t>
          </a:r>
          <a:r>
            <a:rPr kumimoji="1" lang="ja-JP" altLang="en-US" sz="1100">
              <a:latin typeface="ＭＳ ゴシック" pitchFamily="49" charset="-128"/>
              <a:ea typeface="ＭＳ ゴシック" pitchFamily="49" charset="-128"/>
            </a:rPr>
            <a:t>％と昨年に比べ▲</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％減少となった主な要因は、前年度からの繰越金の減に伴うものである。</a:t>
          </a:r>
        </a:p>
        <a:p>
          <a:r>
            <a:rPr kumimoji="1" lang="ja-JP" altLang="en-US" sz="1100">
              <a:latin typeface="ＭＳ ゴシック" pitchFamily="49" charset="-128"/>
              <a:ea typeface="ＭＳ ゴシック" pitchFamily="49" charset="-128"/>
            </a:rPr>
            <a:t>　しかし、標準財政規模に比べて、実質収支額が高く、本庁の基金を取り崩し、また多額の地方債の発行により黒字を計上している状況である。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連結実質赤字比率に係る、各特別会計の赤字・黒字の状況は上図のとおりで、診療所会計の赤字額を一般会計を含む他会計の黒字で補っている状況である。</a:t>
          </a:r>
        </a:p>
        <a:p>
          <a:pPr algn="l"/>
          <a:r>
            <a:rPr kumimoji="1" lang="ja-JP" altLang="en-US" sz="1100">
              <a:latin typeface="ＭＳ ゴシック" pitchFamily="49" charset="-128"/>
              <a:ea typeface="ＭＳ ゴシック" pitchFamily="49" charset="-128"/>
            </a:rPr>
            <a:t>　国民健康保険福智町立診療所特別会計において、令和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年度に町内２つの診療所を統合する関係上、令和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年度にかけて一般会計から赤字補填財源繰出金として合計</a:t>
          </a:r>
          <a:r>
            <a:rPr kumimoji="1" lang="en-US" altLang="ja-JP" sz="1100">
              <a:latin typeface="ＭＳ ゴシック" pitchFamily="49" charset="-128"/>
              <a:ea typeface="ＭＳ ゴシック" pitchFamily="49" charset="-128"/>
            </a:rPr>
            <a:t>819</a:t>
          </a:r>
          <a:r>
            <a:rPr kumimoji="1" lang="ja-JP" altLang="en-US" sz="1100">
              <a:latin typeface="ＭＳ ゴシック" pitchFamily="49" charset="-128"/>
              <a:ea typeface="ＭＳ ゴシック" pitchFamily="49" charset="-128"/>
            </a:rPr>
            <a:t>百万円を実施し、統合前の赤字を全て解消した。</a:t>
          </a:r>
          <a:endParaRPr kumimoji="1" lang="en-US" altLang="ja-JP" sz="1100">
            <a:latin typeface="ＭＳ ゴシック" pitchFamily="49" charset="-128"/>
            <a:ea typeface="ＭＳ ゴシック" pitchFamily="49" charset="-128"/>
          </a:endParaRPr>
        </a:p>
        <a:p>
          <a:pPr algn="l"/>
          <a:r>
            <a:rPr kumimoji="1" lang="ja-JP" altLang="en-US" sz="1100">
              <a:latin typeface="ＭＳ ゴシック" pitchFamily="49" charset="-128"/>
              <a:ea typeface="ＭＳ ゴシック" pitchFamily="49" charset="-128"/>
            </a:rPr>
            <a:t>　診療所の統合により人件費や施設維持等の経費を大幅に削減できた一方、患者数の減少が影響し、統合後においても単年度赤字が続いている。令和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年度の単年度赤字は</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百万円となり、令和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年度末の累計赤字は</a:t>
          </a:r>
          <a:r>
            <a:rPr kumimoji="1" lang="en-US" altLang="ja-JP" sz="1100">
              <a:latin typeface="ＭＳ ゴシック" pitchFamily="49" charset="-128"/>
              <a:ea typeface="ＭＳ ゴシック" pitchFamily="49" charset="-128"/>
            </a:rPr>
            <a:t>201</a:t>
          </a:r>
          <a:r>
            <a:rPr kumimoji="1" lang="ja-JP" altLang="en-US" sz="1100">
              <a:latin typeface="ＭＳ ゴシック" pitchFamily="49" charset="-128"/>
              <a:ea typeface="ＭＳ ゴシック" pitchFamily="49" charset="-128"/>
            </a:rPr>
            <a:t>百万円となった。歳出における人件費及び維持経費が、歳入の診療報酬でまかなえていないため、今後も赤字額が増加する見込みである。</a:t>
          </a:r>
          <a:endParaRPr kumimoji="1" lang="en-US" altLang="ja-JP" sz="1100">
            <a:latin typeface="ＭＳ ゴシック" pitchFamily="49" charset="-128"/>
            <a:ea typeface="ＭＳ ゴシック" pitchFamily="49" charset="-128"/>
          </a:endParaRPr>
        </a:p>
        <a:p>
          <a:pPr algn="l"/>
          <a:r>
            <a:rPr kumimoji="1" lang="ja-JP" altLang="en-US" sz="1100">
              <a:latin typeface="ＭＳ ゴシック" pitchFamily="49" charset="-128"/>
              <a:ea typeface="ＭＳ ゴシック" pitchFamily="49" charset="-128"/>
            </a:rPr>
            <a:t>　今後、経営状況見直しの計画を立て、赤字解消に向けた取組に努める。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23890968</v>
      </c>
      <c r="BO4" s="436"/>
      <c r="BP4" s="436"/>
      <c r="BQ4" s="436"/>
      <c r="BR4" s="436"/>
      <c r="BS4" s="436"/>
      <c r="BT4" s="436"/>
      <c r="BU4" s="437"/>
      <c r="BV4" s="435">
        <v>26223317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11.6</v>
      </c>
      <c r="CU4" s="576"/>
      <c r="CV4" s="576"/>
      <c r="CW4" s="576"/>
      <c r="CX4" s="576"/>
      <c r="CY4" s="576"/>
      <c r="CZ4" s="576"/>
      <c r="DA4" s="577"/>
      <c r="DB4" s="575">
        <v>15.1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22994325</v>
      </c>
      <c r="BO5" s="407"/>
      <c r="BP5" s="407"/>
      <c r="BQ5" s="407"/>
      <c r="BR5" s="407"/>
      <c r="BS5" s="407"/>
      <c r="BT5" s="407"/>
      <c r="BU5" s="408"/>
      <c r="BV5" s="406">
        <v>25063035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96.9</v>
      </c>
      <c r="CU5" s="404"/>
      <c r="CV5" s="404"/>
      <c r="CW5" s="404"/>
      <c r="CX5" s="404"/>
      <c r="CY5" s="404"/>
      <c r="CZ5" s="404"/>
      <c r="DA5" s="405"/>
      <c r="DB5" s="403">
        <v>95.9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896643</v>
      </c>
      <c r="BO6" s="407"/>
      <c r="BP6" s="407"/>
      <c r="BQ6" s="407"/>
      <c r="BR6" s="407"/>
      <c r="BS6" s="407"/>
      <c r="BT6" s="407"/>
      <c r="BU6" s="408"/>
      <c r="BV6" s="406">
        <v>1160282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97.1</v>
      </c>
      <c r="CU6" s="550"/>
      <c r="CV6" s="550"/>
      <c r="CW6" s="550"/>
      <c r="CX6" s="550"/>
      <c r="CY6" s="550"/>
      <c r="CZ6" s="550"/>
      <c r="DA6" s="551"/>
      <c r="DB6" s="549">
        <v>96.3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40529</v>
      </c>
      <c r="BO7" s="407"/>
      <c r="BP7" s="407"/>
      <c r="BQ7" s="407"/>
      <c r="BR7" s="407"/>
      <c r="BS7" s="407"/>
      <c r="BT7" s="407"/>
      <c r="BU7" s="408"/>
      <c r="BV7" s="406">
        <v>67281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7384569</v>
      </c>
      <c r="CU7" s="407"/>
      <c r="CV7" s="407"/>
      <c r="CW7" s="407"/>
      <c r="CX7" s="407"/>
      <c r="CY7" s="407"/>
      <c r="CZ7" s="407"/>
      <c r="DA7" s="408"/>
      <c r="DB7" s="406">
        <v>7242487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856114</v>
      </c>
      <c r="BO8" s="407"/>
      <c r="BP8" s="407"/>
      <c r="BQ8" s="407"/>
      <c r="BR8" s="407"/>
      <c r="BS8" s="407"/>
      <c r="BT8" s="407"/>
      <c r="BU8" s="408"/>
      <c r="BV8" s="406">
        <v>1093001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21398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-236887</v>
      </c>
      <c r="BO9" s="407"/>
      <c r="BP9" s="407"/>
      <c r="BQ9" s="407"/>
      <c r="BR9" s="407"/>
      <c r="BS9" s="407"/>
      <c r="BT9" s="407"/>
      <c r="BU9" s="408"/>
      <c r="BV9" s="406">
        <v>54477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18.2</v>
      </c>
      <c r="CU9" s="404"/>
      <c r="CV9" s="404"/>
      <c r="CW9" s="404"/>
      <c r="CX9" s="404"/>
      <c r="CY9" s="404"/>
      <c r="CZ9" s="404"/>
      <c r="DA9" s="405"/>
      <c r="DB9" s="403">
        <v>18.3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22871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14624</v>
      </c>
      <c r="BO10" s="407"/>
      <c r="BP10" s="407"/>
      <c r="BQ10" s="407"/>
      <c r="BR10" s="407"/>
      <c r="BS10" s="407"/>
      <c r="BT10" s="407"/>
      <c r="BU10" s="408"/>
      <c r="BV10" s="406">
        <v>15929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20888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20621</v>
      </c>
      <c r="S13" s="494"/>
      <c r="T13" s="494"/>
      <c r="U13" s="494"/>
      <c r="V13" s="495"/>
      <c r="W13" s="496" t="s">
        <v>131</v>
      </c>
      <c r="X13" s="392"/>
      <c r="Y13" s="392"/>
      <c r="Z13" s="392"/>
      <c r="AA13" s="392"/>
      <c r="AB13" s="393"/>
      <c r="AC13" s="359">
        <v>226</v>
      </c>
      <c r="AD13" s="360"/>
      <c r="AE13" s="360"/>
      <c r="AF13" s="360"/>
      <c r="AG13" s="361"/>
      <c r="AH13" s="359">
        <v>246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-222263</v>
      </c>
      <c r="BO13" s="407"/>
      <c r="BP13" s="407"/>
      <c r="BQ13" s="407"/>
      <c r="BR13" s="407"/>
      <c r="BS13" s="407"/>
      <c r="BT13" s="407"/>
      <c r="BU13" s="408"/>
      <c r="BV13" s="406">
        <v>70406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6.9</v>
      </c>
      <c r="CU13" s="404"/>
      <c r="CV13" s="404"/>
      <c r="CW13" s="404"/>
      <c r="CX13" s="404"/>
      <c r="CY13" s="404"/>
      <c r="CZ13" s="404"/>
      <c r="DA13" s="405"/>
      <c r="DB13" s="403">
        <v>6.7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21201</v>
      </c>
      <c r="S14" s="494"/>
      <c r="T14" s="494"/>
      <c r="U14" s="494"/>
      <c r="V14" s="495"/>
      <c r="W14" s="497"/>
      <c r="X14" s="395"/>
      <c r="Y14" s="395"/>
      <c r="Z14" s="395"/>
      <c r="AA14" s="395"/>
      <c r="AB14" s="396"/>
      <c r="AC14" s="486">
        <v>2.7</v>
      </c>
      <c r="AD14" s="487"/>
      <c r="AE14" s="487"/>
      <c r="AF14" s="487"/>
      <c r="AG14" s="488"/>
      <c r="AH14" s="486">
        <v>2.9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20975</v>
      </c>
      <c r="S15" s="494"/>
      <c r="T15" s="494"/>
      <c r="U15" s="494"/>
      <c r="V15" s="495"/>
      <c r="W15" s="496" t="s">
        <v>137</v>
      </c>
      <c r="X15" s="392"/>
      <c r="Y15" s="392"/>
      <c r="Z15" s="392"/>
      <c r="AA15" s="392"/>
      <c r="AB15" s="393"/>
      <c r="AC15" s="359">
        <v>2412</v>
      </c>
      <c r="AD15" s="360"/>
      <c r="AE15" s="360"/>
      <c r="AF15" s="360"/>
      <c r="AG15" s="361"/>
      <c r="AH15" s="359">
        <v>2466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1838260</v>
      </c>
      <c r="BO15" s="436"/>
      <c r="BP15" s="436"/>
      <c r="BQ15" s="436"/>
      <c r="BR15" s="436"/>
      <c r="BS15" s="436"/>
      <c r="BT15" s="436"/>
      <c r="BU15" s="437"/>
      <c r="BV15" s="435">
        <v>1864905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29.3</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6918196</v>
      </c>
      <c r="BO16" s="407"/>
      <c r="BP16" s="407"/>
      <c r="BQ16" s="407"/>
      <c r="BR16" s="407"/>
      <c r="BS16" s="407"/>
      <c r="BT16" s="407"/>
      <c r="BU16" s="408"/>
      <c r="BV16" s="406">
        <v>6787415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5600</v>
      </c>
      <c r="AD17" s="360"/>
      <c r="AE17" s="360"/>
      <c r="AF17" s="360"/>
      <c r="AG17" s="361"/>
      <c r="AH17" s="359">
        <v>5835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2255862</v>
      </c>
      <c r="BO17" s="407"/>
      <c r="BP17" s="407"/>
      <c r="BQ17" s="407"/>
      <c r="BR17" s="407"/>
      <c r="BS17" s="407"/>
      <c r="BT17" s="407"/>
      <c r="BU17" s="408"/>
      <c r="BV17" s="406">
        <v>2291351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42.06</v>
      </c>
      <c r="M18" s="459"/>
      <c r="N18" s="459"/>
      <c r="O18" s="459"/>
      <c r="P18" s="459"/>
      <c r="Q18" s="459"/>
      <c r="R18" s="460"/>
      <c r="S18" s="460"/>
      <c r="T18" s="460"/>
      <c r="U18" s="460"/>
      <c r="V18" s="461"/>
      <c r="W18" s="477"/>
      <c r="X18" s="478"/>
      <c r="Y18" s="478"/>
      <c r="Z18" s="478"/>
      <c r="AA18" s="478"/>
      <c r="AB18" s="502"/>
      <c r="AC18" s="376">
        <v>68</v>
      </c>
      <c r="AD18" s="377"/>
      <c r="AE18" s="377"/>
      <c r="AF18" s="377"/>
      <c r="AG18" s="462"/>
      <c r="AH18" s="376">
        <v>68.3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7255116</v>
      </c>
      <c r="BO18" s="407"/>
      <c r="BP18" s="407"/>
      <c r="BQ18" s="407"/>
      <c r="BR18" s="407"/>
      <c r="BS18" s="407"/>
      <c r="BT18" s="407"/>
      <c r="BU18" s="408"/>
      <c r="BV18" s="406">
        <v>6964216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509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10536902</v>
      </c>
      <c r="BO19" s="407"/>
      <c r="BP19" s="407"/>
      <c r="BQ19" s="407"/>
      <c r="BR19" s="407"/>
      <c r="BS19" s="407"/>
      <c r="BT19" s="407"/>
      <c r="BU19" s="408"/>
      <c r="BV19" s="406">
        <v>10556584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8519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17857012</v>
      </c>
      <c r="BO22" s="436"/>
      <c r="BP22" s="436"/>
      <c r="BQ22" s="436"/>
      <c r="BR22" s="436"/>
      <c r="BS22" s="436"/>
      <c r="BT22" s="436"/>
      <c r="BU22" s="437"/>
      <c r="BV22" s="435">
        <v>18320532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14395114</v>
      </c>
      <c r="BO23" s="407"/>
      <c r="BP23" s="407"/>
      <c r="BQ23" s="407"/>
      <c r="BR23" s="407"/>
      <c r="BS23" s="407"/>
      <c r="BT23" s="407"/>
      <c r="BU23" s="408"/>
      <c r="BV23" s="406">
        <v>15005933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7700</v>
      </c>
      <c r="R24" s="360"/>
      <c r="S24" s="360"/>
      <c r="T24" s="360"/>
      <c r="U24" s="360"/>
      <c r="V24" s="361"/>
      <c r="W24" s="449"/>
      <c r="X24" s="386"/>
      <c r="Y24" s="387"/>
      <c r="Z24" s="362" t="s">
        <v>162</v>
      </c>
      <c r="AA24" s="363"/>
      <c r="AB24" s="363"/>
      <c r="AC24" s="363"/>
      <c r="AD24" s="363"/>
      <c r="AE24" s="363"/>
      <c r="AF24" s="363"/>
      <c r="AG24" s="364"/>
      <c r="AH24" s="359">
        <v>190</v>
      </c>
      <c r="AI24" s="360"/>
      <c r="AJ24" s="360"/>
      <c r="AK24" s="360"/>
      <c r="AL24" s="361"/>
      <c r="AM24" s="359">
        <v>608000</v>
      </c>
      <c r="AN24" s="360"/>
      <c r="AO24" s="360"/>
      <c r="AP24" s="360"/>
      <c r="AQ24" s="360"/>
      <c r="AR24" s="361"/>
      <c r="AS24" s="359">
        <v>3200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14747360</v>
      </c>
      <c r="BO24" s="407"/>
      <c r="BP24" s="407"/>
      <c r="BQ24" s="407"/>
      <c r="BR24" s="407"/>
      <c r="BS24" s="407"/>
      <c r="BT24" s="407"/>
      <c r="BU24" s="408"/>
      <c r="BV24" s="406">
        <v>14797963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857032</v>
      </c>
      <c r="BO25" s="436"/>
      <c r="BP25" s="436"/>
      <c r="BQ25" s="436"/>
      <c r="BR25" s="436"/>
      <c r="BS25" s="436"/>
      <c r="BT25" s="436"/>
      <c r="BU25" s="437"/>
      <c r="BV25" s="435">
        <v>375847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5310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29770</v>
      </c>
      <c r="AN26" s="360"/>
      <c r="AO26" s="360"/>
      <c r="AP26" s="360"/>
      <c r="AQ26" s="360"/>
      <c r="AR26" s="361"/>
      <c r="AS26" s="359">
        <v>2977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3300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803446</v>
      </c>
      <c r="BO27" s="441"/>
      <c r="BP27" s="441"/>
      <c r="BQ27" s="441"/>
      <c r="BR27" s="441"/>
      <c r="BS27" s="441"/>
      <c r="BT27" s="441"/>
      <c r="BU27" s="442"/>
      <c r="BV27" s="440">
        <v>803446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1393142</v>
      </c>
      <c r="BO28" s="436"/>
      <c r="BP28" s="436"/>
      <c r="BQ28" s="436"/>
      <c r="BR28" s="436"/>
      <c r="BS28" s="436"/>
      <c r="BT28" s="436"/>
      <c r="BU28" s="437"/>
      <c r="BV28" s="435">
        <v>1378518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18</v>
      </c>
      <c r="M29" s="360"/>
      <c r="N29" s="360"/>
      <c r="O29" s="360"/>
      <c r="P29" s="361"/>
      <c r="Q29" s="359">
        <v>2630</v>
      </c>
      <c r="R29" s="360"/>
      <c r="S29" s="360"/>
      <c r="T29" s="360"/>
      <c r="U29" s="360"/>
      <c r="V29" s="361"/>
      <c r="W29" s="450"/>
      <c r="X29" s="451"/>
      <c r="Y29" s="452"/>
      <c r="Z29" s="362" t="s">
        <v>177</v>
      </c>
      <c r="AA29" s="363"/>
      <c r="AB29" s="363"/>
      <c r="AC29" s="363"/>
      <c r="AD29" s="363"/>
      <c r="AE29" s="363"/>
      <c r="AF29" s="363"/>
      <c r="AG29" s="364"/>
      <c r="AH29" s="359">
        <v>190</v>
      </c>
      <c r="AI29" s="360"/>
      <c r="AJ29" s="360"/>
      <c r="AK29" s="360"/>
      <c r="AL29" s="361"/>
      <c r="AM29" s="359">
        <v>608000</v>
      </c>
      <c r="AN29" s="360"/>
      <c r="AO29" s="360"/>
      <c r="AP29" s="360"/>
      <c r="AQ29" s="360"/>
      <c r="AR29" s="361"/>
      <c r="AS29" s="359">
        <v>3200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6634785</v>
      </c>
      <c r="BO29" s="407"/>
      <c r="BP29" s="407"/>
      <c r="BQ29" s="407"/>
      <c r="BR29" s="407"/>
      <c r="BS29" s="407"/>
      <c r="BT29" s="407"/>
      <c r="BU29" s="408"/>
      <c r="BV29" s="406">
        <v>6558611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17567649</v>
      </c>
      <c r="BO30" s="441"/>
      <c r="BP30" s="441"/>
      <c r="BQ30" s="441"/>
      <c r="BR30" s="441"/>
      <c r="BS30" s="441"/>
      <c r="BT30" s="441"/>
      <c r="BU30" s="442"/>
      <c r="BV30" s="440">
        <v>15750536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住宅新築資金貸付事業特別会計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公共用地先行取得事業特別会計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国民健康保険福智町立診療所特別会計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福岡県田川地区消防組合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田川郡東部環境衛生施設組合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田川地区斎場組合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福岡県介護保険広域連合（普通会計）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7OTikQFCDJNYVOn0FovA1hbBx0lXomiGo/zk0NN3jN3lksB+RPF2G55Fe1kqcleT4K+7Ue/KmX9MTg3TU7+hw==" saltValue="74hCJJiSCb6ZS3wXLIAD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2" t="s">
        <v>529</v>
      </c>
      <c r="D34" s="1132"/>
      <c r="E34" s="1133"/>
      <c r="F34" s="32" t="s">
        <v>530</v>
      </c>
      <c r="G34" s="33" t="s">
        <v>531</v>
      </c>
      <c r="H34" s="33" t="s">
        <v>532</v>
      </c>
      <c r="I34" s="33" t="s">
        <v>533</v>
      </c>
      <c r="J34" s="34" t="s">
        <v>534</v>
      </c>
      <c r="K34" s="22"/>
      <c r="L34" s="22"/>
      <c r="M34" s="22"/>
      <c r="N34" s="22"/>
      <c r="O34" s="22"/>
      <c r="P34" s="22"/>
    </row>
    <row r="35" spans="1:16" ht="39" customHeight="1" x14ac:dyDescent="0.15">
      <c r="A35" s="22"/>
      <c r="B35" s="35"/>
      <c r="C35" s="1128" t="s">
        <v>535</v>
      </c>
      <c r="D35" s="1128"/>
      <c r="E35" s="1129"/>
      <c r="F35" s="36">
        <v>16.510000000000002</v>
      </c>
      <c r="G35" s="37">
        <v>22.12</v>
      </c>
      <c r="H35" s="37">
        <v>14.41</v>
      </c>
      <c r="I35" s="37">
        <v>15</v>
      </c>
      <c r="J35" s="38">
        <v>11.36</v>
      </c>
      <c r="K35" s="22"/>
      <c r="L35" s="22"/>
      <c r="M35" s="22"/>
      <c r="N35" s="22"/>
      <c r="O35" s="22"/>
      <c r="P35" s="22"/>
    </row>
    <row r="36" spans="1:16" ht="39" customHeight="1" x14ac:dyDescent="0.15">
      <c r="A36" s="22"/>
      <c r="B36" s="35"/>
      <c r="C36" s="1128" t="s">
        <v>536</v>
      </c>
      <c r="D36" s="1128"/>
      <c r="E36" s="1129"/>
      <c r="F36" s="36">
        <v>0.47</v>
      </c>
      <c r="G36" s="37">
        <v>1.3</v>
      </c>
      <c r="H36" s="37">
        <v>1.81</v>
      </c>
      <c r="I36" s="37">
        <v>1.62</v>
      </c>
      <c r="J36" s="38">
        <v>1.83</v>
      </c>
      <c r="K36" s="22"/>
      <c r="L36" s="22"/>
      <c r="M36" s="22"/>
      <c r="N36" s="22"/>
      <c r="O36" s="22"/>
      <c r="P36" s="22"/>
    </row>
    <row r="37" spans="1:16" ht="39" customHeight="1" x14ac:dyDescent="0.15">
      <c r="A37" s="22"/>
      <c r="B37" s="35"/>
      <c r="C37" s="1128" t="s">
        <v>537</v>
      </c>
      <c r="D37" s="1128"/>
      <c r="E37" s="1129"/>
      <c r="F37" s="36">
        <v>0.11</v>
      </c>
      <c r="G37" s="37">
        <v>0.16</v>
      </c>
      <c r="H37" s="37">
        <v>0.03</v>
      </c>
      <c r="I37" s="37">
        <v>0.08</v>
      </c>
      <c r="J37" s="38">
        <v>0.22</v>
      </c>
      <c r="K37" s="22"/>
      <c r="L37" s="22"/>
      <c r="M37" s="22"/>
      <c r="N37" s="22"/>
      <c r="O37" s="22"/>
      <c r="P37" s="22"/>
    </row>
    <row r="38" spans="1:16" ht="39" customHeight="1" x14ac:dyDescent="0.15">
      <c r="A38" s="22"/>
      <c r="B38" s="35"/>
      <c r="C38" s="1128" t="s">
        <v>538</v>
      </c>
      <c r="D38" s="1128"/>
      <c r="E38" s="1129"/>
      <c r="F38" s="36">
        <v>0.01</v>
      </c>
      <c r="G38" s="37">
        <v>0.01</v>
      </c>
      <c r="H38" s="37">
        <v>0.01</v>
      </c>
      <c r="I38" s="37">
        <v>0.03</v>
      </c>
      <c r="J38" s="38">
        <v>0.04</v>
      </c>
      <c r="K38" s="22"/>
      <c r="L38" s="22"/>
      <c r="M38" s="22"/>
      <c r="N38" s="22"/>
      <c r="O38" s="22"/>
      <c r="P38" s="22"/>
    </row>
    <row r="39" spans="1:16" ht="39" customHeight="1" x14ac:dyDescent="0.15">
      <c r="A39" s="22"/>
      <c r="B39" s="35"/>
      <c r="C39" s="1128" t="s">
        <v>539</v>
      </c>
      <c r="D39" s="1128"/>
      <c r="E39" s="1129"/>
      <c r="F39" s="36">
        <v>0</v>
      </c>
      <c r="G39" s="37">
        <v>0</v>
      </c>
      <c r="H39" s="37">
        <v>0</v>
      </c>
      <c r="I39" s="37">
        <v>0</v>
      </c>
      <c r="J39" s="38">
        <v>0</v>
      </c>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540</v>
      </c>
      <c r="D42" s="1128"/>
      <c r="E42" s="1129"/>
      <c r="F42" s="36" t="s">
        <v>484</v>
      </c>
      <c r="G42" s="37" t="s">
        <v>484</v>
      </c>
      <c r="H42" s="37" t="s">
        <v>484</v>
      </c>
      <c r="I42" s="37" t="s">
        <v>484</v>
      </c>
      <c r="J42" s="38" t="s">
        <v>484</v>
      </c>
      <c r="K42" s="22"/>
      <c r="L42" s="22"/>
      <c r="M42" s="22"/>
      <c r="N42" s="22"/>
      <c r="O42" s="22"/>
      <c r="P42" s="22"/>
    </row>
    <row r="43" spans="1:16" ht="39" customHeight="1" thickBot="1" x14ac:dyDescent="0.2">
      <c r="A43" s="22"/>
      <c r="B43" s="40"/>
      <c r="C43" s="1130" t="s">
        <v>541</v>
      </c>
      <c r="D43" s="1130"/>
      <c r="E43" s="1131"/>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4B7LqHqCV22zHViLUpGqQGF0ZPMF3Q+19/40vDEHu9QSPNIpvDGORMh02voCIBmY72KUqDumJ5nMSUPbnq1YQ==" saltValue="EBqPWD9dMGzfZRYJA3uW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57" t="s">
        <v>9</v>
      </c>
      <c r="C45" s="1158"/>
      <c r="D45" s="56"/>
      <c r="E45" s="1163" t="s">
        <v>10</v>
      </c>
      <c r="F45" s="1163"/>
      <c r="G45" s="1163"/>
      <c r="H45" s="1163"/>
      <c r="I45" s="1163"/>
      <c r="J45" s="1164"/>
      <c r="K45" s="57">
        <v>2114</v>
      </c>
      <c r="L45" s="58">
        <v>2229</v>
      </c>
      <c r="M45" s="58">
        <v>2245</v>
      </c>
      <c r="N45" s="58">
        <v>2235</v>
      </c>
      <c r="O45" s="59">
        <v>2221</v>
      </c>
      <c r="P45" s="46"/>
      <c r="Q45" s="46"/>
      <c r="R45" s="46"/>
      <c r="S45" s="46"/>
      <c r="T45" s="46"/>
      <c r="U45" s="46"/>
    </row>
    <row r="46" spans="1:21" ht="30.75" customHeight="1" x14ac:dyDescent="0.15">
      <c r="A46" s="46"/>
      <c r="B46" s="1159"/>
      <c r="C46" s="1160"/>
      <c r="D46" s="60"/>
      <c r="E46" s="1136" t="s">
        <v>11</v>
      </c>
      <c r="F46" s="1136"/>
      <c r="G46" s="1136"/>
      <c r="H46" s="1136"/>
      <c r="I46" s="1136"/>
      <c r="J46" s="1137"/>
      <c r="K46" s="61" t="s">
        <v>484</v>
      </c>
      <c r="L46" s="62" t="s">
        <v>484</v>
      </c>
      <c r="M46" s="62" t="s">
        <v>484</v>
      </c>
      <c r="N46" s="62" t="s">
        <v>484</v>
      </c>
      <c r="O46" s="63" t="s">
        <v>484</v>
      </c>
      <c r="P46" s="46"/>
      <c r="Q46" s="46"/>
      <c r="R46" s="46"/>
      <c r="S46" s="46"/>
      <c r="T46" s="46"/>
      <c r="U46" s="46"/>
    </row>
    <row r="47" spans="1:21" ht="30.75" customHeight="1" x14ac:dyDescent="0.15">
      <c r="A47" s="46"/>
      <c r="B47" s="1159"/>
      <c r="C47" s="1160"/>
      <c r="D47" s="60"/>
      <c r="E47" s="1136" t="s">
        <v>12</v>
      </c>
      <c r="F47" s="1136"/>
      <c r="G47" s="1136"/>
      <c r="H47" s="1136"/>
      <c r="I47" s="1136"/>
      <c r="J47" s="1137"/>
      <c r="K47" s="61" t="s">
        <v>484</v>
      </c>
      <c r="L47" s="62" t="s">
        <v>484</v>
      </c>
      <c r="M47" s="62" t="s">
        <v>484</v>
      </c>
      <c r="N47" s="62" t="s">
        <v>484</v>
      </c>
      <c r="O47" s="63" t="s">
        <v>484</v>
      </c>
      <c r="P47" s="46"/>
      <c r="Q47" s="46"/>
      <c r="R47" s="46"/>
      <c r="S47" s="46"/>
      <c r="T47" s="46"/>
      <c r="U47" s="46"/>
    </row>
    <row r="48" spans="1:21" ht="30.75" customHeight="1" x14ac:dyDescent="0.15">
      <c r="A48" s="46"/>
      <c r="B48" s="1159"/>
      <c r="C48" s="1160"/>
      <c r="D48" s="60"/>
      <c r="E48" s="1136" t="s">
        <v>13</v>
      </c>
      <c r="F48" s="1136"/>
      <c r="G48" s="1136"/>
      <c r="H48" s="1136"/>
      <c r="I48" s="1136"/>
      <c r="J48" s="1137"/>
      <c r="K48" s="61" t="s">
        <v>484</v>
      </c>
      <c r="L48" s="62" t="s">
        <v>484</v>
      </c>
      <c r="M48" s="62" t="s">
        <v>484</v>
      </c>
      <c r="N48" s="62" t="s">
        <v>484</v>
      </c>
      <c r="O48" s="63" t="s">
        <v>484</v>
      </c>
      <c r="P48" s="46"/>
      <c r="Q48" s="46"/>
      <c r="R48" s="46"/>
      <c r="S48" s="46"/>
      <c r="T48" s="46"/>
      <c r="U48" s="46"/>
    </row>
    <row r="49" spans="1:21" ht="30.75" customHeight="1" x14ac:dyDescent="0.15">
      <c r="A49" s="46"/>
      <c r="B49" s="1159"/>
      <c r="C49" s="1160"/>
      <c r="D49" s="60"/>
      <c r="E49" s="1136" t="s">
        <v>14</v>
      </c>
      <c r="F49" s="1136"/>
      <c r="G49" s="1136"/>
      <c r="H49" s="1136"/>
      <c r="I49" s="1136"/>
      <c r="J49" s="1137"/>
      <c r="K49" s="61">
        <v>47</v>
      </c>
      <c r="L49" s="62">
        <v>44</v>
      </c>
      <c r="M49" s="62">
        <v>49</v>
      </c>
      <c r="N49" s="62">
        <v>45</v>
      </c>
      <c r="O49" s="63">
        <v>22</v>
      </c>
      <c r="P49" s="46"/>
      <c r="Q49" s="46"/>
      <c r="R49" s="46"/>
      <c r="S49" s="46"/>
      <c r="T49" s="46"/>
      <c r="U49" s="46"/>
    </row>
    <row r="50" spans="1:21" ht="30.75" customHeight="1" x14ac:dyDescent="0.15">
      <c r="A50" s="46"/>
      <c r="B50" s="1159"/>
      <c r="C50" s="1160"/>
      <c r="D50" s="60"/>
      <c r="E50" s="1136" t="s">
        <v>15</v>
      </c>
      <c r="F50" s="1136"/>
      <c r="G50" s="1136"/>
      <c r="H50" s="1136"/>
      <c r="I50" s="1136"/>
      <c r="J50" s="1137"/>
      <c r="K50" s="61" t="s">
        <v>484</v>
      </c>
      <c r="L50" s="62" t="s">
        <v>484</v>
      </c>
      <c r="M50" s="62" t="s">
        <v>484</v>
      </c>
      <c r="N50" s="62" t="s">
        <v>484</v>
      </c>
      <c r="O50" s="63" t="s">
        <v>484</v>
      </c>
      <c r="P50" s="46"/>
      <c r="Q50" s="46"/>
      <c r="R50" s="46"/>
      <c r="S50" s="46"/>
      <c r="T50" s="46"/>
      <c r="U50" s="46"/>
    </row>
    <row r="51" spans="1:21" ht="30.75" customHeight="1" x14ac:dyDescent="0.15">
      <c r="A51" s="46"/>
      <c r="B51" s="1161"/>
      <c r="C51" s="1162"/>
      <c r="D51" s="64"/>
      <c r="E51" s="1136" t="s">
        <v>16</v>
      </c>
      <c r="F51" s="1136"/>
      <c r="G51" s="1136"/>
      <c r="H51" s="1136"/>
      <c r="I51" s="1136"/>
      <c r="J51" s="1137"/>
      <c r="K51" s="61">
        <v>0</v>
      </c>
      <c r="L51" s="62">
        <v>0</v>
      </c>
      <c r="M51" s="62">
        <v>0</v>
      </c>
      <c r="N51" s="62">
        <v>0</v>
      </c>
      <c r="O51" s="63">
        <v>1</v>
      </c>
      <c r="P51" s="46"/>
      <c r="Q51" s="46"/>
      <c r="R51" s="46"/>
      <c r="S51" s="46"/>
      <c r="T51" s="46"/>
      <c r="U51" s="46"/>
    </row>
    <row r="52" spans="1:21" ht="30.75" customHeight="1" x14ac:dyDescent="0.15">
      <c r="A52" s="46"/>
      <c r="B52" s="1134" t="s">
        <v>17</v>
      </c>
      <c r="C52" s="1135"/>
      <c r="D52" s="64"/>
      <c r="E52" s="1136" t="s">
        <v>18</v>
      </c>
      <c r="F52" s="1136"/>
      <c r="G52" s="1136"/>
      <c r="H52" s="1136"/>
      <c r="I52" s="1136"/>
      <c r="J52" s="1137"/>
      <c r="K52" s="61">
        <v>1878</v>
      </c>
      <c r="L52" s="62">
        <v>1922</v>
      </c>
      <c r="M52" s="62">
        <v>1897</v>
      </c>
      <c r="N52" s="62">
        <v>1885</v>
      </c>
      <c r="O52" s="63">
        <v>1837</v>
      </c>
      <c r="P52" s="46"/>
      <c r="Q52" s="46"/>
      <c r="R52" s="46"/>
      <c r="S52" s="46"/>
      <c r="T52" s="46"/>
      <c r="U52" s="46"/>
    </row>
    <row r="53" spans="1:21" ht="30.75" customHeight="1" thickBot="1" x14ac:dyDescent="0.2">
      <c r="A53" s="46"/>
      <c r="B53" s="1138" t="s">
        <v>19</v>
      </c>
      <c r="C53" s="1139"/>
      <c r="D53" s="65"/>
      <c r="E53" s="1140" t="s">
        <v>20</v>
      </c>
      <c r="F53" s="1140"/>
      <c r="G53" s="1140"/>
      <c r="H53" s="1140"/>
      <c r="I53" s="1140"/>
      <c r="J53" s="1141"/>
      <c r="K53" s="66">
        <v>283</v>
      </c>
      <c r="L53" s="67">
        <v>351</v>
      </c>
      <c r="M53" s="67">
        <v>397</v>
      </c>
      <c r="N53" s="67">
        <v>395</v>
      </c>
      <c r="O53" s="68">
        <v>407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2" t="s">
        <v>24</v>
      </c>
      <c r="C58" s="1143"/>
      <c r="D58" s="1148" t="s">
        <v>25</v>
      </c>
      <c r="E58" s="1149"/>
      <c r="F58" s="1149"/>
      <c r="G58" s="1149"/>
      <c r="H58" s="1149"/>
      <c r="I58" s="1149"/>
      <c r="J58" s="1150"/>
      <c r="K58" s="81"/>
      <c r="L58" s="82"/>
      <c r="M58" s="82"/>
      <c r="N58" s="82"/>
      <c r="O58" s="83"/>
    </row>
    <row r="59" spans="1:21" ht="31.5" customHeight="1" x14ac:dyDescent="0.15">
      <c r="B59" s="1144"/>
      <c r="C59" s="1145"/>
      <c r="D59" s="1151" t="s">
        <v>26</v>
      </c>
      <c r="E59" s="1152"/>
      <c r="F59" s="1152"/>
      <c r="G59" s="1152"/>
      <c r="H59" s="1152"/>
      <c r="I59" s="1152"/>
      <c r="J59" s="1153"/>
      <c r="K59" s="84"/>
      <c r="L59" s="85"/>
      <c r="M59" s="85"/>
      <c r="N59" s="85"/>
      <c r="O59" s="86"/>
    </row>
    <row r="60" spans="1:21" ht="31.5" customHeight="1" thickBot="1" x14ac:dyDescent="0.2">
      <c r="B60" s="1146"/>
      <c r="C60" s="1147"/>
      <c r="D60" s="1154" t="s">
        <v>27</v>
      </c>
      <c r="E60" s="1155"/>
      <c r="F60" s="1155"/>
      <c r="G60" s="1155"/>
      <c r="H60" s="1155"/>
      <c r="I60" s="1155"/>
      <c r="J60" s="115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JPPyPm+/FSRzzmW/IGaKNastIHzcZnQQigdeYnllXBETwGJmOJts9+325fR1YF+km5lK7llBS1UctJHpK1plA==" saltValue="ZS0uM1L8Htl9w6Tk0Ls3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77" t="s">
        <v>30</v>
      </c>
      <c r="C41" s="1178"/>
      <c r="D41" s="103"/>
      <c r="E41" s="1179" t="s">
        <v>31</v>
      </c>
      <c r="F41" s="1179"/>
      <c r="G41" s="1179"/>
      <c r="H41" s="1180"/>
      <c r="I41" s="330">
        <v>20784</v>
      </c>
      <c r="J41" s="331">
        <v>19990</v>
      </c>
      <c r="K41" s="331">
        <v>18923</v>
      </c>
      <c r="L41" s="331">
        <v>18321</v>
      </c>
      <c r="M41" s="332">
        <v>17857</v>
      </c>
    </row>
    <row r="42" spans="2:13" ht="27.75" customHeight="1" x14ac:dyDescent="0.15">
      <c r="B42" s="1167"/>
      <c r="C42" s="1168"/>
      <c r="D42" s="104"/>
      <c r="E42" s="1171" t="s">
        <v>32</v>
      </c>
      <c r="F42" s="1171"/>
      <c r="G42" s="1171"/>
      <c r="H42" s="1172"/>
      <c r="I42" s="333" t="s">
        <v>484</v>
      </c>
      <c r="J42" s="334" t="s">
        <v>484</v>
      </c>
      <c r="K42" s="334" t="s">
        <v>484</v>
      </c>
      <c r="L42" s="334" t="s">
        <v>484</v>
      </c>
      <c r="M42" s="335" t="s">
        <v>484</v>
      </c>
    </row>
    <row r="43" spans="2:13" ht="27.75" customHeight="1" x14ac:dyDescent="0.15">
      <c r="B43" s="1167"/>
      <c r="C43" s="1168"/>
      <c r="D43" s="104"/>
      <c r="E43" s="1171" t="s">
        <v>33</v>
      </c>
      <c r="F43" s="1171"/>
      <c r="G43" s="1171"/>
      <c r="H43" s="1172"/>
      <c r="I43" s="333" t="s">
        <v>484</v>
      </c>
      <c r="J43" s="334" t="s">
        <v>484</v>
      </c>
      <c r="K43" s="334" t="s">
        <v>484</v>
      </c>
      <c r="L43" s="334" t="s">
        <v>484</v>
      </c>
      <c r="M43" s="335" t="s">
        <v>484</v>
      </c>
    </row>
    <row r="44" spans="2:13" ht="27.75" customHeight="1" x14ac:dyDescent="0.15">
      <c r="B44" s="1167"/>
      <c r="C44" s="1168"/>
      <c r="D44" s="104"/>
      <c r="E44" s="1171" t="s">
        <v>34</v>
      </c>
      <c r="F44" s="1171"/>
      <c r="G44" s="1171"/>
      <c r="H44" s="1172"/>
      <c r="I44" s="333">
        <v>331</v>
      </c>
      <c r="J44" s="334">
        <v>278</v>
      </c>
      <c r="K44" s="334">
        <v>223</v>
      </c>
      <c r="L44" s="334">
        <v>185</v>
      </c>
      <c r="M44" s="335">
        <v>214</v>
      </c>
    </row>
    <row r="45" spans="2:13" ht="27.75" customHeight="1" x14ac:dyDescent="0.15">
      <c r="B45" s="1167"/>
      <c r="C45" s="1168"/>
      <c r="D45" s="104"/>
      <c r="E45" s="1171" t="s">
        <v>35</v>
      </c>
      <c r="F45" s="1171"/>
      <c r="G45" s="1171"/>
      <c r="H45" s="1172"/>
      <c r="I45" s="333">
        <v>2370</v>
      </c>
      <c r="J45" s="334">
        <v>2298</v>
      </c>
      <c r="K45" s="334">
        <v>2352</v>
      </c>
      <c r="L45" s="334">
        <v>2394</v>
      </c>
      <c r="M45" s="335">
        <v>2435</v>
      </c>
    </row>
    <row r="46" spans="2:13" ht="27.75" customHeight="1" x14ac:dyDescent="0.15">
      <c r="B46" s="1167"/>
      <c r="C46" s="1168"/>
      <c r="D46" s="105"/>
      <c r="E46" s="1171" t="s">
        <v>36</v>
      </c>
      <c r="F46" s="1171"/>
      <c r="G46" s="1171"/>
      <c r="H46" s="1172"/>
      <c r="I46" s="333" t="s">
        <v>484</v>
      </c>
      <c r="J46" s="334" t="s">
        <v>484</v>
      </c>
      <c r="K46" s="334" t="s">
        <v>484</v>
      </c>
      <c r="L46" s="334" t="s">
        <v>484</v>
      </c>
      <c r="M46" s="335" t="s">
        <v>484</v>
      </c>
    </row>
    <row r="47" spans="2:13" ht="27.75" customHeight="1" x14ac:dyDescent="0.15">
      <c r="B47" s="1167"/>
      <c r="C47" s="1168"/>
      <c r="D47" s="106"/>
      <c r="E47" s="1181" t="s">
        <v>37</v>
      </c>
      <c r="F47" s="1182"/>
      <c r="G47" s="1182"/>
      <c r="H47" s="1183"/>
      <c r="I47" s="333" t="s">
        <v>484</v>
      </c>
      <c r="J47" s="334" t="s">
        <v>484</v>
      </c>
      <c r="K47" s="334" t="s">
        <v>484</v>
      </c>
      <c r="L47" s="334" t="s">
        <v>484</v>
      </c>
      <c r="M47" s="335" t="s">
        <v>484</v>
      </c>
    </row>
    <row r="48" spans="2:13" ht="27.75" customHeight="1" x14ac:dyDescent="0.15">
      <c r="B48" s="1167"/>
      <c r="C48" s="1168"/>
      <c r="D48" s="104"/>
      <c r="E48" s="1171" t="s">
        <v>38</v>
      </c>
      <c r="F48" s="1171"/>
      <c r="G48" s="1171"/>
      <c r="H48" s="1172"/>
      <c r="I48" s="333" t="s">
        <v>484</v>
      </c>
      <c r="J48" s="334" t="s">
        <v>484</v>
      </c>
      <c r="K48" s="334" t="s">
        <v>484</v>
      </c>
      <c r="L48" s="334" t="s">
        <v>484</v>
      </c>
      <c r="M48" s="335" t="s">
        <v>484</v>
      </c>
    </row>
    <row r="49" spans="2:13" ht="27.75" customHeight="1" x14ac:dyDescent="0.15">
      <c r="B49" s="1169"/>
      <c r="C49" s="1170"/>
      <c r="D49" s="104"/>
      <c r="E49" s="1171" t="s">
        <v>39</v>
      </c>
      <c r="F49" s="1171"/>
      <c r="G49" s="1171"/>
      <c r="H49" s="1172"/>
      <c r="I49" s="333" t="s">
        <v>484</v>
      </c>
      <c r="J49" s="334" t="s">
        <v>484</v>
      </c>
      <c r="K49" s="334" t="s">
        <v>484</v>
      </c>
      <c r="L49" s="334" t="s">
        <v>484</v>
      </c>
      <c r="M49" s="335" t="s">
        <v>484</v>
      </c>
    </row>
    <row r="50" spans="2:13" ht="27.75" customHeight="1" x14ac:dyDescent="0.15">
      <c r="B50" s="1165" t="s">
        <v>40</v>
      </c>
      <c r="C50" s="1166"/>
      <c r="D50" s="107"/>
      <c r="E50" s="1171" t="s">
        <v>41</v>
      </c>
      <c r="F50" s="1171"/>
      <c r="G50" s="1171"/>
      <c r="H50" s="1172"/>
      <c r="I50" s="333">
        <v>18852</v>
      </c>
      <c r="J50" s="334">
        <v>20131</v>
      </c>
      <c r="K50" s="334">
        <v>21790</v>
      </c>
      <c r="L50" s="334">
        <v>23943</v>
      </c>
      <c r="M50" s="335">
        <v>25853</v>
      </c>
    </row>
    <row r="51" spans="2:13" ht="27.75" customHeight="1" x14ac:dyDescent="0.15">
      <c r="B51" s="1167"/>
      <c r="C51" s="1168"/>
      <c r="D51" s="104"/>
      <c r="E51" s="1171" t="s">
        <v>42</v>
      </c>
      <c r="F51" s="1171"/>
      <c r="G51" s="1171"/>
      <c r="H51" s="1172"/>
      <c r="I51" s="333">
        <v>3012</v>
      </c>
      <c r="J51" s="334">
        <v>2846</v>
      </c>
      <c r="K51" s="334">
        <v>2688</v>
      </c>
      <c r="L51" s="334">
        <v>2828</v>
      </c>
      <c r="M51" s="335">
        <v>2694</v>
      </c>
    </row>
    <row r="52" spans="2:13" ht="27.75" customHeight="1" x14ac:dyDescent="0.15">
      <c r="B52" s="1169"/>
      <c r="C52" s="1170"/>
      <c r="D52" s="104"/>
      <c r="E52" s="1171" t="s">
        <v>43</v>
      </c>
      <c r="F52" s="1171"/>
      <c r="G52" s="1171"/>
      <c r="H52" s="1172"/>
      <c r="I52" s="333">
        <v>14692</v>
      </c>
      <c r="J52" s="334">
        <v>13949</v>
      </c>
      <c r="K52" s="334">
        <v>13082</v>
      </c>
      <c r="L52" s="334">
        <v>12397</v>
      </c>
      <c r="M52" s="335">
        <v>12068</v>
      </c>
    </row>
    <row r="53" spans="2:13" ht="27.75" customHeight="1" thickBot="1" x14ac:dyDescent="0.2">
      <c r="B53" s="1173" t="s">
        <v>19</v>
      </c>
      <c r="C53" s="1174"/>
      <c r="D53" s="108"/>
      <c r="E53" s="1175" t="s">
        <v>44</v>
      </c>
      <c r="F53" s="1175"/>
      <c r="G53" s="1175"/>
      <c r="H53" s="1176"/>
      <c r="I53" s="336">
        <v>-13070</v>
      </c>
      <c r="J53" s="337">
        <v>-14359</v>
      </c>
      <c r="K53" s="337">
        <v>-16063</v>
      </c>
      <c r="L53" s="337">
        <v>-18268</v>
      </c>
      <c r="M53" s="338">
        <v>-20109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EW4qY9wIWsRyODGuz/sZ0Boi4HstQ2XtbbCeSssxWcOuLebpqo36V4iKEWhxBXvGSwNEM1l+Ieb2QPvY5L+w==" saltValue="xzDHDM38Kq7CxWJHcexL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2" t="s">
        <v>46</v>
      </c>
      <c r="D55" s="1192"/>
      <c r="E55" s="1193"/>
      <c r="F55" s="339">
        <v>1363</v>
      </c>
      <c r="G55" s="339">
        <v>1379</v>
      </c>
      <c r="H55" s="340">
        <v>1393</v>
      </c>
    </row>
    <row r="56" spans="2:8" ht="52.5" customHeight="1" x14ac:dyDescent="0.15">
      <c r="B56" s="120"/>
      <c r="C56" s="1194" t="s">
        <v>47</v>
      </c>
      <c r="D56" s="1194"/>
      <c r="E56" s="1195"/>
      <c r="F56" s="341">
        <v>6423</v>
      </c>
      <c r="G56" s="341">
        <v>6559</v>
      </c>
      <c r="H56" s="342">
        <v>6635</v>
      </c>
    </row>
    <row r="57" spans="2:8" ht="53.25" customHeight="1" x14ac:dyDescent="0.15">
      <c r="B57" s="120"/>
      <c r="C57" s="1196" t="s">
        <v>48</v>
      </c>
      <c r="D57" s="1196"/>
      <c r="E57" s="1197"/>
      <c r="F57" s="343">
        <v>13747</v>
      </c>
      <c r="G57" s="343">
        <v>15751</v>
      </c>
      <c r="H57" s="344">
        <v>17568</v>
      </c>
    </row>
    <row r="58" spans="2:8" ht="45.75" customHeight="1" x14ac:dyDescent="0.15">
      <c r="B58" s="121"/>
      <c r="C58" s="1184" t="s">
        <v>547</v>
      </c>
      <c r="D58" s="1185"/>
      <c r="E58" s="1186"/>
      <c r="F58" s="345">
        <v>2414</v>
      </c>
      <c r="G58" s="345">
        <v>2835</v>
      </c>
      <c r="H58" s="346">
        <v>3471</v>
      </c>
    </row>
    <row r="59" spans="2:8" ht="45.75" customHeight="1" x14ac:dyDescent="0.15">
      <c r="B59" s="121"/>
      <c r="C59" s="1184" t="s">
        <v>548</v>
      </c>
      <c r="D59" s="1185"/>
      <c r="E59" s="1186"/>
      <c r="F59" s="345">
        <v>1695</v>
      </c>
      <c r="G59" s="345">
        <v>2527</v>
      </c>
      <c r="H59" s="346">
        <v>2870</v>
      </c>
    </row>
    <row r="60" spans="2:8" ht="45.75" customHeight="1" x14ac:dyDescent="0.15">
      <c r="B60" s="121"/>
      <c r="C60" s="1184" t="s">
        <v>549</v>
      </c>
      <c r="D60" s="1185"/>
      <c r="E60" s="1186"/>
      <c r="F60" s="345">
        <v>1406</v>
      </c>
      <c r="G60" s="345">
        <v>1582</v>
      </c>
      <c r="H60" s="346">
        <v>2347</v>
      </c>
    </row>
    <row r="61" spans="2:8" ht="45.75" customHeight="1" x14ac:dyDescent="0.15">
      <c r="B61" s="121"/>
      <c r="C61" s="1184" t="s">
        <v>550</v>
      </c>
      <c r="D61" s="1185"/>
      <c r="E61" s="1186"/>
      <c r="F61" s="345">
        <v>2182</v>
      </c>
      <c r="G61" s="345">
        <v>2238</v>
      </c>
      <c r="H61" s="346">
        <v>2234</v>
      </c>
    </row>
    <row r="62" spans="2:8" ht="45.75" customHeight="1" thickBot="1" x14ac:dyDescent="0.2">
      <c r="B62" s="122"/>
      <c r="C62" s="1187" t="s">
        <v>551</v>
      </c>
      <c r="D62" s="1188"/>
      <c r="E62" s="1189"/>
      <c r="F62" s="347">
        <v>1059</v>
      </c>
      <c r="G62" s="347">
        <v>1403</v>
      </c>
      <c r="H62" s="348">
        <v>1664</v>
      </c>
    </row>
    <row r="63" spans="2:8" ht="52.5" customHeight="1" thickBot="1" x14ac:dyDescent="0.2">
      <c r="B63" s="123"/>
      <c r="C63" s="1190" t="s">
        <v>49</v>
      </c>
      <c r="D63" s="1190"/>
      <c r="E63" s="1191"/>
      <c r="F63" s="349">
        <v>21533</v>
      </c>
      <c r="G63" s="349">
        <v>23688</v>
      </c>
      <c r="H63" s="350">
        <v>25596</v>
      </c>
    </row>
    <row r="64" spans="2:8" x14ac:dyDescent="0.15"/>
  </sheetData>
  <sheetProtection algorithmName="SHA-512" hashValue="oU5cLegiSsT/G344oshHAF12rACIU121XdzR3v+P+Zkkh74QLvmfhVZmTqkA51ZK7ohhrE8vP8umDp6BJIOXlg==" saltValue="u6cby3fr3PFewz3VbY+b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136537</v>
      </c>
      <c r="E3" s="142"/>
      <c r="F3" s="143">
        <v>52068</v>
      </c>
      <c r="G3" s="144"/>
      <c r="H3" s="145"/>
    </row>
    <row r="4" spans="1:8" x14ac:dyDescent="0.15">
      <c r="A4" s="146"/>
      <c r="B4" s="147"/>
      <c r="C4" s="148"/>
      <c r="D4" s="149">
        <v>89018</v>
      </c>
      <c r="E4" s="150"/>
      <c r="F4" s="151">
        <v>26936</v>
      </c>
      <c r="G4" s="152"/>
      <c r="H4" s="153"/>
    </row>
    <row r="5" spans="1:8" x14ac:dyDescent="0.15">
      <c r="A5" s="134" t="s">
        <v>516</v>
      </c>
      <c r="B5" s="139"/>
      <c r="C5" s="140"/>
      <c r="D5" s="141">
        <v>64353</v>
      </c>
      <c r="E5" s="142"/>
      <c r="F5" s="143">
        <v>47161</v>
      </c>
      <c r="G5" s="144"/>
      <c r="H5" s="145"/>
    </row>
    <row r="6" spans="1:8" x14ac:dyDescent="0.15">
      <c r="A6" s="146"/>
      <c r="B6" s="147"/>
      <c r="C6" s="148"/>
      <c r="D6" s="149">
        <v>30813</v>
      </c>
      <c r="E6" s="150"/>
      <c r="F6" s="151">
        <v>24595</v>
      </c>
      <c r="G6" s="152"/>
      <c r="H6" s="153"/>
    </row>
    <row r="7" spans="1:8" x14ac:dyDescent="0.15">
      <c r="A7" s="134" t="s">
        <v>517</v>
      </c>
      <c r="B7" s="139"/>
      <c r="C7" s="140"/>
      <c r="D7" s="141">
        <v>97336</v>
      </c>
      <c r="E7" s="142"/>
      <c r="F7" s="143">
        <v>43423</v>
      </c>
      <c r="G7" s="144"/>
      <c r="H7" s="145"/>
    </row>
    <row r="8" spans="1:8" x14ac:dyDescent="0.15">
      <c r="A8" s="146"/>
      <c r="B8" s="147"/>
      <c r="C8" s="148"/>
      <c r="D8" s="149">
        <v>49791</v>
      </c>
      <c r="E8" s="150"/>
      <c r="F8" s="151">
        <v>22207</v>
      </c>
      <c r="G8" s="152"/>
      <c r="H8" s="153"/>
    </row>
    <row r="9" spans="1:8" x14ac:dyDescent="0.15">
      <c r="A9" s="134" t="s">
        <v>518</v>
      </c>
      <c r="B9" s="139"/>
      <c r="C9" s="140"/>
      <c r="D9" s="141">
        <v>100906</v>
      </c>
      <c r="E9" s="142"/>
      <c r="F9" s="143">
        <v>45265</v>
      </c>
      <c r="G9" s="144"/>
      <c r="H9" s="145"/>
    </row>
    <row r="10" spans="1:8" x14ac:dyDescent="0.15">
      <c r="A10" s="146"/>
      <c r="B10" s="147"/>
      <c r="C10" s="148"/>
      <c r="D10" s="149">
        <v>56419</v>
      </c>
      <c r="E10" s="150"/>
      <c r="F10" s="151">
        <v>22600</v>
      </c>
      <c r="G10" s="152"/>
      <c r="H10" s="153"/>
    </row>
    <row r="11" spans="1:8" x14ac:dyDescent="0.15">
      <c r="A11" s="134" t="s">
        <v>519</v>
      </c>
      <c r="B11" s="139"/>
      <c r="C11" s="140"/>
      <c r="D11" s="141">
        <v>108994</v>
      </c>
      <c r="E11" s="142"/>
      <c r="F11" s="143">
        <v>54621</v>
      </c>
      <c r="G11" s="144"/>
      <c r="H11" s="145"/>
    </row>
    <row r="12" spans="1:8" x14ac:dyDescent="0.15">
      <c r="A12" s="146"/>
      <c r="B12" s="147"/>
      <c r="C12" s="154"/>
      <c r="D12" s="149">
        <v>77182</v>
      </c>
      <c r="E12" s="150"/>
      <c r="F12" s="151">
        <v>30892</v>
      </c>
      <c r="G12" s="152"/>
      <c r="H12" s="153"/>
    </row>
    <row r="13" spans="1:8" x14ac:dyDescent="0.15">
      <c r="A13" s="134"/>
      <c r="B13" s="139"/>
      <c r="C13" s="140"/>
      <c r="D13" s="141">
        <v>101625</v>
      </c>
      <c r="E13" s="142"/>
      <c r="F13" s="143">
        <v>48508</v>
      </c>
      <c r="G13" s="155"/>
      <c r="H13" s="145"/>
    </row>
    <row r="14" spans="1:8" x14ac:dyDescent="0.15">
      <c r="A14" s="146"/>
      <c r="B14" s="147"/>
      <c r="C14" s="148"/>
      <c r="D14" s="149">
        <v>60645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16.64</v>
      </c>
      <c r="C19" s="156">
        <f>ROUND(VALUE(SUBSTITUTE(実質収支比率等に係る経年分析!G$48,"▲","-")),2)</f>
        <v>22.29</v>
      </c>
      <c r="D19" s="156">
        <f>ROUND(VALUE(SUBSTITUTE(実質収支比率等に係る経年分析!H$48,"▲","-")),2)</f>
        <v>14.45</v>
      </c>
      <c r="E19" s="156">
        <f>ROUND(VALUE(SUBSTITUTE(実質収支比率等に係る経年分析!I$48,"▲","-")),2)</f>
        <v>15.09</v>
      </c>
      <c r="F19" s="156">
        <f>ROUND(VALUE(SUBSTITUTE(実質収支比率等に係る経年分析!J$48,"▲","-")),2)</f>
        <v>11.59</v>
      </c>
    </row>
    <row r="20" spans="1:11" x14ac:dyDescent="0.15">
      <c r="A20" s="156" t="s">
        <v>53</v>
      </c>
      <c r="B20" s="156">
        <f>ROUND(VALUE(SUBSTITUTE(実質収支比率等に係る経年分析!F$47,"▲","-")),2)</f>
        <v>18.48</v>
      </c>
      <c r="C20" s="156">
        <f>ROUND(VALUE(SUBSTITUTE(実質収支比率等に係る経年分析!G$47,"▲","-")),2)</f>
        <v>18.059999999999999</v>
      </c>
      <c r="D20" s="156">
        <f>ROUND(VALUE(SUBSTITUTE(実質収支比率等に係る経年分析!H$47,"▲","-")),2)</f>
        <v>18.96</v>
      </c>
      <c r="E20" s="156">
        <f>ROUND(VALUE(SUBSTITUTE(実質収支比率等に係る経年分析!I$47,"▲","-")),2)</f>
        <v>19.03</v>
      </c>
      <c r="F20" s="156">
        <f>ROUND(VALUE(SUBSTITUTE(実質収支比率等に係る経年分析!J$47,"▲","-")),2)</f>
        <v>18.87</v>
      </c>
    </row>
    <row r="21" spans="1:11" x14ac:dyDescent="0.15">
      <c r="A21" s="156" t="s">
        <v>54</v>
      </c>
      <c r="B21" s="156">
        <f>IF(ISNUMBER(VALUE(SUBSTITUTE(実質収支比率等に係る経年分析!F$49,"▲","-"))),ROUND(VALUE(SUBSTITUTE(実質収支比率等に係る経年分析!F$49,"▲","-")),2),NA())</f>
        <v>8.07</v>
      </c>
      <c r="C21" s="156">
        <f>IF(ISNUMBER(VALUE(SUBSTITUTE(実質収支比率等に係る経年分析!G$49,"▲","-"))),ROUND(VALUE(SUBSTITUTE(実質収支比率等に係る経年分析!G$49,"▲","-")),2),NA())</f>
        <v>6.6</v>
      </c>
      <c r="D21" s="156">
        <f>IF(ISNUMBER(VALUE(SUBSTITUTE(実質収支比率等に係る経年分析!H$49,"▲","-"))),ROUND(VALUE(SUBSTITUTE(実質収支比率等に係る経年分析!H$49,"▲","-")),2),NA())</f>
        <v>-8.2899999999999991</v>
      </c>
      <c r="E21" s="156">
        <f>IF(ISNUMBER(VALUE(SUBSTITUTE(実質収支比率等に係る経年分析!I$49,"▲","-"))),ROUND(VALUE(SUBSTITUTE(実質収支比率等に係る経年分析!I$49,"▲","-")),2),NA())</f>
        <v>0.97</v>
      </c>
      <c r="F21" s="156">
        <f>IF(ISNUMBER(VALUE(SUBSTITUTE(実質収支比率等に係る経年分析!J$49,"▲","-"))),ROUND(VALUE(SUBSTITUTE(実質収支比率等に係る経年分析!J$49,"▲","-")),2),NA())</f>
        <v>-3.01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公共用地先行取得事業特別会計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住宅新築資金貸付事業特別会計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0.22</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16.510000000000002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11.36</v>
      </c>
    </row>
    <row r="36" spans="1:16" x14ac:dyDescent="0.15">
      <c r="A36" s="157" t="str">
        <f>IF(連結実質赤字比率に係る赤字・黒字の構成分析!C$34="",NA(),連結実質赤字比率に係る赤字・黒字の構成分析!C$34)</f>
        <v>国民健康保険福智町立診療所特別会計</v>
      </c>
      <c r="B36" s="157">
        <f>IF(ROUND(VALUE(SUBSTITUTE(連結実質赤字比率に係る赤字・黒字の構成分析!F$34,"▲", "-")), 2) &lt; 0, ABS(ROUND(VALUE(SUBSTITUTE(連結実質赤字比率に係る赤字・黒字の構成分析!F$34,"▲", "-")), 2)), NA())</f>
        <v>1.81</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1.77</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0.94</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1.57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2.71</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1878</v>
      </c>
      <c r="E42" s="158"/>
      <c r="F42" s="158"/>
      <c r="G42" s="158">
        <f>'実質公債費比率（分子）の構造'!L$52</f>
        <v>1922</v>
      </c>
      <c r="H42" s="158"/>
      <c r="I42" s="158"/>
      <c r="J42" s="158">
        <f>'実質公債費比率（分子）の構造'!M$52</f>
        <v>1897</v>
      </c>
      <c r="K42" s="158"/>
      <c r="L42" s="158"/>
      <c r="M42" s="158">
        <f>'実質公債費比率（分子）の構造'!N$52</f>
        <v>1885</v>
      </c>
      <c r="N42" s="158"/>
      <c r="O42" s="158"/>
      <c r="P42" s="158">
        <f>'実質公債費比率（分子）の構造'!O$52</f>
        <v>1837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47</v>
      </c>
      <c r="C45" s="158"/>
      <c r="D45" s="158"/>
      <c r="E45" s="158">
        <f>'実質公債費比率（分子）の構造'!L$49</f>
        <v>44</v>
      </c>
      <c r="F45" s="158"/>
      <c r="G45" s="158"/>
      <c r="H45" s="158">
        <f>'実質公債費比率（分子）の構造'!M$49</f>
        <v>49</v>
      </c>
      <c r="I45" s="158"/>
      <c r="J45" s="158"/>
      <c r="K45" s="158">
        <f>'実質公債費比率（分子）の構造'!N$49</f>
        <v>45</v>
      </c>
      <c r="L45" s="158"/>
      <c r="M45" s="158"/>
      <c r="N45" s="158">
        <f>'実質公債費比率（分子）の構造'!O$49</f>
        <v>22</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2114</v>
      </c>
      <c r="C49" s="158"/>
      <c r="D49" s="158"/>
      <c r="E49" s="158">
        <f>'実質公債費比率（分子）の構造'!L$45</f>
        <v>2229</v>
      </c>
      <c r="F49" s="158"/>
      <c r="G49" s="158"/>
      <c r="H49" s="158">
        <f>'実質公債費比率（分子）の構造'!M$45</f>
        <v>2245</v>
      </c>
      <c r="I49" s="158"/>
      <c r="J49" s="158"/>
      <c r="K49" s="158">
        <f>'実質公債費比率（分子）の構造'!N$45</f>
        <v>2235</v>
      </c>
      <c r="L49" s="158"/>
      <c r="M49" s="158"/>
      <c r="N49" s="158">
        <f>'実質公債費比率（分子）の構造'!O$45</f>
        <v>2221</v>
      </c>
      <c r="O49" s="158"/>
      <c r="P49" s="158"/>
    </row>
    <row r="50" spans="1:16" x14ac:dyDescent="0.15">
      <c r="A50" s="158" t="s">
        <v>67</v>
      </c>
      <c r="B50" s="158" t="e">
        <f>NA()</f>
        <v>#N/A</v>
      </c>
      <c r="C50" s="158">
        <f>IF(ISNUMBER('実質公債費比率（分子）の構造'!K$53),'実質公債費比率（分子）の構造'!K$53,NA())</f>
        <v>283</v>
      </c>
      <c r="D50" s="158" t="e">
        <f>NA()</f>
        <v>#N/A</v>
      </c>
      <c r="E50" s="158" t="e">
        <f>NA()</f>
        <v>#N/A</v>
      </c>
      <c r="F50" s="158">
        <f>IF(ISNUMBER('実質公債費比率（分子）の構造'!L$53),'実質公債費比率（分子）の構造'!L$53,NA())</f>
        <v>351</v>
      </c>
      <c r="G50" s="158" t="e">
        <f>NA()</f>
        <v>#N/A</v>
      </c>
      <c r="H50" s="158" t="e">
        <f>NA()</f>
        <v>#N/A</v>
      </c>
      <c r="I50" s="158">
        <f>IF(ISNUMBER('実質公債費比率（分子）の構造'!M$53),'実質公債費比率（分子）の構造'!M$53,NA())</f>
        <v>397</v>
      </c>
      <c r="J50" s="158" t="e">
        <f>NA()</f>
        <v>#N/A</v>
      </c>
      <c r="K50" s="158" t="e">
        <f>NA()</f>
        <v>#N/A</v>
      </c>
      <c r="L50" s="158">
        <f>IF(ISNUMBER('実質公債費比率（分子）の構造'!N$53),'実質公債費比率（分子）の構造'!N$53,NA())</f>
        <v>395</v>
      </c>
      <c r="M50" s="158" t="e">
        <f>NA()</f>
        <v>#N/A</v>
      </c>
      <c r="N50" s="158" t="e">
        <f>NA()</f>
        <v>#N/A</v>
      </c>
      <c r="O50" s="158">
        <f>IF(ISNUMBER('実質公債費比率（分子）の構造'!O$53),'実質公債費比率（分子）の構造'!O$53,NA())</f>
        <v>407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14692</v>
      </c>
      <c r="E56" s="157"/>
      <c r="F56" s="157"/>
      <c r="G56" s="157">
        <f>'将来負担比率（分子）の構造'!J$52</f>
        <v>13949</v>
      </c>
      <c r="H56" s="157"/>
      <c r="I56" s="157"/>
      <c r="J56" s="157">
        <f>'将来負担比率（分子）の構造'!K$52</f>
        <v>13082</v>
      </c>
      <c r="K56" s="157"/>
      <c r="L56" s="157"/>
      <c r="M56" s="157">
        <f>'将来負担比率（分子）の構造'!L$52</f>
        <v>12397</v>
      </c>
      <c r="N56" s="157"/>
      <c r="O56" s="157"/>
      <c r="P56" s="157">
        <f>'将来負担比率（分子）の構造'!M$52</f>
        <v>12068</v>
      </c>
    </row>
    <row r="57" spans="1:16" x14ac:dyDescent="0.15">
      <c r="A57" s="157" t="s">
        <v>42</v>
      </c>
      <c r="B57" s="157"/>
      <c r="C57" s="157"/>
      <c r="D57" s="157">
        <f>'将来負担比率（分子）の構造'!I$51</f>
        <v>3012</v>
      </c>
      <c r="E57" s="157"/>
      <c r="F57" s="157"/>
      <c r="G57" s="157">
        <f>'将来負担比率（分子）の構造'!J$51</f>
        <v>2846</v>
      </c>
      <c r="H57" s="157"/>
      <c r="I57" s="157"/>
      <c r="J57" s="157">
        <f>'将来負担比率（分子）の構造'!K$51</f>
        <v>2688</v>
      </c>
      <c r="K57" s="157"/>
      <c r="L57" s="157"/>
      <c r="M57" s="157">
        <f>'将来負担比率（分子）の構造'!L$51</f>
        <v>2828</v>
      </c>
      <c r="N57" s="157"/>
      <c r="O57" s="157"/>
      <c r="P57" s="157">
        <f>'将来負担比率（分子）の構造'!M$51</f>
        <v>2694</v>
      </c>
    </row>
    <row r="58" spans="1:16" x14ac:dyDescent="0.15">
      <c r="A58" s="157" t="s">
        <v>41</v>
      </c>
      <c r="B58" s="157"/>
      <c r="C58" s="157"/>
      <c r="D58" s="157">
        <f>'将来負担比率（分子）の構造'!I$50</f>
        <v>18852</v>
      </c>
      <c r="E58" s="157"/>
      <c r="F58" s="157"/>
      <c r="G58" s="157">
        <f>'将来負担比率（分子）の構造'!J$50</f>
        <v>20131</v>
      </c>
      <c r="H58" s="157"/>
      <c r="I58" s="157"/>
      <c r="J58" s="157">
        <f>'将来負担比率（分子）の構造'!K$50</f>
        <v>21790</v>
      </c>
      <c r="K58" s="157"/>
      <c r="L58" s="157"/>
      <c r="M58" s="157">
        <f>'将来負担比率（分子）の構造'!L$50</f>
        <v>23943</v>
      </c>
      <c r="N58" s="157"/>
      <c r="O58" s="157"/>
      <c r="P58" s="157">
        <f>'将来負担比率（分子）の構造'!M$50</f>
        <v>25853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2370</v>
      </c>
      <c r="C62" s="157"/>
      <c r="D62" s="157"/>
      <c r="E62" s="157">
        <f>'将来負担比率（分子）の構造'!J$45</f>
        <v>2298</v>
      </c>
      <c r="F62" s="157"/>
      <c r="G62" s="157"/>
      <c r="H62" s="157">
        <f>'将来負担比率（分子）の構造'!K$45</f>
        <v>2352</v>
      </c>
      <c r="I62" s="157"/>
      <c r="J62" s="157"/>
      <c r="K62" s="157">
        <f>'将来負担比率（分子）の構造'!L$45</f>
        <v>2394</v>
      </c>
      <c r="L62" s="157"/>
      <c r="M62" s="157"/>
      <c r="N62" s="157">
        <f>'将来負担比率（分子）の構造'!M$45</f>
        <v>2435</v>
      </c>
      <c r="O62" s="157"/>
      <c r="P62" s="157"/>
    </row>
    <row r="63" spans="1:16" x14ac:dyDescent="0.15">
      <c r="A63" s="157" t="s">
        <v>34</v>
      </c>
      <c r="B63" s="157">
        <f>'将来負担比率（分子）の構造'!I$44</f>
        <v>331</v>
      </c>
      <c r="C63" s="157"/>
      <c r="D63" s="157"/>
      <c r="E63" s="157">
        <f>'将来負担比率（分子）の構造'!J$44</f>
        <v>278</v>
      </c>
      <c r="F63" s="157"/>
      <c r="G63" s="157"/>
      <c r="H63" s="157">
        <f>'将来負担比率（分子）の構造'!K$44</f>
        <v>223</v>
      </c>
      <c r="I63" s="157"/>
      <c r="J63" s="157"/>
      <c r="K63" s="157">
        <f>'将来負担比率（分子）の構造'!L$44</f>
        <v>185</v>
      </c>
      <c r="L63" s="157"/>
      <c r="M63" s="157"/>
      <c r="N63" s="157">
        <f>'将来負担比率（分子）の構造'!M$44</f>
        <v>214</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20784</v>
      </c>
      <c r="C66" s="157"/>
      <c r="D66" s="157"/>
      <c r="E66" s="157">
        <f>'将来負担比率（分子）の構造'!J$41</f>
        <v>19990</v>
      </c>
      <c r="F66" s="157"/>
      <c r="G66" s="157"/>
      <c r="H66" s="157">
        <f>'将来負担比率（分子）の構造'!K$41</f>
        <v>18923</v>
      </c>
      <c r="I66" s="157"/>
      <c r="J66" s="157"/>
      <c r="K66" s="157">
        <f>'将来負担比率（分子）の構造'!L$41</f>
        <v>18321</v>
      </c>
      <c r="L66" s="157"/>
      <c r="M66" s="157"/>
      <c r="N66" s="157">
        <f>'将来負担比率（分子）の構造'!M$41</f>
        <v>17857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1363</v>
      </c>
      <c r="C72" s="161">
        <f>基金残高に係る経年分析!G55</f>
        <v>1379</v>
      </c>
      <c r="D72" s="161">
        <f>基金残高に係る経年分析!H55</f>
        <v>1393</v>
      </c>
    </row>
    <row r="73" spans="1:16" x14ac:dyDescent="0.15">
      <c r="A73" s="160" t="s">
        <v>74</v>
      </c>
      <c r="B73" s="161">
        <f>基金残高に係る経年分析!F56</f>
        <v>6423</v>
      </c>
      <c r="C73" s="161">
        <f>基金残高に係る経年分析!G56</f>
        <v>6559</v>
      </c>
      <c r="D73" s="161">
        <f>基金残高に係る経年分析!H56</f>
        <v>6635</v>
      </c>
    </row>
    <row r="74" spans="1:16" x14ac:dyDescent="0.15">
      <c r="A74" s="160" t="s">
        <v>75</v>
      </c>
      <c r="B74" s="161">
        <f>基金残高に係る経年分析!F57</f>
        <v>13747</v>
      </c>
      <c r="C74" s="161">
        <f>基金残高に係る経年分析!G57</f>
        <v>15751</v>
      </c>
      <c r="D74" s="161">
        <f>基金残高に係る経年分析!H57</f>
        <v>17568</v>
      </c>
    </row>
  </sheetData>
  <sheetProtection algorithmName="SHA-512" hashValue="e1pKNx1E85bSJtdtbxosgY1rwSet56UAeVuHpfcVzHNxW5PbYBQCvSLh7XWb8Ox5aJ440kMbahZfR6YUSYp11Q==" saltValue="jERWjbaKw1azmi6Rf8Ax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1553295</v>
      </c>
      <c r="S5" s="664"/>
      <c r="T5" s="664"/>
      <c r="U5" s="664"/>
      <c r="V5" s="664"/>
      <c r="W5" s="664"/>
      <c r="X5" s="664"/>
      <c r="Y5" s="689"/>
      <c r="Z5" s="702">
        <v>6.5</v>
      </c>
      <c r="AA5" s="702"/>
      <c r="AB5" s="702"/>
      <c r="AC5" s="702"/>
      <c r="AD5" s="703">
        <v>1553295</v>
      </c>
      <c r="AE5" s="703"/>
      <c r="AF5" s="703"/>
      <c r="AG5" s="703"/>
      <c r="AH5" s="703"/>
      <c r="AI5" s="703"/>
      <c r="AJ5" s="703"/>
      <c r="AK5" s="703"/>
      <c r="AL5" s="690">
        <v>20.8</v>
      </c>
      <c r="AM5" s="672"/>
      <c r="AN5" s="672"/>
      <c r="AO5" s="691"/>
      <c r="AP5" s="666" t="s">
        <v>216</v>
      </c>
      <c r="AQ5" s="667"/>
      <c r="AR5" s="667"/>
      <c r="AS5" s="667"/>
      <c r="AT5" s="667"/>
      <c r="AU5" s="667"/>
      <c r="AV5" s="667"/>
      <c r="AW5" s="667"/>
      <c r="AX5" s="667"/>
      <c r="AY5" s="667"/>
      <c r="AZ5" s="667"/>
      <c r="BA5" s="667"/>
      <c r="BB5" s="667"/>
      <c r="BC5" s="667"/>
      <c r="BD5" s="667"/>
      <c r="BE5" s="667"/>
      <c r="BF5" s="668"/>
      <c r="BG5" s="608">
        <v>1535591</v>
      </c>
      <c r="BH5" s="609"/>
      <c r="BI5" s="609"/>
      <c r="BJ5" s="609"/>
      <c r="BK5" s="609"/>
      <c r="BL5" s="609"/>
      <c r="BM5" s="609"/>
      <c r="BN5" s="610"/>
      <c r="BO5" s="646">
        <v>98.9</v>
      </c>
      <c r="BP5" s="646"/>
      <c r="BQ5" s="646"/>
      <c r="BR5" s="646"/>
      <c r="BS5" s="647">
        <v>6533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107326</v>
      </c>
      <c r="S6" s="609"/>
      <c r="T6" s="609"/>
      <c r="U6" s="609"/>
      <c r="V6" s="609"/>
      <c r="W6" s="609"/>
      <c r="X6" s="609"/>
      <c r="Y6" s="610"/>
      <c r="Z6" s="646">
        <v>0.4</v>
      </c>
      <c r="AA6" s="646"/>
      <c r="AB6" s="646"/>
      <c r="AC6" s="646"/>
      <c r="AD6" s="647">
        <v>107326</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1535591</v>
      </c>
      <c r="BH6" s="609"/>
      <c r="BI6" s="609"/>
      <c r="BJ6" s="609"/>
      <c r="BK6" s="609"/>
      <c r="BL6" s="609"/>
      <c r="BM6" s="609"/>
      <c r="BN6" s="610"/>
      <c r="BO6" s="646">
        <v>98.9</v>
      </c>
      <c r="BP6" s="646"/>
      <c r="BQ6" s="646"/>
      <c r="BR6" s="646"/>
      <c r="BS6" s="647">
        <v>6533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120124</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120124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623</v>
      </c>
      <c r="S7" s="609"/>
      <c r="T7" s="609"/>
      <c r="U7" s="609"/>
      <c r="V7" s="609"/>
      <c r="W7" s="609"/>
      <c r="X7" s="609"/>
      <c r="Y7" s="610"/>
      <c r="Z7" s="646">
        <v>0</v>
      </c>
      <c r="AA7" s="646"/>
      <c r="AB7" s="646"/>
      <c r="AC7" s="646"/>
      <c r="AD7" s="647">
        <v>623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668425</v>
      </c>
      <c r="BH7" s="609"/>
      <c r="BI7" s="609"/>
      <c r="BJ7" s="609"/>
      <c r="BK7" s="609"/>
      <c r="BL7" s="609"/>
      <c r="BM7" s="609"/>
      <c r="BN7" s="610"/>
      <c r="BO7" s="646">
        <v>43</v>
      </c>
      <c r="BP7" s="646"/>
      <c r="BQ7" s="646"/>
      <c r="BR7" s="646"/>
      <c r="BS7" s="647">
        <v>6533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7738305</v>
      </c>
      <c r="CS7" s="609"/>
      <c r="CT7" s="609"/>
      <c r="CU7" s="609"/>
      <c r="CV7" s="609"/>
      <c r="CW7" s="609"/>
      <c r="CX7" s="609"/>
      <c r="CY7" s="610"/>
      <c r="CZ7" s="646">
        <v>33.700000000000003</v>
      </c>
      <c r="DA7" s="646"/>
      <c r="DB7" s="646"/>
      <c r="DC7" s="646"/>
      <c r="DD7" s="614">
        <v>86101</v>
      </c>
      <c r="DE7" s="609"/>
      <c r="DF7" s="609"/>
      <c r="DG7" s="609"/>
      <c r="DH7" s="609"/>
      <c r="DI7" s="609"/>
      <c r="DJ7" s="609"/>
      <c r="DK7" s="609"/>
      <c r="DL7" s="609"/>
      <c r="DM7" s="609"/>
      <c r="DN7" s="609"/>
      <c r="DO7" s="609"/>
      <c r="DP7" s="610"/>
      <c r="DQ7" s="614">
        <v>1834285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12853</v>
      </c>
      <c r="S8" s="609"/>
      <c r="T8" s="609"/>
      <c r="U8" s="609"/>
      <c r="V8" s="609"/>
      <c r="W8" s="609"/>
      <c r="X8" s="609"/>
      <c r="Y8" s="610"/>
      <c r="Z8" s="646">
        <v>0.1</v>
      </c>
      <c r="AA8" s="646"/>
      <c r="AB8" s="646"/>
      <c r="AC8" s="646"/>
      <c r="AD8" s="647">
        <v>12853</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26527</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6051923</v>
      </c>
      <c r="CS8" s="609"/>
      <c r="CT8" s="609"/>
      <c r="CU8" s="609"/>
      <c r="CV8" s="609"/>
      <c r="CW8" s="609"/>
      <c r="CX8" s="609"/>
      <c r="CY8" s="610"/>
      <c r="CZ8" s="646">
        <v>26.3</v>
      </c>
      <c r="DA8" s="646"/>
      <c r="DB8" s="646"/>
      <c r="DC8" s="646"/>
      <c r="DD8" s="614">
        <v>15835</v>
      </c>
      <c r="DE8" s="609"/>
      <c r="DF8" s="609"/>
      <c r="DG8" s="609"/>
      <c r="DH8" s="609"/>
      <c r="DI8" s="609"/>
      <c r="DJ8" s="609"/>
      <c r="DK8" s="609"/>
      <c r="DL8" s="609"/>
      <c r="DM8" s="609"/>
      <c r="DN8" s="609"/>
      <c r="DO8" s="609"/>
      <c r="DP8" s="610"/>
      <c r="DQ8" s="614">
        <v>2793440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18031</v>
      </c>
      <c r="S9" s="609"/>
      <c r="T9" s="609"/>
      <c r="U9" s="609"/>
      <c r="V9" s="609"/>
      <c r="W9" s="609"/>
      <c r="X9" s="609"/>
      <c r="Y9" s="610"/>
      <c r="Z9" s="646">
        <v>0.1</v>
      </c>
      <c r="AA9" s="646"/>
      <c r="AB9" s="646"/>
      <c r="AC9" s="646"/>
      <c r="AD9" s="647">
        <v>18031</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568969</v>
      </c>
      <c r="BH9" s="609"/>
      <c r="BI9" s="609"/>
      <c r="BJ9" s="609"/>
      <c r="BK9" s="609"/>
      <c r="BL9" s="609"/>
      <c r="BM9" s="609"/>
      <c r="BN9" s="610"/>
      <c r="BO9" s="646">
        <v>36.6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1964355</v>
      </c>
      <c r="CS9" s="609"/>
      <c r="CT9" s="609"/>
      <c r="CU9" s="609"/>
      <c r="CV9" s="609"/>
      <c r="CW9" s="609"/>
      <c r="CX9" s="609"/>
      <c r="CY9" s="610"/>
      <c r="CZ9" s="646">
        <v>8.5</v>
      </c>
      <c r="DA9" s="646"/>
      <c r="DB9" s="646"/>
      <c r="DC9" s="646"/>
      <c r="DD9" s="614">
        <v>292483</v>
      </c>
      <c r="DE9" s="609"/>
      <c r="DF9" s="609"/>
      <c r="DG9" s="609"/>
      <c r="DH9" s="609"/>
      <c r="DI9" s="609"/>
      <c r="DJ9" s="609"/>
      <c r="DK9" s="609"/>
      <c r="DL9" s="609"/>
      <c r="DM9" s="609"/>
      <c r="DN9" s="609"/>
      <c r="DO9" s="609"/>
      <c r="DP9" s="610"/>
      <c r="DQ9" s="614">
        <v>1051667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32868</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3234</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3234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502700</v>
      </c>
      <c r="S11" s="609"/>
      <c r="T11" s="609"/>
      <c r="U11" s="609"/>
      <c r="V11" s="609"/>
      <c r="W11" s="609"/>
      <c r="X11" s="609"/>
      <c r="Y11" s="610"/>
      <c r="Z11" s="611">
        <v>2.1</v>
      </c>
      <c r="AA11" s="612"/>
      <c r="AB11" s="612"/>
      <c r="AC11" s="613"/>
      <c r="AD11" s="614">
        <v>502700</v>
      </c>
      <c r="AE11" s="609"/>
      <c r="AF11" s="609"/>
      <c r="AG11" s="609"/>
      <c r="AH11" s="609"/>
      <c r="AI11" s="609"/>
      <c r="AJ11" s="609"/>
      <c r="AK11" s="610"/>
      <c r="AL11" s="611">
        <v>6.7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40061</v>
      </c>
      <c r="BH11" s="609"/>
      <c r="BI11" s="609"/>
      <c r="BJ11" s="609"/>
      <c r="BK11" s="609"/>
      <c r="BL11" s="609"/>
      <c r="BM11" s="609"/>
      <c r="BN11" s="610"/>
      <c r="BO11" s="646">
        <v>2.6</v>
      </c>
      <c r="BP11" s="646"/>
      <c r="BQ11" s="646"/>
      <c r="BR11" s="646"/>
      <c r="BS11" s="647">
        <v>6533</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955643</v>
      </c>
      <c r="CS11" s="609"/>
      <c r="CT11" s="609"/>
      <c r="CU11" s="609"/>
      <c r="CV11" s="609"/>
      <c r="CW11" s="609"/>
      <c r="CX11" s="609"/>
      <c r="CY11" s="610"/>
      <c r="CZ11" s="646">
        <v>4.2</v>
      </c>
      <c r="DA11" s="646"/>
      <c r="DB11" s="646"/>
      <c r="DC11" s="646"/>
      <c r="DD11" s="614">
        <v>536601</v>
      </c>
      <c r="DE11" s="609"/>
      <c r="DF11" s="609"/>
      <c r="DG11" s="609"/>
      <c r="DH11" s="609"/>
      <c r="DI11" s="609"/>
      <c r="DJ11" s="609"/>
      <c r="DK11" s="609"/>
      <c r="DL11" s="609"/>
      <c r="DM11" s="609"/>
      <c r="DN11" s="609"/>
      <c r="DO11" s="609"/>
      <c r="DP11" s="610"/>
      <c r="DQ11" s="614">
        <v>251275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116</v>
      </c>
      <c r="S12" s="609"/>
      <c r="T12" s="609"/>
      <c r="U12" s="609"/>
      <c r="V12" s="609"/>
      <c r="W12" s="609"/>
      <c r="X12" s="609"/>
      <c r="Y12" s="610"/>
      <c r="Z12" s="646">
        <v>0</v>
      </c>
      <c r="AA12" s="646"/>
      <c r="AB12" s="646"/>
      <c r="AC12" s="646"/>
      <c r="AD12" s="647">
        <v>116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580235</v>
      </c>
      <c r="BH12" s="609"/>
      <c r="BI12" s="609"/>
      <c r="BJ12" s="609"/>
      <c r="BK12" s="609"/>
      <c r="BL12" s="609"/>
      <c r="BM12" s="609"/>
      <c r="BN12" s="610"/>
      <c r="BO12" s="646">
        <v>37.4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217067</v>
      </c>
      <c r="CS12" s="609"/>
      <c r="CT12" s="609"/>
      <c r="CU12" s="609"/>
      <c r="CV12" s="609"/>
      <c r="CW12" s="609"/>
      <c r="CX12" s="609"/>
      <c r="CY12" s="610"/>
      <c r="CZ12" s="646">
        <v>0.9</v>
      </c>
      <c r="DA12" s="646"/>
      <c r="DB12" s="646"/>
      <c r="DC12" s="646"/>
      <c r="DD12" s="614">
        <v>85043</v>
      </c>
      <c r="DE12" s="609"/>
      <c r="DF12" s="609"/>
      <c r="DG12" s="609"/>
      <c r="DH12" s="609"/>
      <c r="DI12" s="609"/>
      <c r="DJ12" s="609"/>
      <c r="DK12" s="609"/>
      <c r="DL12" s="609"/>
      <c r="DM12" s="609"/>
      <c r="DN12" s="609"/>
      <c r="DO12" s="609"/>
      <c r="DP12" s="610"/>
      <c r="DQ12" s="614">
        <v>123326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568727</v>
      </c>
      <c r="BH13" s="609"/>
      <c r="BI13" s="609"/>
      <c r="BJ13" s="609"/>
      <c r="BK13" s="609"/>
      <c r="BL13" s="609"/>
      <c r="BM13" s="609"/>
      <c r="BN13" s="610"/>
      <c r="BO13" s="646">
        <v>36.6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1288461</v>
      </c>
      <c r="CS13" s="609"/>
      <c r="CT13" s="609"/>
      <c r="CU13" s="609"/>
      <c r="CV13" s="609"/>
      <c r="CW13" s="609"/>
      <c r="CX13" s="609"/>
      <c r="CY13" s="610"/>
      <c r="CZ13" s="646">
        <v>5.6</v>
      </c>
      <c r="DA13" s="646"/>
      <c r="DB13" s="646"/>
      <c r="DC13" s="646"/>
      <c r="DD13" s="614">
        <v>854877</v>
      </c>
      <c r="DE13" s="609"/>
      <c r="DF13" s="609"/>
      <c r="DG13" s="609"/>
      <c r="DH13" s="609"/>
      <c r="DI13" s="609"/>
      <c r="DJ13" s="609"/>
      <c r="DK13" s="609"/>
      <c r="DL13" s="609"/>
      <c r="DM13" s="609"/>
      <c r="DN13" s="609"/>
      <c r="DO13" s="609"/>
      <c r="DP13" s="610"/>
      <c r="DQ13" s="614">
        <v>170087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88124</v>
      </c>
      <c r="BH14" s="609"/>
      <c r="BI14" s="609"/>
      <c r="BJ14" s="609"/>
      <c r="BK14" s="609"/>
      <c r="BL14" s="609"/>
      <c r="BM14" s="609"/>
      <c r="BN14" s="610"/>
      <c r="BO14" s="646">
        <v>5.7</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429397</v>
      </c>
      <c r="CS14" s="609"/>
      <c r="CT14" s="609"/>
      <c r="CU14" s="609"/>
      <c r="CV14" s="609"/>
      <c r="CW14" s="609"/>
      <c r="CX14" s="609"/>
      <c r="CY14" s="610"/>
      <c r="CZ14" s="646">
        <v>1.9</v>
      </c>
      <c r="DA14" s="646"/>
      <c r="DB14" s="646"/>
      <c r="DC14" s="646"/>
      <c r="DD14" s="614">
        <v>88642</v>
      </c>
      <c r="DE14" s="609"/>
      <c r="DF14" s="609"/>
      <c r="DG14" s="609"/>
      <c r="DH14" s="609"/>
      <c r="DI14" s="609"/>
      <c r="DJ14" s="609"/>
      <c r="DK14" s="609"/>
      <c r="DL14" s="609"/>
      <c r="DM14" s="609"/>
      <c r="DN14" s="609"/>
      <c r="DO14" s="609"/>
      <c r="DP14" s="610"/>
      <c r="DQ14" s="614">
        <v>350548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20347</v>
      </c>
      <c r="S15" s="609"/>
      <c r="T15" s="609"/>
      <c r="U15" s="609"/>
      <c r="V15" s="609"/>
      <c r="W15" s="609"/>
      <c r="X15" s="609"/>
      <c r="Y15" s="610"/>
      <c r="Z15" s="646">
        <v>0.1</v>
      </c>
      <c r="AA15" s="646"/>
      <c r="AB15" s="646"/>
      <c r="AC15" s="646"/>
      <c r="AD15" s="647">
        <v>20347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198807</v>
      </c>
      <c r="BH15" s="609"/>
      <c r="BI15" s="609"/>
      <c r="BJ15" s="609"/>
      <c r="BK15" s="609"/>
      <c r="BL15" s="609"/>
      <c r="BM15" s="609"/>
      <c r="BN15" s="610"/>
      <c r="BO15" s="646">
        <v>12.8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1962338</v>
      </c>
      <c r="CS15" s="609"/>
      <c r="CT15" s="609"/>
      <c r="CU15" s="609"/>
      <c r="CV15" s="609"/>
      <c r="CW15" s="609"/>
      <c r="CX15" s="609"/>
      <c r="CY15" s="610"/>
      <c r="CZ15" s="646">
        <v>8.5</v>
      </c>
      <c r="DA15" s="646"/>
      <c r="DB15" s="646"/>
      <c r="DC15" s="646"/>
      <c r="DD15" s="614">
        <v>317081</v>
      </c>
      <c r="DE15" s="609"/>
      <c r="DF15" s="609"/>
      <c r="DG15" s="609"/>
      <c r="DH15" s="609"/>
      <c r="DI15" s="609"/>
      <c r="DJ15" s="609"/>
      <c r="DK15" s="609"/>
      <c r="DL15" s="609"/>
      <c r="DM15" s="609"/>
      <c r="DN15" s="609"/>
      <c r="DO15" s="609"/>
      <c r="DP15" s="610"/>
      <c r="DQ15" s="614">
        <v>985317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37486</v>
      </c>
      <c r="S16" s="609"/>
      <c r="T16" s="609"/>
      <c r="U16" s="609"/>
      <c r="V16" s="609"/>
      <c r="W16" s="609"/>
      <c r="X16" s="609"/>
      <c r="Y16" s="610"/>
      <c r="Z16" s="646">
        <v>0.2</v>
      </c>
      <c r="AA16" s="646"/>
      <c r="AB16" s="646"/>
      <c r="AC16" s="646"/>
      <c r="AD16" s="647">
        <v>37486</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41970</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41970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81661</v>
      </c>
      <c r="S17" s="609"/>
      <c r="T17" s="609"/>
      <c r="U17" s="609"/>
      <c r="V17" s="609"/>
      <c r="W17" s="609"/>
      <c r="X17" s="609"/>
      <c r="Y17" s="610"/>
      <c r="Z17" s="646">
        <v>0.3</v>
      </c>
      <c r="AA17" s="646"/>
      <c r="AB17" s="646"/>
      <c r="AC17" s="646"/>
      <c r="AD17" s="647">
        <v>81661</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2221508</v>
      </c>
      <c r="CS17" s="609"/>
      <c r="CT17" s="609"/>
      <c r="CU17" s="609"/>
      <c r="CV17" s="609"/>
      <c r="CW17" s="609"/>
      <c r="CX17" s="609"/>
      <c r="CY17" s="610"/>
      <c r="CZ17" s="646">
        <v>9.6999999999999993</v>
      </c>
      <c r="DA17" s="646"/>
      <c r="DB17" s="646"/>
      <c r="DC17" s="646"/>
      <c r="DD17" s="614" t="s">
        <v>122</v>
      </c>
      <c r="DE17" s="609"/>
      <c r="DF17" s="609"/>
      <c r="DG17" s="609"/>
      <c r="DH17" s="609"/>
      <c r="DI17" s="609"/>
      <c r="DJ17" s="609"/>
      <c r="DK17" s="609"/>
      <c r="DL17" s="609"/>
      <c r="DM17" s="609"/>
      <c r="DN17" s="609"/>
      <c r="DO17" s="609"/>
      <c r="DP17" s="610"/>
      <c r="DQ17" s="614">
        <v>1914986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12618</v>
      </c>
      <c r="S18" s="609"/>
      <c r="T18" s="609"/>
      <c r="U18" s="609"/>
      <c r="V18" s="609"/>
      <c r="W18" s="609"/>
      <c r="X18" s="609"/>
      <c r="Y18" s="610"/>
      <c r="Z18" s="646">
        <v>0.1</v>
      </c>
      <c r="AA18" s="646"/>
      <c r="AB18" s="646"/>
      <c r="AC18" s="646"/>
      <c r="AD18" s="647">
        <v>12618</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69043</v>
      </c>
      <c r="S19" s="609"/>
      <c r="T19" s="609"/>
      <c r="U19" s="609"/>
      <c r="V19" s="609"/>
      <c r="W19" s="609"/>
      <c r="X19" s="609"/>
      <c r="Y19" s="610"/>
      <c r="Z19" s="646">
        <v>0.3</v>
      </c>
      <c r="AA19" s="646"/>
      <c r="AB19" s="646"/>
      <c r="AC19" s="646"/>
      <c r="AD19" s="647">
        <v>69043</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17704</v>
      </c>
      <c r="BH19" s="609"/>
      <c r="BI19" s="609"/>
      <c r="BJ19" s="609"/>
      <c r="BK19" s="609"/>
      <c r="BL19" s="609"/>
      <c r="BM19" s="609"/>
      <c r="BN19" s="610"/>
      <c r="BO19" s="646">
        <v>1.1000000000000001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17704</v>
      </c>
      <c r="BH20" s="609"/>
      <c r="BI20" s="609"/>
      <c r="BJ20" s="609"/>
      <c r="BK20" s="609"/>
      <c r="BL20" s="609"/>
      <c r="BM20" s="609"/>
      <c r="BN20" s="610"/>
      <c r="BO20" s="646">
        <v>1.1000000000000001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22994325</v>
      </c>
      <c r="CS20" s="609"/>
      <c r="CT20" s="609"/>
      <c r="CU20" s="609"/>
      <c r="CV20" s="609"/>
      <c r="CW20" s="609"/>
      <c r="CX20" s="609"/>
      <c r="CY20" s="610"/>
      <c r="CZ20" s="646">
        <v>100</v>
      </c>
      <c r="DA20" s="646"/>
      <c r="DB20" s="646"/>
      <c r="DC20" s="646"/>
      <c r="DD20" s="614">
        <v>2276663</v>
      </c>
      <c r="DE20" s="609"/>
      <c r="DF20" s="609"/>
      <c r="DG20" s="609"/>
      <c r="DH20" s="609"/>
      <c r="DI20" s="609"/>
      <c r="DJ20" s="609"/>
      <c r="DK20" s="609"/>
      <c r="DL20" s="609"/>
      <c r="DM20" s="609"/>
      <c r="DN20" s="609"/>
      <c r="DO20" s="609"/>
      <c r="DP20" s="610"/>
      <c r="DQ20" s="614">
        <v>9640259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6149500</v>
      </c>
      <c r="S21" s="609"/>
      <c r="T21" s="609"/>
      <c r="U21" s="609"/>
      <c r="V21" s="609"/>
      <c r="W21" s="609"/>
      <c r="X21" s="609"/>
      <c r="Y21" s="610"/>
      <c r="Z21" s="646">
        <v>25.7</v>
      </c>
      <c r="AA21" s="646"/>
      <c r="AB21" s="646"/>
      <c r="AC21" s="646"/>
      <c r="AD21" s="647">
        <v>5113321</v>
      </c>
      <c r="AE21" s="647"/>
      <c r="AF21" s="647"/>
      <c r="AG21" s="647"/>
      <c r="AH21" s="647"/>
      <c r="AI21" s="647"/>
      <c r="AJ21" s="647"/>
      <c r="AK21" s="647"/>
      <c r="AL21" s="611">
        <v>68.5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17704</v>
      </c>
      <c r="BH21" s="609"/>
      <c r="BI21" s="609"/>
      <c r="BJ21" s="609"/>
      <c r="BK21" s="609"/>
      <c r="BL21" s="609"/>
      <c r="BM21" s="609"/>
      <c r="BN21" s="610"/>
      <c r="BO21" s="646">
        <v>1.1000000000000001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5113321</v>
      </c>
      <c r="S22" s="609"/>
      <c r="T22" s="609"/>
      <c r="U22" s="609"/>
      <c r="V22" s="609"/>
      <c r="W22" s="609"/>
      <c r="X22" s="609"/>
      <c r="Y22" s="610"/>
      <c r="Z22" s="646">
        <v>21.4</v>
      </c>
      <c r="AA22" s="646"/>
      <c r="AB22" s="646"/>
      <c r="AC22" s="646"/>
      <c r="AD22" s="647">
        <v>5113321</v>
      </c>
      <c r="AE22" s="647"/>
      <c r="AF22" s="647"/>
      <c r="AG22" s="647"/>
      <c r="AH22" s="647"/>
      <c r="AI22" s="647"/>
      <c r="AJ22" s="647"/>
      <c r="AK22" s="647"/>
      <c r="AL22" s="611">
        <v>68.5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1036179</v>
      </c>
      <c r="S23" s="609"/>
      <c r="T23" s="609"/>
      <c r="U23" s="609"/>
      <c r="V23" s="609"/>
      <c r="W23" s="609"/>
      <c r="X23" s="609"/>
      <c r="Y23" s="610"/>
      <c r="Z23" s="646">
        <v>4.3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7970781</v>
      </c>
      <c r="CS24" s="664"/>
      <c r="CT24" s="664"/>
      <c r="CU24" s="664"/>
      <c r="CV24" s="664"/>
      <c r="CW24" s="664"/>
      <c r="CX24" s="664"/>
      <c r="CY24" s="689"/>
      <c r="CZ24" s="690">
        <v>34.700000000000003</v>
      </c>
      <c r="DA24" s="672"/>
      <c r="DB24" s="672"/>
      <c r="DC24" s="692"/>
      <c r="DD24" s="688">
        <v>4785945</v>
      </c>
      <c r="DE24" s="664"/>
      <c r="DF24" s="664"/>
      <c r="DG24" s="664"/>
      <c r="DH24" s="664"/>
      <c r="DI24" s="664"/>
      <c r="DJ24" s="664"/>
      <c r="DK24" s="689"/>
      <c r="DL24" s="688">
        <v>4330367</v>
      </c>
      <c r="DM24" s="664"/>
      <c r="DN24" s="664"/>
      <c r="DO24" s="664"/>
      <c r="DP24" s="664"/>
      <c r="DQ24" s="664"/>
      <c r="DR24" s="664"/>
      <c r="DS24" s="664"/>
      <c r="DT24" s="664"/>
      <c r="DU24" s="664"/>
      <c r="DV24" s="689"/>
      <c r="DW24" s="690">
        <v>57.9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8483938</v>
      </c>
      <c r="S25" s="609"/>
      <c r="T25" s="609"/>
      <c r="U25" s="609"/>
      <c r="V25" s="609"/>
      <c r="W25" s="609"/>
      <c r="X25" s="609"/>
      <c r="Y25" s="610"/>
      <c r="Z25" s="646">
        <v>35.5</v>
      </c>
      <c r="AA25" s="646"/>
      <c r="AB25" s="646"/>
      <c r="AC25" s="646"/>
      <c r="AD25" s="647">
        <v>7447759</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1909581</v>
      </c>
      <c r="CS25" s="621"/>
      <c r="CT25" s="621"/>
      <c r="CU25" s="621"/>
      <c r="CV25" s="621"/>
      <c r="CW25" s="621"/>
      <c r="CX25" s="621"/>
      <c r="CY25" s="622"/>
      <c r="CZ25" s="611">
        <v>8.3000000000000007</v>
      </c>
      <c r="DA25" s="623"/>
      <c r="DB25" s="623"/>
      <c r="DC25" s="624"/>
      <c r="DD25" s="614">
        <v>1485706</v>
      </c>
      <c r="DE25" s="621"/>
      <c r="DF25" s="621"/>
      <c r="DG25" s="621"/>
      <c r="DH25" s="621"/>
      <c r="DI25" s="621"/>
      <c r="DJ25" s="621"/>
      <c r="DK25" s="622"/>
      <c r="DL25" s="614">
        <v>1479974</v>
      </c>
      <c r="DM25" s="621"/>
      <c r="DN25" s="621"/>
      <c r="DO25" s="621"/>
      <c r="DP25" s="621"/>
      <c r="DQ25" s="621"/>
      <c r="DR25" s="621"/>
      <c r="DS25" s="621"/>
      <c r="DT25" s="621"/>
      <c r="DU25" s="621"/>
      <c r="DV25" s="622"/>
      <c r="DW25" s="611">
        <v>19.8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2664</v>
      </c>
      <c r="S26" s="609"/>
      <c r="T26" s="609"/>
      <c r="U26" s="609"/>
      <c r="V26" s="609"/>
      <c r="W26" s="609"/>
      <c r="X26" s="609"/>
      <c r="Y26" s="610"/>
      <c r="Z26" s="646">
        <v>0</v>
      </c>
      <c r="AA26" s="646"/>
      <c r="AB26" s="646"/>
      <c r="AC26" s="646"/>
      <c r="AD26" s="647">
        <v>2664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1286436</v>
      </c>
      <c r="CS26" s="609"/>
      <c r="CT26" s="609"/>
      <c r="CU26" s="609"/>
      <c r="CV26" s="609"/>
      <c r="CW26" s="609"/>
      <c r="CX26" s="609"/>
      <c r="CY26" s="610"/>
      <c r="CZ26" s="611">
        <v>5.6</v>
      </c>
      <c r="DA26" s="623"/>
      <c r="DB26" s="623"/>
      <c r="DC26" s="624"/>
      <c r="DD26" s="614">
        <v>930559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112394</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1553295</v>
      </c>
      <c r="BH27" s="609"/>
      <c r="BI27" s="609"/>
      <c r="BJ27" s="609"/>
      <c r="BK27" s="609"/>
      <c r="BL27" s="609"/>
      <c r="BM27" s="609"/>
      <c r="BN27" s="610"/>
      <c r="BO27" s="646">
        <v>100</v>
      </c>
      <c r="BP27" s="646"/>
      <c r="BQ27" s="646"/>
      <c r="BR27" s="646"/>
      <c r="BS27" s="647">
        <v>6533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3839692</v>
      </c>
      <c r="CS27" s="621"/>
      <c r="CT27" s="621"/>
      <c r="CU27" s="621"/>
      <c r="CV27" s="621"/>
      <c r="CW27" s="621"/>
      <c r="CX27" s="621"/>
      <c r="CY27" s="622"/>
      <c r="CZ27" s="611">
        <v>16.7</v>
      </c>
      <c r="DA27" s="623"/>
      <c r="DB27" s="623"/>
      <c r="DC27" s="624"/>
      <c r="DD27" s="614">
        <v>1385253</v>
      </c>
      <c r="DE27" s="621"/>
      <c r="DF27" s="621"/>
      <c r="DG27" s="621"/>
      <c r="DH27" s="621"/>
      <c r="DI27" s="621"/>
      <c r="DJ27" s="621"/>
      <c r="DK27" s="622"/>
      <c r="DL27" s="614">
        <v>935407</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403484</v>
      </c>
      <c r="S28" s="609"/>
      <c r="T28" s="609"/>
      <c r="U28" s="609"/>
      <c r="V28" s="609"/>
      <c r="W28" s="609"/>
      <c r="X28" s="609"/>
      <c r="Y28" s="610"/>
      <c r="Z28" s="646">
        <v>1.7</v>
      </c>
      <c r="AA28" s="646"/>
      <c r="AB28" s="646"/>
      <c r="AC28" s="646"/>
      <c r="AD28" s="647">
        <v>6361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2221508</v>
      </c>
      <c r="CS28" s="609"/>
      <c r="CT28" s="609"/>
      <c r="CU28" s="609"/>
      <c r="CV28" s="609"/>
      <c r="CW28" s="609"/>
      <c r="CX28" s="609"/>
      <c r="CY28" s="610"/>
      <c r="CZ28" s="611">
        <v>9.6999999999999993</v>
      </c>
      <c r="DA28" s="623"/>
      <c r="DB28" s="623"/>
      <c r="DC28" s="624"/>
      <c r="DD28" s="614">
        <v>1914986</v>
      </c>
      <c r="DE28" s="609"/>
      <c r="DF28" s="609"/>
      <c r="DG28" s="609"/>
      <c r="DH28" s="609"/>
      <c r="DI28" s="609"/>
      <c r="DJ28" s="609"/>
      <c r="DK28" s="610"/>
      <c r="DL28" s="614">
        <v>1914986</v>
      </c>
      <c r="DM28" s="609"/>
      <c r="DN28" s="609"/>
      <c r="DO28" s="609"/>
      <c r="DP28" s="609"/>
      <c r="DQ28" s="609"/>
      <c r="DR28" s="609"/>
      <c r="DS28" s="609"/>
      <c r="DT28" s="609"/>
      <c r="DU28" s="609"/>
      <c r="DV28" s="610"/>
      <c r="DW28" s="611">
        <v>25.6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79566</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2220887</v>
      </c>
      <c r="CS29" s="621"/>
      <c r="CT29" s="621"/>
      <c r="CU29" s="621"/>
      <c r="CV29" s="621"/>
      <c r="CW29" s="621"/>
      <c r="CX29" s="621"/>
      <c r="CY29" s="622"/>
      <c r="CZ29" s="611">
        <v>9.6999999999999993</v>
      </c>
      <c r="DA29" s="623"/>
      <c r="DB29" s="623"/>
      <c r="DC29" s="624"/>
      <c r="DD29" s="614">
        <v>1914365</v>
      </c>
      <c r="DE29" s="621"/>
      <c r="DF29" s="621"/>
      <c r="DG29" s="621"/>
      <c r="DH29" s="621"/>
      <c r="DI29" s="621"/>
      <c r="DJ29" s="621"/>
      <c r="DK29" s="622"/>
      <c r="DL29" s="614">
        <v>1914365</v>
      </c>
      <c r="DM29" s="621"/>
      <c r="DN29" s="621"/>
      <c r="DO29" s="621"/>
      <c r="DP29" s="621"/>
      <c r="DQ29" s="621"/>
      <c r="DR29" s="621"/>
      <c r="DS29" s="621"/>
      <c r="DT29" s="621"/>
      <c r="DU29" s="621"/>
      <c r="DV29" s="622"/>
      <c r="DW29" s="611">
        <v>25.6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2855594</v>
      </c>
      <c r="S30" s="609"/>
      <c r="T30" s="609"/>
      <c r="U30" s="609"/>
      <c r="V30" s="609"/>
      <c r="W30" s="609"/>
      <c r="X30" s="609"/>
      <c r="Y30" s="610"/>
      <c r="Z30" s="646">
        <v>12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2130006</v>
      </c>
      <c r="CS30" s="609"/>
      <c r="CT30" s="609"/>
      <c r="CU30" s="609"/>
      <c r="CV30" s="609"/>
      <c r="CW30" s="609"/>
      <c r="CX30" s="609"/>
      <c r="CY30" s="610"/>
      <c r="CZ30" s="611">
        <v>9.3000000000000007</v>
      </c>
      <c r="DA30" s="623"/>
      <c r="DB30" s="623"/>
      <c r="DC30" s="624"/>
      <c r="DD30" s="614">
        <v>1847282</v>
      </c>
      <c r="DE30" s="609"/>
      <c r="DF30" s="609"/>
      <c r="DG30" s="609"/>
      <c r="DH30" s="609"/>
      <c r="DI30" s="609"/>
      <c r="DJ30" s="609"/>
      <c r="DK30" s="610"/>
      <c r="DL30" s="614">
        <v>1847282</v>
      </c>
      <c r="DM30" s="609"/>
      <c r="DN30" s="609"/>
      <c r="DO30" s="609"/>
      <c r="DP30" s="609"/>
      <c r="DQ30" s="609"/>
      <c r="DR30" s="609"/>
      <c r="DS30" s="609"/>
      <c r="DT30" s="609"/>
      <c r="DU30" s="609"/>
      <c r="DV30" s="610"/>
      <c r="DW30" s="611">
        <v>24.7</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98</v>
      </c>
      <c r="BH31" s="671"/>
      <c r="BI31" s="671"/>
      <c r="BJ31" s="671"/>
      <c r="BK31" s="671"/>
      <c r="BL31" s="671"/>
      <c r="BM31" s="672">
        <v>90.9</v>
      </c>
      <c r="BN31" s="671"/>
      <c r="BO31" s="671"/>
      <c r="BP31" s="671"/>
      <c r="BQ31" s="673"/>
      <c r="BR31" s="670">
        <v>98</v>
      </c>
      <c r="BS31" s="671"/>
      <c r="BT31" s="671"/>
      <c r="BU31" s="671"/>
      <c r="BV31" s="671"/>
      <c r="BW31" s="671"/>
      <c r="BX31" s="672">
        <v>91.4</v>
      </c>
      <c r="BY31" s="671"/>
      <c r="BZ31" s="671"/>
      <c r="CA31" s="671"/>
      <c r="CB31" s="673"/>
      <c r="CD31" s="629"/>
      <c r="CE31" s="630"/>
      <c r="CF31" s="605" t="s">
        <v>300</v>
      </c>
      <c r="CG31" s="606"/>
      <c r="CH31" s="606"/>
      <c r="CI31" s="606"/>
      <c r="CJ31" s="606"/>
      <c r="CK31" s="606"/>
      <c r="CL31" s="606"/>
      <c r="CM31" s="606"/>
      <c r="CN31" s="606"/>
      <c r="CO31" s="606"/>
      <c r="CP31" s="606"/>
      <c r="CQ31" s="607"/>
      <c r="CR31" s="608">
        <v>90881</v>
      </c>
      <c r="CS31" s="621"/>
      <c r="CT31" s="621"/>
      <c r="CU31" s="621"/>
      <c r="CV31" s="621"/>
      <c r="CW31" s="621"/>
      <c r="CX31" s="621"/>
      <c r="CY31" s="622"/>
      <c r="CZ31" s="611">
        <v>0.4</v>
      </c>
      <c r="DA31" s="623"/>
      <c r="DB31" s="623"/>
      <c r="DC31" s="624"/>
      <c r="DD31" s="614">
        <v>67083</v>
      </c>
      <c r="DE31" s="621"/>
      <c r="DF31" s="621"/>
      <c r="DG31" s="621"/>
      <c r="DH31" s="621"/>
      <c r="DI31" s="621"/>
      <c r="DJ31" s="621"/>
      <c r="DK31" s="622"/>
      <c r="DL31" s="614">
        <v>67083</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1399524</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98.2</v>
      </c>
      <c r="BH32" s="621"/>
      <c r="BI32" s="621"/>
      <c r="BJ32" s="621"/>
      <c r="BK32" s="621"/>
      <c r="BL32" s="621"/>
      <c r="BM32" s="612">
        <v>93.4</v>
      </c>
      <c r="BN32" s="621"/>
      <c r="BO32" s="621"/>
      <c r="BP32" s="621"/>
      <c r="BQ32" s="644"/>
      <c r="BR32" s="679">
        <v>97.9</v>
      </c>
      <c r="BS32" s="621"/>
      <c r="BT32" s="621"/>
      <c r="BU32" s="621"/>
      <c r="BV32" s="621"/>
      <c r="BW32" s="621"/>
      <c r="BX32" s="612">
        <v>94</v>
      </c>
      <c r="BY32" s="621"/>
      <c r="BZ32" s="621"/>
      <c r="CA32" s="621"/>
      <c r="CB32" s="644"/>
      <c r="CD32" s="631"/>
      <c r="CE32" s="632"/>
      <c r="CF32" s="605" t="s">
        <v>304</v>
      </c>
      <c r="CG32" s="606"/>
      <c r="CH32" s="606"/>
      <c r="CI32" s="606"/>
      <c r="CJ32" s="606"/>
      <c r="CK32" s="606"/>
      <c r="CL32" s="606"/>
      <c r="CM32" s="606"/>
      <c r="CN32" s="606"/>
      <c r="CO32" s="606"/>
      <c r="CP32" s="606"/>
      <c r="CQ32" s="607"/>
      <c r="CR32" s="608">
        <v>621</v>
      </c>
      <c r="CS32" s="609"/>
      <c r="CT32" s="609"/>
      <c r="CU32" s="609"/>
      <c r="CV32" s="609"/>
      <c r="CW32" s="609"/>
      <c r="CX32" s="609"/>
      <c r="CY32" s="610"/>
      <c r="CZ32" s="611">
        <v>0</v>
      </c>
      <c r="DA32" s="623"/>
      <c r="DB32" s="623"/>
      <c r="DC32" s="624"/>
      <c r="DD32" s="614">
        <v>621</v>
      </c>
      <c r="DE32" s="609"/>
      <c r="DF32" s="609"/>
      <c r="DG32" s="609"/>
      <c r="DH32" s="609"/>
      <c r="DI32" s="609"/>
      <c r="DJ32" s="609"/>
      <c r="DK32" s="610"/>
      <c r="DL32" s="614">
        <v>621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195672</v>
      </c>
      <c r="S33" s="609"/>
      <c r="T33" s="609"/>
      <c r="U33" s="609"/>
      <c r="V33" s="609"/>
      <c r="W33" s="609"/>
      <c r="X33" s="609"/>
      <c r="Y33" s="610"/>
      <c r="Z33" s="646">
        <v>0.8</v>
      </c>
      <c r="AA33" s="646"/>
      <c r="AB33" s="646"/>
      <c r="AC33" s="646"/>
      <c r="AD33" s="647">
        <v>10976</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97.2</v>
      </c>
      <c r="BH33" s="593"/>
      <c r="BI33" s="593"/>
      <c r="BJ33" s="593"/>
      <c r="BK33" s="593"/>
      <c r="BL33" s="593"/>
      <c r="BM33" s="639">
        <v>85.5</v>
      </c>
      <c r="BN33" s="593"/>
      <c r="BO33" s="593"/>
      <c r="BP33" s="593"/>
      <c r="BQ33" s="656"/>
      <c r="BR33" s="669">
        <v>97.6</v>
      </c>
      <c r="BS33" s="593"/>
      <c r="BT33" s="593"/>
      <c r="BU33" s="593"/>
      <c r="BV33" s="593"/>
      <c r="BW33" s="593"/>
      <c r="BX33" s="639">
        <v>86.2</v>
      </c>
      <c r="BY33" s="593"/>
      <c r="BZ33" s="593"/>
      <c r="CA33" s="593"/>
      <c r="CB33" s="656"/>
      <c r="CD33" s="605" t="s">
        <v>307</v>
      </c>
      <c r="CE33" s="606"/>
      <c r="CF33" s="606"/>
      <c r="CG33" s="606"/>
      <c r="CH33" s="606"/>
      <c r="CI33" s="606"/>
      <c r="CJ33" s="606"/>
      <c r="CK33" s="606"/>
      <c r="CL33" s="606"/>
      <c r="CM33" s="606"/>
      <c r="CN33" s="606"/>
      <c r="CO33" s="606"/>
      <c r="CP33" s="606"/>
      <c r="CQ33" s="607"/>
      <c r="CR33" s="608">
        <v>12704911</v>
      </c>
      <c r="CS33" s="621"/>
      <c r="CT33" s="621"/>
      <c r="CU33" s="621"/>
      <c r="CV33" s="621"/>
      <c r="CW33" s="621"/>
      <c r="CX33" s="621"/>
      <c r="CY33" s="622"/>
      <c r="CZ33" s="611">
        <v>55.3</v>
      </c>
      <c r="DA33" s="623"/>
      <c r="DB33" s="623"/>
      <c r="DC33" s="624"/>
      <c r="DD33" s="614">
        <v>4100716</v>
      </c>
      <c r="DE33" s="621"/>
      <c r="DF33" s="621"/>
      <c r="DG33" s="621"/>
      <c r="DH33" s="621"/>
      <c r="DI33" s="621"/>
      <c r="DJ33" s="621"/>
      <c r="DK33" s="622"/>
      <c r="DL33" s="614">
        <v>2924749</v>
      </c>
      <c r="DM33" s="621"/>
      <c r="DN33" s="621"/>
      <c r="DO33" s="621"/>
      <c r="DP33" s="621"/>
      <c r="DQ33" s="621"/>
      <c r="DR33" s="621"/>
      <c r="DS33" s="621"/>
      <c r="DT33" s="621"/>
      <c r="DU33" s="621"/>
      <c r="DV33" s="622"/>
      <c r="DW33" s="611">
        <v>39.1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4188422</v>
      </c>
      <c r="S34" s="609"/>
      <c r="T34" s="609"/>
      <c r="U34" s="609"/>
      <c r="V34" s="609"/>
      <c r="W34" s="609"/>
      <c r="X34" s="609"/>
      <c r="Y34" s="610"/>
      <c r="Z34" s="646">
        <v>17.5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4208886</v>
      </c>
      <c r="CS34" s="609"/>
      <c r="CT34" s="609"/>
      <c r="CU34" s="609"/>
      <c r="CV34" s="609"/>
      <c r="CW34" s="609"/>
      <c r="CX34" s="609"/>
      <c r="CY34" s="610"/>
      <c r="CZ34" s="611">
        <v>18.3</v>
      </c>
      <c r="DA34" s="623"/>
      <c r="DB34" s="623"/>
      <c r="DC34" s="624"/>
      <c r="DD34" s="614">
        <v>1436232</v>
      </c>
      <c r="DE34" s="609"/>
      <c r="DF34" s="609"/>
      <c r="DG34" s="609"/>
      <c r="DH34" s="609"/>
      <c r="DI34" s="609"/>
      <c r="DJ34" s="609"/>
      <c r="DK34" s="610"/>
      <c r="DL34" s="614">
        <v>1081681</v>
      </c>
      <c r="DM34" s="609"/>
      <c r="DN34" s="609"/>
      <c r="DO34" s="609"/>
      <c r="DP34" s="609"/>
      <c r="DQ34" s="609"/>
      <c r="DR34" s="609"/>
      <c r="DS34" s="609"/>
      <c r="DT34" s="609"/>
      <c r="DU34" s="609"/>
      <c r="DV34" s="610"/>
      <c r="DW34" s="611">
        <v>14.5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3047124</v>
      </c>
      <c r="S35" s="609"/>
      <c r="T35" s="609"/>
      <c r="U35" s="609"/>
      <c r="V35" s="609"/>
      <c r="W35" s="609"/>
      <c r="X35" s="609"/>
      <c r="Y35" s="610"/>
      <c r="Z35" s="646">
        <v>12.8</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376751</v>
      </c>
      <c r="CS35" s="621"/>
      <c r="CT35" s="621"/>
      <c r="CU35" s="621"/>
      <c r="CV35" s="621"/>
      <c r="CW35" s="621"/>
      <c r="CX35" s="621"/>
      <c r="CY35" s="622"/>
      <c r="CZ35" s="611">
        <v>1.6</v>
      </c>
      <c r="DA35" s="623"/>
      <c r="DB35" s="623"/>
      <c r="DC35" s="624"/>
      <c r="DD35" s="614">
        <v>44105</v>
      </c>
      <c r="DE35" s="621"/>
      <c r="DF35" s="621"/>
      <c r="DG35" s="621"/>
      <c r="DH35" s="621"/>
      <c r="DI35" s="621"/>
      <c r="DJ35" s="621"/>
      <c r="DK35" s="622"/>
      <c r="DL35" s="614">
        <v>44105</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1160282</v>
      </c>
      <c r="S36" s="609"/>
      <c r="T36" s="609"/>
      <c r="U36" s="609"/>
      <c r="V36" s="609"/>
      <c r="W36" s="609"/>
      <c r="X36" s="609"/>
      <c r="Y36" s="610"/>
      <c r="Z36" s="646">
        <v>4.9000000000000004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1730898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135331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1431821</v>
      </c>
      <c r="CS36" s="609"/>
      <c r="CT36" s="609"/>
      <c r="CU36" s="609"/>
      <c r="CV36" s="609"/>
      <c r="CW36" s="609"/>
      <c r="CX36" s="609"/>
      <c r="CY36" s="610"/>
      <c r="CZ36" s="611">
        <v>6.2</v>
      </c>
      <c r="DA36" s="623"/>
      <c r="DB36" s="623"/>
      <c r="DC36" s="624"/>
      <c r="DD36" s="614">
        <v>1069107</v>
      </c>
      <c r="DE36" s="609"/>
      <c r="DF36" s="609"/>
      <c r="DG36" s="609"/>
      <c r="DH36" s="609"/>
      <c r="DI36" s="609"/>
      <c r="DJ36" s="609"/>
      <c r="DK36" s="610"/>
      <c r="DL36" s="614">
        <v>900570</v>
      </c>
      <c r="DM36" s="609"/>
      <c r="DN36" s="609"/>
      <c r="DO36" s="609"/>
      <c r="DP36" s="609"/>
      <c r="DQ36" s="609"/>
      <c r="DR36" s="609"/>
      <c r="DS36" s="609"/>
      <c r="DT36" s="609"/>
      <c r="DU36" s="609"/>
      <c r="DV36" s="610"/>
      <c r="DW36" s="611">
        <v>12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295818</v>
      </c>
      <c r="S37" s="609"/>
      <c r="T37" s="609"/>
      <c r="U37" s="609"/>
      <c r="V37" s="609"/>
      <c r="W37" s="609"/>
      <c r="X37" s="609"/>
      <c r="Y37" s="610"/>
      <c r="Z37" s="646">
        <v>1.2</v>
      </c>
      <c r="AA37" s="646"/>
      <c r="AB37" s="646"/>
      <c r="AC37" s="646"/>
      <c r="AD37" s="647">
        <v>1299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567740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83769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757456</v>
      </c>
      <c r="CS37" s="621"/>
      <c r="CT37" s="621"/>
      <c r="CU37" s="621"/>
      <c r="CV37" s="621"/>
      <c r="CW37" s="621"/>
      <c r="CX37" s="621"/>
      <c r="CY37" s="622"/>
      <c r="CZ37" s="611">
        <v>3.3</v>
      </c>
      <c r="DA37" s="623"/>
      <c r="DB37" s="623"/>
      <c r="DC37" s="624"/>
      <c r="DD37" s="614">
        <v>647611</v>
      </c>
      <c r="DE37" s="621"/>
      <c r="DF37" s="621"/>
      <c r="DG37" s="621"/>
      <c r="DH37" s="621"/>
      <c r="DI37" s="621"/>
      <c r="DJ37" s="621"/>
      <c r="DK37" s="622"/>
      <c r="DL37" s="614">
        <v>647611</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1666486</v>
      </c>
      <c r="S38" s="609"/>
      <c r="T38" s="609"/>
      <c r="U38" s="609"/>
      <c r="V38" s="609"/>
      <c r="W38" s="609"/>
      <c r="X38" s="609"/>
      <c r="Y38" s="610"/>
      <c r="Z38" s="646">
        <v>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3234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1163158</v>
      </c>
      <c r="CS38" s="609"/>
      <c r="CT38" s="609"/>
      <c r="CU38" s="609"/>
      <c r="CV38" s="609"/>
      <c r="CW38" s="609"/>
      <c r="CX38" s="609"/>
      <c r="CY38" s="610"/>
      <c r="CZ38" s="611">
        <v>5.0999999999999996</v>
      </c>
      <c r="DA38" s="623"/>
      <c r="DB38" s="623"/>
      <c r="DC38" s="624"/>
      <c r="DD38" s="614">
        <v>956622</v>
      </c>
      <c r="DE38" s="609"/>
      <c r="DF38" s="609"/>
      <c r="DG38" s="609"/>
      <c r="DH38" s="609"/>
      <c r="DI38" s="609"/>
      <c r="DJ38" s="609"/>
      <c r="DK38" s="610"/>
      <c r="DL38" s="614">
        <v>898393</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4863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4955035</v>
      </c>
      <c r="CS39" s="621"/>
      <c r="CT39" s="621"/>
      <c r="CU39" s="621"/>
      <c r="CV39" s="621"/>
      <c r="CW39" s="621"/>
      <c r="CX39" s="621"/>
      <c r="CY39" s="622"/>
      <c r="CZ39" s="611">
        <v>21.5</v>
      </c>
      <c r="DA39" s="623"/>
      <c r="DB39" s="623"/>
      <c r="DC39" s="624"/>
      <c r="DD39" s="614">
        <v>592890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15386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69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569260</v>
      </c>
      <c r="CS40" s="609"/>
      <c r="CT40" s="609"/>
      <c r="CU40" s="609"/>
      <c r="CV40" s="609"/>
      <c r="CW40" s="609"/>
      <c r="CX40" s="609"/>
      <c r="CY40" s="610"/>
      <c r="CZ40" s="611">
        <v>2.5</v>
      </c>
      <c r="DA40" s="623"/>
      <c r="DB40" s="623"/>
      <c r="DC40" s="624"/>
      <c r="DD40" s="614">
        <v>1760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23890968</v>
      </c>
      <c r="S41" s="633"/>
      <c r="T41" s="633"/>
      <c r="U41" s="633"/>
      <c r="V41" s="633"/>
      <c r="W41" s="633"/>
      <c r="X41" s="633"/>
      <c r="Y41" s="636"/>
      <c r="Z41" s="637">
        <v>100</v>
      </c>
      <c r="AA41" s="637"/>
      <c r="AB41" s="637"/>
      <c r="AC41" s="637"/>
      <c r="AD41" s="638">
        <v>7469059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268896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894262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2318633</v>
      </c>
      <c r="CS42" s="621"/>
      <c r="CT42" s="621"/>
      <c r="CU42" s="621"/>
      <c r="CV42" s="621"/>
      <c r="CW42" s="621"/>
      <c r="CX42" s="621"/>
      <c r="CY42" s="622"/>
      <c r="CZ42" s="611">
        <v>10.1</v>
      </c>
      <c r="DA42" s="623"/>
      <c r="DB42" s="623"/>
      <c r="DC42" s="624"/>
      <c r="DD42" s="614">
        <v>753598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44514</v>
      </c>
      <c r="CS43" s="621"/>
      <c r="CT43" s="621"/>
      <c r="CU43" s="621"/>
      <c r="CV43" s="621"/>
      <c r="CW43" s="621"/>
      <c r="CX43" s="621"/>
      <c r="CY43" s="622"/>
      <c r="CZ43" s="611">
        <v>0.2</v>
      </c>
      <c r="DA43" s="623"/>
      <c r="DB43" s="623"/>
      <c r="DC43" s="624"/>
      <c r="DD43" s="614">
        <v>15000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2276663</v>
      </c>
      <c r="CS44" s="609"/>
      <c r="CT44" s="609"/>
      <c r="CU44" s="609"/>
      <c r="CV44" s="609"/>
      <c r="CW44" s="609"/>
      <c r="CX44" s="609"/>
      <c r="CY44" s="610"/>
      <c r="CZ44" s="611">
        <v>9.9</v>
      </c>
      <c r="DA44" s="612"/>
      <c r="DB44" s="612"/>
      <c r="DC44" s="613"/>
      <c r="DD44" s="614">
        <v>711628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639994</v>
      </c>
      <c r="CS45" s="621"/>
      <c r="CT45" s="621"/>
      <c r="CU45" s="621"/>
      <c r="CV45" s="621"/>
      <c r="CW45" s="621"/>
      <c r="CX45" s="621"/>
      <c r="CY45" s="622"/>
      <c r="CZ45" s="611">
        <v>2.8</v>
      </c>
      <c r="DA45" s="623"/>
      <c r="DB45" s="623"/>
      <c r="DC45" s="624"/>
      <c r="DD45" s="614">
        <v>29579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1612174</v>
      </c>
      <c r="CS46" s="609"/>
      <c r="CT46" s="609"/>
      <c r="CU46" s="609"/>
      <c r="CV46" s="609"/>
      <c r="CW46" s="609"/>
      <c r="CX46" s="609"/>
      <c r="CY46" s="610"/>
      <c r="CZ46" s="611">
        <v>7</v>
      </c>
      <c r="DA46" s="612"/>
      <c r="DB46" s="612"/>
      <c r="DC46" s="613"/>
      <c r="DD46" s="614">
        <v>681789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41970</v>
      </c>
      <c r="CS47" s="621"/>
      <c r="CT47" s="621"/>
      <c r="CU47" s="621"/>
      <c r="CV47" s="621"/>
      <c r="CW47" s="621"/>
      <c r="CX47" s="621"/>
      <c r="CY47" s="622"/>
      <c r="CZ47" s="611">
        <v>0.2</v>
      </c>
      <c r="DA47" s="623"/>
      <c r="DB47" s="623"/>
      <c r="DC47" s="624"/>
      <c r="DD47" s="614">
        <v>41970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22994325</v>
      </c>
      <c r="CS49" s="593"/>
      <c r="CT49" s="593"/>
      <c r="CU49" s="593"/>
      <c r="CV49" s="593"/>
      <c r="CW49" s="593"/>
      <c r="CX49" s="593"/>
      <c r="CY49" s="594"/>
      <c r="CZ49" s="595">
        <v>100</v>
      </c>
      <c r="DA49" s="596"/>
      <c r="DB49" s="596"/>
      <c r="DC49" s="597"/>
      <c r="DD49" s="598">
        <v>9640259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Bj5LJIQNU1HJtD4NlyG6bNTl3bAwn9HirOE+MyZ9BQPpprOUDR6QiPeim9hUglSnnd+rVeFDtZMTDxOF4CyXg==" saltValue="QGZ6sNSoTBTYdubhSKhm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3" t="s">
        <v>352</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4" t="s">
        <v>353</v>
      </c>
      <c r="DK2" s="1075"/>
      <c r="DL2" s="1075"/>
      <c r="DM2" s="1075"/>
      <c r="DN2" s="1075"/>
      <c r="DO2" s="1076"/>
      <c r="DP2" s="210"/>
      <c r="DQ2" s="1074" t="s">
        <v>354</v>
      </c>
      <c r="DR2" s="1075"/>
      <c r="DS2" s="1075"/>
      <c r="DT2" s="1075"/>
      <c r="DU2" s="1075"/>
      <c r="DV2" s="1075"/>
      <c r="DW2" s="1075"/>
      <c r="DX2" s="1075"/>
      <c r="DY2" s="1075"/>
      <c r="DZ2" s="107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2" t="s">
        <v>355</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77" t="s">
        <v>361</v>
      </c>
      <c r="AG5" s="984"/>
      <c r="AH5" s="984"/>
      <c r="AI5" s="984"/>
      <c r="AJ5" s="997"/>
      <c r="AK5" s="984" t="s">
        <v>362</v>
      </c>
      <c r="AL5" s="984"/>
      <c r="AM5" s="984"/>
      <c r="AN5" s="984"/>
      <c r="AO5" s="985"/>
      <c r="AP5" s="983" t="s">
        <v>363</v>
      </c>
      <c r="AQ5" s="984"/>
      <c r="AR5" s="984"/>
      <c r="AS5" s="984"/>
      <c r="AT5" s="985"/>
      <c r="AU5" s="983" t="s">
        <v>364</v>
      </c>
      <c r="AV5" s="984"/>
      <c r="AW5" s="984"/>
      <c r="AX5" s="984"/>
      <c r="AY5" s="997"/>
      <c r="AZ5" s="214"/>
      <c r="BA5" s="214"/>
      <c r="BB5" s="214"/>
      <c r="BC5" s="214"/>
      <c r="BD5" s="214"/>
      <c r="BE5" s="215"/>
      <c r="BF5" s="215"/>
      <c r="BG5" s="215"/>
      <c r="BH5" s="215"/>
      <c r="BI5" s="215"/>
      <c r="BJ5" s="215"/>
      <c r="BK5" s="215"/>
      <c r="BL5" s="215"/>
      <c r="BM5" s="215"/>
      <c r="BN5" s="215"/>
      <c r="BO5" s="215"/>
      <c r="BP5" s="215"/>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67" t="s">
        <v>371</v>
      </c>
      <c r="DH5" s="1068"/>
      <c r="DI5" s="1068"/>
      <c r="DJ5" s="1068"/>
      <c r="DK5" s="1069"/>
      <c r="DL5" s="1067" t="s">
        <v>372</v>
      </c>
      <c r="DM5" s="1068"/>
      <c r="DN5" s="1068"/>
      <c r="DO5" s="1068"/>
      <c r="DP5" s="1069"/>
      <c r="DQ5" s="983" t="s">
        <v>373</v>
      </c>
      <c r="DR5" s="984"/>
      <c r="DS5" s="984"/>
      <c r="DT5" s="984"/>
      <c r="DU5" s="985"/>
      <c r="DV5" s="983" t="s">
        <v>364</v>
      </c>
      <c r="DW5" s="984"/>
      <c r="DX5" s="984"/>
      <c r="DY5" s="984"/>
      <c r="DZ5" s="997"/>
      <c r="EA5" s="216"/>
    </row>
    <row r="6" spans="1:131" s="217"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78"/>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0"/>
      <c r="DH6" s="1071"/>
      <c r="DI6" s="1071"/>
      <c r="DJ6" s="1071"/>
      <c r="DK6" s="1072"/>
      <c r="DL6" s="1070"/>
      <c r="DM6" s="1071"/>
      <c r="DN6" s="1071"/>
      <c r="DO6" s="1071"/>
      <c r="DP6" s="1072"/>
      <c r="DQ6" s="986"/>
      <c r="DR6" s="987"/>
      <c r="DS6" s="987"/>
      <c r="DT6" s="987"/>
      <c r="DU6" s="988"/>
      <c r="DV6" s="986"/>
      <c r="DW6" s="987"/>
      <c r="DX6" s="987"/>
      <c r="DY6" s="987"/>
      <c r="DZ6" s="998"/>
      <c r="EA6" s="216"/>
    </row>
    <row r="7" spans="1:131" s="217" customFormat="1" ht="26.25" customHeight="1" thickTop="1" x14ac:dyDescent="0.15">
      <c r="A7" s="218">
        <v>1</v>
      </c>
      <c r="B7" s="1030" t="s">
        <v>374</v>
      </c>
      <c r="C7" s="1031"/>
      <c r="D7" s="1031"/>
      <c r="E7" s="1031"/>
      <c r="F7" s="1031"/>
      <c r="G7" s="1031"/>
      <c r="H7" s="1031"/>
      <c r="I7" s="1031"/>
      <c r="J7" s="1031"/>
      <c r="K7" s="1031"/>
      <c r="L7" s="1031"/>
      <c r="M7" s="1031"/>
      <c r="N7" s="1031"/>
      <c r="O7" s="1031"/>
      <c r="P7" s="1032"/>
      <c r="Q7" s="1085">
        <v>23874</v>
      </c>
      <c r="R7" s="1086"/>
      <c r="S7" s="1086"/>
      <c r="T7" s="1086"/>
      <c r="U7" s="1086"/>
      <c r="V7" s="1086">
        <v>22994</v>
      </c>
      <c r="W7" s="1086"/>
      <c r="X7" s="1086"/>
      <c r="Y7" s="1086"/>
      <c r="Z7" s="1086"/>
      <c r="AA7" s="1086">
        <v>880</v>
      </c>
      <c r="AB7" s="1086"/>
      <c r="AC7" s="1086"/>
      <c r="AD7" s="1086"/>
      <c r="AE7" s="1087"/>
      <c r="AF7" s="1088">
        <v>839</v>
      </c>
      <c r="AG7" s="1089"/>
      <c r="AH7" s="1089"/>
      <c r="AI7" s="1089"/>
      <c r="AJ7" s="1090"/>
      <c r="AK7" s="1091">
        <v>39</v>
      </c>
      <c r="AL7" s="1092"/>
      <c r="AM7" s="1092"/>
      <c r="AN7" s="1092"/>
      <c r="AO7" s="1092"/>
      <c r="AP7" s="1092">
        <v>17857</v>
      </c>
      <c r="AQ7" s="1092"/>
      <c r="AR7" s="1092"/>
      <c r="AS7" s="1092"/>
      <c r="AT7" s="1092"/>
      <c r="AU7" s="1093"/>
      <c r="AV7" s="1093"/>
      <c r="AW7" s="1093"/>
      <c r="AX7" s="1093"/>
      <c r="AY7" s="1094"/>
      <c r="AZ7" s="214"/>
      <c r="BA7" s="214"/>
      <c r="BB7" s="214"/>
      <c r="BC7" s="214"/>
      <c r="BD7" s="214"/>
      <c r="BE7" s="215"/>
      <c r="BF7" s="215"/>
      <c r="BG7" s="215"/>
      <c r="BH7" s="215"/>
      <c r="BI7" s="215"/>
      <c r="BJ7" s="215"/>
      <c r="BK7" s="215"/>
      <c r="BL7" s="215"/>
      <c r="BM7" s="215"/>
      <c r="BN7" s="215"/>
      <c r="BO7" s="215"/>
      <c r="BP7" s="215"/>
      <c r="BQ7" s="218">
        <v>1</v>
      </c>
      <c r="BR7" s="219"/>
      <c r="BS7" s="1082"/>
      <c r="BT7" s="1083"/>
      <c r="BU7" s="1083"/>
      <c r="BV7" s="1083"/>
      <c r="BW7" s="1083"/>
      <c r="BX7" s="1083"/>
      <c r="BY7" s="1083"/>
      <c r="BZ7" s="1083"/>
      <c r="CA7" s="1083"/>
      <c r="CB7" s="1083"/>
      <c r="CC7" s="1083"/>
      <c r="CD7" s="1083"/>
      <c r="CE7" s="1083"/>
      <c r="CF7" s="1083"/>
      <c r="CG7" s="1095"/>
      <c r="CH7" s="1079"/>
      <c r="CI7" s="1080"/>
      <c r="CJ7" s="1080"/>
      <c r="CK7" s="1080"/>
      <c r="CL7" s="1081"/>
      <c r="CM7" s="1079"/>
      <c r="CN7" s="1080"/>
      <c r="CO7" s="1080"/>
      <c r="CP7" s="1080"/>
      <c r="CQ7" s="1081"/>
      <c r="CR7" s="1079"/>
      <c r="CS7" s="1080"/>
      <c r="CT7" s="1080"/>
      <c r="CU7" s="1080"/>
      <c r="CV7" s="1081"/>
      <c r="CW7" s="1079"/>
      <c r="CX7" s="1080"/>
      <c r="CY7" s="1080"/>
      <c r="CZ7" s="1080"/>
      <c r="DA7" s="1081"/>
      <c r="DB7" s="1079"/>
      <c r="DC7" s="1080"/>
      <c r="DD7" s="1080"/>
      <c r="DE7" s="1080"/>
      <c r="DF7" s="1081"/>
      <c r="DG7" s="1079"/>
      <c r="DH7" s="1080"/>
      <c r="DI7" s="1080"/>
      <c r="DJ7" s="1080"/>
      <c r="DK7" s="1081"/>
      <c r="DL7" s="1079"/>
      <c r="DM7" s="1080"/>
      <c r="DN7" s="1080"/>
      <c r="DO7" s="1080"/>
      <c r="DP7" s="1081"/>
      <c r="DQ7" s="1079"/>
      <c r="DR7" s="1080"/>
      <c r="DS7" s="1080"/>
      <c r="DT7" s="1080"/>
      <c r="DU7" s="1081"/>
      <c r="DV7" s="1082"/>
      <c r="DW7" s="1083"/>
      <c r="DX7" s="1083"/>
      <c r="DY7" s="1083"/>
      <c r="DZ7" s="1084"/>
      <c r="EA7" s="216"/>
    </row>
    <row r="8" spans="1:131" s="217" customFormat="1" ht="26.25" customHeight="1" x14ac:dyDescent="0.15">
      <c r="A8" s="220">
        <v>2</v>
      </c>
      <c r="B8" s="1012" t="s">
        <v>375</v>
      </c>
      <c r="C8" s="1013"/>
      <c r="D8" s="1013"/>
      <c r="E8" s="1013"/>
      <c r="F8" s="1013"/>
      <c r="G8" s="1013"/>
      <c r="H8" s="1013"/>
      <c r="I8" s="1013"/>
      <c r="J8" s="1013"/>
      <c r="K8" s="1013"/>
      <c r="L8" s="1013"/>
      <c r="M8" s="1013"/>
      <c r="N8" s="1013"/>
      <c r="O8" s="1013"/>
      <c r="P8" s="1014"/>
      <c r="Q8" s="1020">
        <v>56</v>
      </c>
      <c r="R8" s="1021"/>
      <c r="S8" s="1021"/>
      <c r="T8" s="1021"/>
      <c r="U8" s="1021"/>
      <c r="V8" s="1021">
        <v>39</v>
      </c>
      <c r="W8" s="1021"/>
      <c r="X8" s="1021"/>
      <c r="Y8" s="1021"/>
      <c r="Z8" s="1021"/>
      <c r="AA8" s="1021">
        <v>17</v>
      </c>
      <c r="AB8" s="1021"/>
      <c r="AC8" s="1021"/>
      <c r="AD8" s="1021"/>
      <c r="AE8" s="1022"/>
      <c r="AF8" s="1017">
        <v>17</v>
      </c>
      <c r="AG8" s="1018"/>
      <c r="AH8" s="1018"/>
      <c r="AI8" s="1018"/>
      <c r="AJ8" s="1019"/>
      <c r="AK8" s="1063" t="s">
        <v>484</v>
      </c>
      <c r="AL8" s="1064"/>
      <c r="AM8" s="1064"/>
      <c r="AN8" s="1064"/>
      <c r="AO8" s="1064"/>
      <c r="AP8" s="1064" t="s">
        <v>484</v>
      </c>
      <c r="AQ8" s="1064"/>
      <c r="AR8" s="1064"/>
      <c r="AS8" s="1064"/>
      <c r="AT8" s="1064"/>
      <c r="AU8" s="1065"/>
      <c r="AV8" s="1065"/>
      <c r="AW8" s="1065"/>
      <c r="AX8" s="1065"/>
      <c r="AY8" s="1066"/>
      <c r="AZ8" s="214"/>
      <c r="BA8" s="214"/>
      <c r="BB8" s="214"/>
      <c r="BC8" s="214"/>
      <c r="BD8" s="214"/>
      <c r="BE8" s="215"/>
      <c r="BF8" s="215"/>
      <c r="BG8" s="215"/>
      <c r="BH8" s="215"/>
      <c r="BI8" s="215"/>
      <c r="BJ8" s="215"/>
      <c r="BK8" s="215"/>
      <c r="BL8" s="215"/>
      <c r="BM8" s="215"/>
      <c r="BN8" s="215"/>
      <c r="BO8" s="215"/>
      <c r="BP8" s="215"/>
      <c r="BQ8" s="220">
        <v>2</v>
      </c>
      <c r="BR8" s="221"/>
      <c r="BS8" s="974"/>
      <c r="BT8" s="975"/>
      <c r="BU8" s="975"/>
      <c r="BV8" s="975"/>
      <c r="BW8" s="975"/>
      <c r="BX8" s="975"/>
      <c r="BY8" s="975"/>
      <c r="BZ8" s="975"/>
      <c r="CA8" s="975"/>
      <c r="CB8" s="975"/>
      <c r="CC8" s="975"/>
      <c r="CD8" s="975"/>
      <c r="CE8" s="975"/>
      <c r="CF8" s="975"/>
      <c r="CG8" s="996"/>
      <c r="CH8" s="971"/>
      <c r="CI8" s="972"/>
      <c r="CJ8" s="972"/>
      <c r="CK8" s="972"/>
      <c r="CL8" s="973"/>
      <c r="CM8" s="971"/>
      <c r="CN8" s="972"/>
      <c r="CO8" s="972"/>
      <c r="CP8" s="972"/>
      <c r="CQ8" s="973"/>
      <c r="CR8" s="971"/>
      <c r="CS8" s="972"/>
      <c r="CT8" s="972"/>
      <c r="CU8" s="972"/>
      <c r="CV8" s="973"/>
      <c r="CW8" s="971"/>
      <c r="CX8" s="972"/>
      <c r="CY8" s="972"/>
      <c r="CZ8" s="972"/>
      <c r="DA8" s="973"/>
      <c r="DB8" s="971"/>
      <c r="DC8" s="972"/>
      <c r="DD8" s="972"/>
      <c r="DE8" s="972"/>
      <c r="DF8" s="973"/>
      <c r="DG8" s="971"/>
      <c r="DH8" s="972"/>
      <c r="DI8" s="972"/>
      <c r="DJ8" s="972"/>
      <c r="DK8" s="973"/>
      <c r="DL8" s="971"/>
      <c r="DM8" s="972"/>
      <c r="DN8" s="972"/>
      <c r="DO8" s="972"/>
      <c r="DP8" s="973"/>
      <c r="DQ8" s="971"/>
      <c r="DR8" s="972"/>
      <c r="DS8" s="972"/>
      <c r="DT8" s="972"/>
      <c r="DU8" s="973"/>
      <c r="DV8" s="974"/>
      <c r="DW8" s="975"/>
      <c r="DX8" s="975"/>
      <c r="DY8" s="975"/>
      <c r="DZ8" s="976"/>
      <c r="EA8" s="216"/>
    </row>
    <row r="9" spans="1:131" s="217" customFormat="1" ht="26.25" customHeight="1" x14ac:dyDescent="0.15">
      <c r="A9" s="220">
        <v>3</v>
      </c>
      <c r="B9" s="1012" t="s">
        <v>376</v>
      </c>
      <c r="C9" s="1013"/>
      <c r="D9" s="1013"/>
      <c r="E9" s="1013"/>
      <c r="F9" s="1013"/>
      <c r="G9" s="1013"/>
      <c r="H9" s="1013"/>
      <c r="I9" s="1013"/>
      <c r="J9" s="1013"/>
      <c r="K9" s="1013"/>
      <c r="L9" s="1013"/>
      <c r="M9" s="1013"/>
      <c r="N9" s="1013"/>
      <c r="O9" s="1013"/>
      <c r="P9" s="1014"/>
      <c r="Q9" s="1020" t="s">
        <v>484</v>
      </c>
      <c r="R9" s="1021"/>
      <c r="S9" s="1021"/>
      <c r="T9" s="1021"/>
      <c r="U9" s="1021"/>
      <c r="V9" s="1021" t="s">
        <v>484</v>
      </c>
      <c r="W9" s="1021"/>
      <c r="X9" s="1021"/>
      <c r="Y9" s="1021"/>
      <c r="Z9" s="1021"/>
      <c r="AA9" s="1021" t="s">
        <v>484</v>
      </c>
      <c r="AB9" s="1021"/>
      <c r="AC9" s="1021"/>
      <c r="AD9" s="1021"/>
      <c r="AE9" s="1022"/>
      <c r="AF9" s="1017" t="s">
        <v>122</v>
      </c>
      <c r="AG9" s="1018"/>
      <c r="AH9" s="1018"/>
      <c r="AI9" s="1018"/>
      <c r="AJ9" s="1019"/>
      <c r="AK9" s="1063" t="s">
        <v>484</v>
      </c>
      <c r="AL9" s="1064"/>
      <c r="AM9" s="1064"/>
      <c r="AN9" s="1064"/>
      <c r="AO9" s="1064"/>
      <c r="AP9" s="1064" t="s">
        <v>484</v>
      </c>
      <c r="AQ9" s="1064"/>
      <c r="AR9" s="1064"/>
      <c r="AS9" s="1064"/>
      <c r="AT9" s="1064"/>
      <c r="AU9" s="1065"/>
      <c r="AV9" s="1065"/>
      <c r="AW9" s="1065"/>
      <c r="AX9" s="1065"/>
      <c r="AY9" s="1066"/>
      <c r="AZ9" s="214"/>
      <c r="BA9" s="214"/>
      <c r="BB9" s="214"/>
      <c r="BC9" s="214"/>
      <c r="BD9" s="214"/>
      <c r="BE9" s="215"/>
      <c r="BF9" s="215"/>
      <c r="BG9" s="215"/>
      <c r="BH9" s="215"/>
      <c r="BI9" s="215"/>
      <c r="BJ9" s="215"/>
      <c r="BK9" s="215"/>
      <c r="BL9" s="215"/>
      <c r="BM9" s="215"/>
      <c r="BN9" s="215"/>
      <c r="BO9" s="215"/>
      <c r="BP9" s="215"/>
      <c r="BQ9" s="220">
        <v>3</v>
      </c>
      <c r="BR9" s="221"/>
      <c r="BS9" s="974"/>
      <c r="BT9" s="975"/>
      <c r="BU9" s="975"/>
      <c r="BV9" s="975"/>
      <c r="BW9" s="975"/>
      <c r="BX9" s="975"/>
      <c r="BY9" s="975"/>
      <c r="BZ9" s="975"/>
      <c r="CA9" s="975"/>
      <c r="CB9" s="975"/>
      <c r="CC9" s="975"/>
      <c r="CD9" s="975"/>
      <c r="CE9" s="975"/>
      <c r="CF9" s="975"/>
      <c r="CG9" s="996"/>
      <c r="CH9" s="971"/>
      <c r="CI9" s="972"/>
      <c r="CJ9" s="972"/>
      <c r="CK9" s="972"/>
      <c r="CL9" s="973"/>
      <c r="CM9" s="971"/>
      <c r="CN9" s="972"/>
      <c r="CO9" s="972"/>
      <c r="CP9" s="972"/>
      <c r="CQ9" s="973"/>
      <c r="CR9" s="971"/>
      <c r="CS9" s="972"/>
      <c r="CT9" s="972"/>
      <c r="CU9" s="972"/>
      <c r="CV9" s="973"/>
      <c r="CW9" s="971"/>
      <c r="CX9" s="972"/>
      <c r="CY9" s="972"/>
      <c r="CZ9" s="972"/>
      <c r="DA9" s="973"/>
      <c r="DB9" s="971"/>
      <c r="DC9" s="972"/>
      <c r="DD9" s="972"/>
      <c r="DE9" s="972"/>
      <c r="DF9" s="973"/>
      <c r="DG9" s="971"/>
      <c r="DH9" s="972"/>
      <c r="DI9" s="972"/>
      <c r="DJ9" s="972"/>
      <c r="DK9" s="973"/>
      <c r="DL9" s="971"/>
      <c r="DM9" s="972"/>
      <c r="DN9" s="972"/>
      <c r="DO9" s="972"/>
      <c r="DP9" s="973"/>
      <c r="DQ9" s="971"/>
      <c r="DR9" s="972"/>
      <c r="DS9" s="972"/>
      <c r="DT9" s="972"/>
      <c r="DU9" s="973"/>
      <c r="DV9" s="974"/>
      <c r="DW9" s="975"/>
      <c r="DX9" s="975"/>
      <c r="DY9" s="975"/>
      <c r="DZ9" s="976"/>
      <c r="EA9" s="216"/>
    </row>
    <row r="10" spans="1:131" s="217" customFormat="1" ht="26.25" customHeight="1" x14ac:dyDescent="0.15">
      <c r="A10" s="220">
        <v>4</v>
      </c>
      <c r="B10" s="1012"/>
      <c r="C10" s="1013"/>
      <c r="D10" s="1013"/>
      <c r="E10" s="1013"/>
      <c r="F10" s="1013"/>
      <c r="G10" s="1013"/>
      <c r="H10" s="1013"/>
      <c r="I10" s="1013"/>
      <c r="J10" s="1013"/>
      <c r="K10" s="1013"/>
      <c r="L10" s="1013"/>
      <c r="M10" s="1013"/>
      <c r="N10" s="1013"/>
      <c r="O10" s="1013"/>
      <c r="P10" s="1014"/>
      <c r="Q10" s="1020"/>
      <c r="R10" s="1021"/>
      <c r="S10" s="1021"/>
      <c r="T10" s="1021"/>
      <c r="U10" s="1021"/>
      <c r="V10" s="1021"/>
      <c r="W10" s="1021"/>
      <c r="X10" s="1021"/>
      <c r="Y10" s="1021"/>
      <c r="Z10" s="1021"/>
      <c r="AA10" s="1021"/>
      <c r="AB10" s="1021"/>
      <c r="AC10" s="1021"/>
      <c r="AD10" s="1021"/>
      <c r="AE10" s="1022"/>
      <c r="AF10" s="1017"/>
      <c r="AG10" s="1018"/>
      <c r="AH10" s="1018"/>
      <c r="AI10" s="1018"/>
      <c r="AJ10" s="1019"/>
      <c r="AK10" s="1063"/>
      <c r="AL10" s="1064"/>
      <c r="AM10" s="1064"/>
      <c r="AN10" s="1064"/>
      <c r="AO10" s="1064"/>
      <c r="AP10" s="1064"/>
      <c r="AQ10" s="1064"/>
      <c r="AR10" s="1064"/>
      <c r="AS10" s="1064"/>
      <c r="AT10" s="1064"/>
      <c r="AU10" s="1065"/>
      <c r="AV10" s="1065"/>
      <c r="AW10" s="1065"/>
      <c r="AX10" s="1065"/>
      <c r="AY10" s="1066"/>
      <c r="AZ10" s="214"/>
      <c r="BA10" s="214"/>
      <c r="BB10" s="214"/>
      <c r="BC10" s="214"/>
      <c r="BD10" s="214"/>
      <c r="BE10" s="215"/>
      <c r="BF10" s="215"/>
      <c r="BG10" s="215"/>
      <c r="BH10" s="215"/>
      <c r="BI10" s="215"/>
      <c r="BJ10" s="215"/>
      <c r="BK10" s="215"/>
      <c r="BL10" s="215"/>
      <c r="BM10" s="215"/>
      <c r="BN10" s="215"/>
      <c r="BO10" s="215"/>
      <c r="BP10" s="215"/>
      <c r="BQ10" s="220">
        <v>4</v>
      </c>
      <c r="BR10" s="221"/>
      <c r="BS10" s="974"/>
      <c r="BT10" s="975"/>
      <c r="BU10" s="975"/>
      <c r="BV10" s="975"/>
      <c r="BW10" s="975"/>
      <c r="BX10" s="975"/>
      <c r="BY10" s="975"/>
      <c r="BZ10" s="975"/>
      <c r="CA10" s="975"/>
      <c r="CB10" s="975"/>
      <c r="CC10" s="975"/>
      <c r="CD10" s="975"/>
      <c r="CE10" s="975"/>
      <c r="CF10" s="975"/>
      <c r="CG10" s="996"/>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16"/>
    </row>
    <row r="11" spans="1:131" s="217" customFormat="1" ht="26.25" customHeight="1" x14ac:dyDescent="0.15">
      <c r="A11" s="220">
        <v>5</v>
      </c>
      <c r="B11" s="1012"/>
      <c r="C11" s="1013"/>
      <c r="D11" s="1013"/>
      <c r="E11" s="1013"/>
      <c r="F11" s="1013"/>
      <c r="G11" s="1013"/>
      <c r="H11" s="1013"/>
      <c r="I11" s="1013"/>
      <c r="J11" s="1013"/>
      <c r="K11" s="1013"/>
      <c r="L11" s="1013"/>
      <c r="M11" s="1013"/>
      <c r="N11" s="1013"/>
      <c r="O11" s="1013"/>
      <c r="P11" s="1014"/>
      <c r="Q11" s="1020"/>
      <c r="R11" s="1021"/>
      <c r="S11" s="1021"/>
      <c r="T11" s="1021"/>
      <c r="U11" s="1021"/>
      <c r="V11" s="1021"/>
      <c r="W11" s="1021"/>
      <c r="X11" s="1021"/>
      <c r="Y11" s="1021"/>
      <c r="Z11" s="1021"/>
      <c r="AA11" s="1021"/>
      <c r="AB11" s="1021"/>
      <c r="AC11" s="1021"/>
      <c r="AD11" s="1021"/>
      <c r="AE11" s="1022"/>
      <c r="AF11" s="1017"/>
      <c r="AG11" s="1018"/>
      <c r="AH11" s="1018"/>
      <c r="AI11" s="1018"/>
      <c r="AJ11" s="1019"/>
      <c r="AK11" s="1063"/>
      <c r="AL11" s="1064"/>
      <c r="AM11" s="1064"/>
      <c r="AN11" s="1064"/>
      <c r="AO11" s="1064"/>
      <c r="AP11" s="1064"/>
      <c r="AQ11" s="1064"/>
      <c r="AR11" s="1064"/>
      <c r="AS11" s="1064"/>
      <c r="AT11" s="1064"/>
      <c r="AU11" s="1065"/>
      <c r="AV11" s="1065"/>
      <c r="AW11" s="1065"/>
      <c r="AX11" s="1065"/>
      <c r="AY11" s="1066"/>
      <c r="AZ11" s="214"/>
      <c r="BA11" s="214"/>
      <c r="BB11" s="214"/>
      <c r="BC11" s="214"/>
      <c r="BD11" s="214"/>
      <c r="BE11" s="215"/>
      <c r="BF11" s="215"/>
      <c r="BG11" s="215"/>
      <c r="BH11" s="215"/>
      <c r="BI11" s="215"/>
      <c r="BJ11" s="215"/>
      <c r="BK11" s="215"/>
      <c r="BL11" s="215"/>
      <c r="BM11" s="215"/>
      <c r="BN11" s="215"/>
      <c r="BO11" s="215"/>
      <c r="BP11" s="215"/>
      <c r="BQ11" s="220">
        <v>5</v>
      </c>
      <c r="BR11" s="221"/>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6"/>
    </row>
    <row r="12" spans="1:131" s="217" customFormat="1" ht="26.25" customHeight="1" x14ac:dyDescent="0.15">
      <c r="A12" s="220">
        <v>6</v>
      </c>
      <c r="B12" s="1012"/>
      <c r="C12" s="1013"/>
      <c r="D12" s="1013"/>
      <c r="E12" s="1013"/>
      <c r="F12" s="1013"/>
      <c r="G12" s="1013"/>
      <c r="H12" s="1013"/>
      <c r="I12" s="1013"/>
      <c r="J12" s="1013"/>
      <c r="K12" s="1013"/>
      <c r="L12" s="1013"/>
      <c r="M12" s="1013"/>
      <c r="N12" s="1013"/>
      <c r="O12" s="1013"/>
      <c r="P12" s="1014"/>
      <c r="Q12" s="1020"/>
      <c r="R12" s="1021"/>
      <c r="S12" s="1021"/>
      <c r="T12" s="1021"/>
      <c r="U12" s="1021"/>
      <c r="V12" s="1021"/>
      <c r="W12" s="1021"/>
      <c r="X12" s="1021"/>
      <c r="Y12" s="1021"/>
      <c r="Z12" s="1021"/>
      <c r="AA12" s="1021"/>
      <c r="AB12" s="1021"/>
      <c r="AC12" s="1021"/>
      <c r="AD12" s="1021"/>
      <c r="AE12" s="1022"/>
      <c r="AF12" s="1017"/>
      <c r="AG12" s="1018"/>
      <c r="AH12" s="1018"/>
      <c r="AI12" s="1018"/>
      <c r="AJ12" s="1019"/>
      <c r="AK12" s="1063"/>
      <c r="AL12" s="1064"/>
      <c r="AM12" s="1064"/>
      <c r="AN12" s="1064"/>
      <c r="AO12" s="1064"/>
      <c r="AP12" s="1064"/>
      <c r="AQ12" s="1064"/>
      <c r="AR12" s="1064"/>
      <c r="AS12" s="1064"/>
      <c r="AT12" s="1064"/>
      <c r="AU12" s="1065"/>
      <c r="AV12" s="1065"/>
      <c r="AW12" s="1065"/>
      <c r="AX12" s="1065"/>
      <c r="AY12" s="1066"/>
      <c r="AZ12" s="214"/>
      <c r="BA12" s="214"/>
      <c r="BB12" s="214"/>
      <c r="BC12" s="214"/>
      <c r="BD12" s="214"/>
      <c r="BE12" s="215"/>
      <c r="BF12" s="215"/>
      <c r="BG12" s="215"/>
      <c r="BH12" s="215"/>
      <c r="BI12" s="215"/>
      <c r="BJ12" s="215"/>
      <c r="BK12" s="215"/>
      <c r="BL12" s="215"/>
      <c r="BM12" s="215"/>
      <c r="BN12" s="215"/>
      <c r="BO12" s="215"/>
      <c r="BP12" s="215"/>
      <c r="BQ12" s="220">
        <v>6</v>
      </c>
      <c r="BR12" s="221"/>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6"/>
    </row>
    <row r="13" spans="1:131" s="217" customFormat="1" ht="26.25" customHeight="1" x14ac:dyDescent="0.15">
      <c r="A13" s="220">
        <v>7</v>
      </c>
      <c r="B13" s="1012"/>
      <c r="C13" s="1013"/>
      <c r="D13" s="1013"/>
      <c r="E13" s="1013"/>
      <c r="F13" s="1013"/>
      <c r="G13" s="1013"/>
      <c r="H13" s="1013"/>
      <c r="I13" s="1013"/>
      <c r="J13" s="1013"/>
      <c r="K13" s="1013"/>
      <c r="L13" s="1013"/>
      <c r="M13" s="1013"/>
      <c r="N13" s="1013"/>
      <c r="O13" s="1013"/>
      <c r="P13" s="1014"/>
      <c r="Q13" s="1020"/>
      <c r="R13" s="1021"/>
      <c r="S13" s="1021"/>
      <c r="T13" s="1021"/>
      <c r="U13" s="1021"/>
      <c r="V13" s="1021"/>
      <c r="W13" s="1021"/>
      <c r="X13" s="1021"/>
      <c r="Y13" s="1021"/>
      <c r="Z13" s="1021"/>
      <c r="AA13" s="1021"/>
      <c r="AB13" s="1021"/>
      <c r="AC13" s="1021"/>
      <c r="AD13" s="1021"/>
      <c r="AE13" s="1022"/>
      <c r="AF13" s="1017"/>
      <c r="AG13" s="1018"/>
      <c r="AH13" s="1018"/>
      <c r="AI13" s="1018"/>
      <c r="AJ13" s="1019"/>
      <c r="AK13" s="1063"/>
      <c r="AL13" s="1064"/>
      <c r="AM13" s="1064"/>
      <c r="AN13" s="1064"/>
      <c r="AO13" s="1064"/>
      <c r="AP13" s="1064"/>
      <c r="AQ13" s="1064"/>
      <c r="AR13" s="1064"/>
      <c r="AS13" s="1064"/>
      <c r="AT13" s="1064"/>
      <c r="AU13" s="1065"/>
      <c r="AV13" s="1065"/>
      <c r="AW13" s="1065"/>
      <c r="AX13" s="1065"/>
      <c r="AY13" s="1066"/>
      <c r="AZ13" s="214"/>
      <c r="BA13" s="214"/>
      <c r="BB13" s="214"/>
      <c r="BC13" s="214"/>
      <c r="BD13" s="214"/>
      <c r="BE13" s="215"/>
      <c r="BF13" s="215"/>
      <c r="BG13" s="215"/>
      <c r="BH13" s="215"/>
      <c r="BI13" s="215"/>
      <c r="BJ13" s="215"/>
      <c r="BK13" s="215"/>
      <c r="BL13" s="215"/>
      <c r="BM13" s="215"/>
      <c r="BN13" s="215"/>
      <c r="BO13" s="215"/>
      <c r="BP13" s="215"/>
      <c r="BQ13" s="220">
        <v>7</v>
      </c>
      <c r="BR13" s="221"/>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6"/>
    </row>
    <row r="14" spans="1:131" s="217" customFormat="1" ht="26.25" customHeight="1" x14ac:dyDescent="0.15">
      <c r="A14" s="220">
        <v>8</v>
      </c>
      <c r="B14" s="1012"/>
      <c r="C14" s="1013"/>
      <c r="D14" s="1013"/>
      <c r="E14" s="1013"/>
      <c r="F14" s="1013"/>
      <c r="G14" s="1013"/>
      <c r="H14" s="1013"/>
      <c r="I14" s="1013"/>
      <c r="J14" s="1013"/>
      <c r="K14" s="1013"/>
      <c r="L14" s="1013"/>
      <c r="M14" s="1013"/>
      <c r="N14" s="1013"/>
      <c r="O14" s="1013"/>
      <c r="P14" s="1014"/>
      <c r="Q14" s="1020"/>
      <c r="R14" s="1021"/>
      <c r="S14" s="1021"/>
      <c r="T14" s="1021"/>
      <c r="U14" s="1021"/>
      <c r="V14" s="1021"/>
      <c r="W14" s="1021"/>
      <c r="X14" s="1021"/>
      <c r="Y14" s="1021"/>
      <c r="Z14" s="1021"/>
      <c r="AA14" s="1021"/>
      <c r="AB14" s="1021"/>
      <c r="AC14" s="1021"/>
      <c r="AD14" s="1021"/>
      <c r="AE14" s="1022"/>
      <c r="AF14" s="1017"/>
      <c r="AG14" s="1018"/>
      <c r="AH14" s="1018"/>
      <c r="AI14" s="1018"/>
      <c r="AJ14" s="1019"/>
      <c r="AK14" s="1063"/>
      <c r="AL14" s="1064"/>
      <c r="AM14" s="1064"/>
      <c r="AN14" s="1064"/>
      <c r="AO14" s="1064"/>
      <c r="AP14" s="1064"/>
      <c r="AQ14" s="1064"/>
      <c r="AR14" s="1064"/>
      <c r="AS14" s="1064"/>
      <c r="AT14" s="1064"/>
      <c r="AU14" s="1065"/>
      <c r="AV14" s="1065"/>
      <c r="AW14" s="1065"/>
      <c r="AX14" s="1065"/>
      <c r="AY14" s="1066"/>
      <c r="AZ14" s="214"/>
      <c r="BA14" s="214"/>
      <c r="BB14" s="214"/>
      <c r="BC14" s="214"/>
      <c r="BD14" s="214"/>
      <c r="BE14" s="215"/>
      <c r="BF14" s="215"/>
      <c r="BG14" s="215"/>
      <c r="BH14" s="215"/>
      <c r="BI14" s="215"/>
      <c r="BJ14" s="215"/>
      <c r="BK14" s="215"/>
      <c r="BL14" s="215"/>
      <c r="BM14" s="215"/>
      <c r="BN14" s="215"/>
      <c r="BO14" s="215"/>
      <c r="BP14" s="215"/>
      <c r="BQ14" s="220">
        <v>8</v>
      </c>
      <c r="BR14" s="221"/>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6"/>
    </row>
    <row r="15" spans="1:131" s="217" customFormat="1" ht="26.25" customHeight="1" x14ac:dyDescent="0.15">
      <c r="A15" s="220">
        <v>9</v>
      </c>
      <c r="B15" s="1012"/>
      <c r="C15" s="1013"/>
      <c r="D15" s="1013"/>
      <c r="E15" s="1013"/>
      <c r="F15" s="1013"/>
      <c r="G15" s="1013"/>
      <c r="H15" s="1013"/>
      <c r="I15" s="1013"/>
      <c r="J15" s="1013"/>
      <c r="K15" s="1013"/>
      <c r="L15" s="1013"/>
      <c r="M15" s="1013"/>
      <c r="N15" s="1013"/>
      <c r="O15" s="1013"/>
      <c r="P15" s="1014"/>
      <c r="Q15" s="1020"/>
      <c r="R15" s="1021"/>
      <c r="S15" s="1021"/>
      <c r="T15" s="1021"/>
      <c r="U15" s="1021"/>
      <c r="V15" s="1021"/>
      <c r="W15" s="1021"/>
      <c r="X15" s="1021"/>
      <c r="Y15" s="1021"/>
      <c r="Z15" s="1021"/>
      <c r="AA15" s="1021"/>
      <c r="AB15" s="1021"/>
      <c r="AC15" s="1021"/>
      <c r="AD15" s="1021"/>
      <c r="AE15" s="1022"/>
      <c r="AF15" s="1017"/>
      <c r="AG15" s="1018"/>
      <c r="AH15" s="1018"/>
      <c r="AI15" s="1018"/>
      <c r="AJ15" s="1019"/>
      <c r="AK15" s="1063"/>
      <c r="AL15" s="1064"/>
      <c r="AM15" s="1064"/>
      <c r="AN15" s="1064"/>
      <c r="AO15" s="1064"/>
      <c r="AP15" s="1064"/>
      <c r="AQ15" s="1064"/>
      <c r="AR15" s="1064"/>
      <c r="AS15" s="1064"/>
      <c r="AT15" s="1064"/>
      <c r="AU15" s="1065"/>
      <c r="AV15" s="1065"/>
      <c r="AW15" s="1065"/>
      <c r="AX15" s="1065"/>
      <c r="AY15" s="1066"/>
      <c r="AZ15" s="214"/>
      <c r="BA15" s="214"/>
      <c r="BB15" s="214"/>
      <c r="BC15" s="214"/>
      <c r="BD15" s="214"/>
      <c r="BE15" s="215"/>
      <c r="BF15" s="215"/>
      <c r="BG15" s="215"/>
      <c r="BH15" s="215"/>
      <c r="BI15" s="215"/>
      <c r="BJ15" s="215"/>
      <c r="BK15" s="215"/>
      <c r="BL15" s="215"/>
      <c r="BM15" s="215"/>
      <c r="BN15" s="215"/>
      <c r="BO15" s="215"/>
      <c r="BP15" s="215"/>
      <c r="BQ15" s="220">
        <v>9</v>
      </c>
      <c r="BR15" s="221"/>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6"/>
    </row>
    <row r="16" spans="1:131" s="217" customFormat="1" ht="26.25" customHeight="1" x14ac:dyDescent="0.15">
      <c r="A16" s="220">
        <v>10</v>
      </c>
      <c r="B16" s="1012"/>
      <c r="C16" s="1013"/>
      <c r="D16" s="1013"/>
      <c r="E16" s="1013"/>
      <c r="F16" s="1013"/>
      <c r="G16" s="1013"/>
      <c r="H16" s="1013"/>
      <c r="I16" s="1013"/>
      <c r="J16" s="1013"/>
      <c r="K16" s="1013"/>
      <c r="L16" s="1013"/>
      <c r="M16" s="1013"/>
      <c r="N16" s="1013"/>
      <c r="O16" s="1013"/>
      <c r="P16" s="1014"/>
      <c r="Q16" s="1020"/>
      <c r="R16" s="1021"/>
      <c r="S16" s="1021"/>
      <c r="T16" s="1021"/>
      <c r="U16" s="1021"/>
      <c r="V16" s="1021"/>
      <c r="W16" s="1021"/>
      <c r="X16" s="1021"/>
      <c r="Y16" s="1021"/>
      <c r="Z16" s="1021"/>
      <c r="AA16" s="1021"/>
      <c r="AB16" s="1021"/>
      <c r="AC16" s="1021"/>
      <c r="AD16" s="1021"/>
      <c r="AE16" s="1022"/>
      <c r="AF16" s="1017"/>
      <c r="AG16" s="1018"/>
      <c r="AH16" s="1018"/>
      <c r="AI16" s="1018"/>
      <c r="AJ16" s="1019"/>
      <c r="AK16" s="1063"/>
      <c r="AL16" s="1064"/>
      <c r="AM16" s="1064"/>
      <c r="AN16" s="1064"/>
      <c r="AO16" s="1064"/>
      <c r="AP16" s="1064"/>
      <c r="AQ16" s="1064"/>
      <c r="AR16" s="1064"/>
      <c r="AS16" s="1064"/>
      <c r="AT16" s="1064"/>
      <c r="AU16" s="1065"/>
      <c r="AV16" s="1065"/>
      <c r="AW16" s="1065"/>
      <c r="AX16" s="1065"/>
      <c r="AY16" s="1066"/>
      <c r="AZ16" s="214"/>
      <c r="BA16" s="214"/>
      <c r="BB16" s="214"/>
      <c r="BC16" s="214"/>
      <c r="BD16" s="214"/>
      <c r="BE16" s="215"/>
      <c r="BF16" s="215"/>
      <c r="BG16" s="215"/>
      <c r="BH16" s="215"/>
      <c r="BI16" s="215"/>
      <c r="BJ16" s="215"/>
      <c r="BK16" s="215"/>
      <c r="BL16" s="215"/>
      <c r="BM16" s="215"/>
      <c r="BN16" s="215"/>
      <c r="BO16" s="215"/>
      <c r="BP16" s="215"/>
      <c r="BQ16" s="220">
        <v>10</v>
      </c>
      <c r="BR16" s="221"/>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6"/>
    </row>
    <row r="17" spans="1:131" s="217" customFormat="1" ht="26.25" customHeight="1" x14ac:dyDescent="0.15">
      <c r="A17" s="220">
        <v>11</v>
      </c>
      <c r="B17" s="1012"/>
      <c r="C17" s="1013"/>
      <c r="D17" s="1013"/>
      <c r="E17" s="1013"/>
      <c r="F17" s="1013"/>
      <c r="G17" s="1013"/>
      <c r="H17" s="1013"/>
      <c r="I17" s="1013"/>
      <c r="J17" s="1013"/>
      <c r="K17" s="1013"/>
      <c r="L17" s="1013"/>
      <c r="M17" s="1013"/>
      <c r="N17" s="1013"/>
      <c r="O17" s="1013"/>
      <c r="P17" s="1014"/>
      <c r="Q17" s="1020"/>
      <c r="R17" s="1021"/>
      <c r="S17" s="1021"/>
      <c r="T17" s="1021"/>
      <c r="U17" s="1021"/>
      <c r="V17" s="1021"/>
      <c r="W17" s="1021"/>
      <c r="X17" s="1021"/>
      <c r="Y17" s="1021"/>
      <c r="Z17" s="1021"/>
      <c r="AA17" s="1021"/>
      <c r="AB17" s="1021"/>
      <c r="AC17" s="1021"/>
      <c r="AD17" s="1021"/>
      <c r="AE17" s="1022"/>
      <c r="AF17" s="1017"/>
      <c r="AG17" s="1018"/>
      <c r="AH17" s="1018"/>
      <c r="AI17" s="1018"/>
      <c r="AJ17" s="1019"/>
      <c r="AK17" s="1063"/>
      <c r="AL17" s="1064"/>
      <c r="AM17" s="1064"/>
      <c r="AN17" s="1064"/>
      <c r="AO17" s="1064"/>
      <c r="AP17" s="1064"/>
      <c r="AQ17" s="1064"/>
      <c r="AR17" s="1064"/>
      <c r="AS17" s="1064"/>
      <c r="AT17" s="1064"/>
      <c r="AU17" s="1065"/>
      <c r="AV17" s="1065"/>
      <c r="AW17" s="1065"/>
      <c r="AX17" s="1065"/>
      <c r="AY17" s="1066"/>
      <c r="AZ17" s="214"/>
      <c r="BA17" s="214"/>
      <c r="BB17" s="214"/>
      <c r="BC17" s="214"/>
      <c r="BD17" s="214"/>
      <c r="BE17" s="215"/>
      <c r="BF17" s="215"/>
      <c r="BG17" s="215"/>
      <c r="BH17" s="215"/>
      <c r="BI17" s="215"/>
      <c r="BJ17" s="215"/>
      <c r="BK17" s="215"/>
      <c r="BL17" s="215"/>
      <c r="BM17" s="215"/>
      <c r="BN17" s="215"/>
      <c r="BO17" s="215"/>
      <c r="BP17" s="215"/>
      <c r="BQ17" s="220">
        <v>11</v>
      </c>
      <c r="BR17" s="221"/>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6"/>
    </row>
    <row r="18" spans="1:131" s="217" customFormat="1" ht="26.25" customHeight="1" x14ac:dyDescent="0.15">
      <c r="A18" s="220">
        <v>12</v>
      </c>
      <c r="B18" s="1012"/>
      <c r="C18" s="1013"/>
      <c r="D18" s="1013"/>
      <c r="E18" s="1013"/>
      <c r="F18" s="1013"/>
      <c r="G18" s="1013"/>
      <c r="H18" s="1013"/>
      <c r="I18" s="1013"/>
      <c r="J18" s="1013"/>
      <c r="K18" s="1013"/>
      <c r="L18" s="1013"/>
      <c r="M18" s="1013"/>
      <c r="N18" s="1013"/>
      <c r="O18" s="1013"/>
      <c r="P18" s="1014"/>
      <c r="Q18" s="1020"/>
      <c r="R18" s="1021"/>
      <c r="S18" s="1021"/>
      <c r="T18" s="1021"/>
      <c r="U18" s="1021"/>
      <c r="V18" s="1021"/>
      <c r="W18" s="1021"/>
      <c r="X18" s="1021"/>
      <c r="Y18" s="1021"/>
      <c r="Z18" s="1021"/>
      <c r="AA18" s="1021"/>
      <c r="AB18" s="1021"/>
      <c r="AC18" s="1021"/>
      <c r="AD18" s="1021"/>
      <c r="AE18" s="1022"/>
      <c r="AF18" s="1017"/>
      <c r="AG18" s="1018"/>
      <c r="AH18" s="1018"/>
      <c r="AI18" s="1018"/>
      <c r="AJ18" s="1019"/>
      <c r="AK18" s="1063"/>
      <c r="AL18" s="1064"/>
      <c r="AM18" s="1064"/>
      <c r="AN18" s="1064"/>
      <c r="AO18" s="1064"/>
      <c r="AP18" s="1064"/>
      <c r="AQ18" s="1064"/>
      <c r="AR18" s="1064"/>
      <c r="AS18" s="1064"/>
      <c r="AT18" s="1064"/>
      <c r="AU18" s="1065"/>
      <c r="AV18" s="1065"/>
      <c r="AW18" s="1065"/>
      <c r="AX18" s="1065"/>
      <c r="AY18" s="1066"/>
      <c r="AZ18" s="214"/>
      <c r="BA18" s="214"/>
      <c r="BB18" s="214"/>
      <c r="BC18" s="214"/>
      <c r="BD18" s="214"/>
      <c r="BE18" s="215"/>
      <c r="BF18" s="215"/>
      <c r="BG18" s="215"/>
      <c r="BH18" s="215"/>
      <c r="BI18" s="215"/>
      <c r="BJ18" s="215"/>
      <c r="BK18" s="215"/>
      <c r="BL18" s="215"/>
      <c r="BM18" s="215"/>
      <c r="BN18" s="215"/>
      <c r="BO18" s="215"/>
      <c r="BP18" s="215"/>
      <c r="BQ18" s="220">
        <v>12</v>
      </c>
      <c r="BR18" s="221"/>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6"/>
    </row>
    <row r="19" spans="1:131" s="217" customFormat="1" ht="26.25" customHeight="1" x14ac:dyDescent="0.15">
      <c r="A19" s="220">
        <v>13</v>
      </c>
      <c r="B19" s="1012"/>
      <c r="C19" s="1013"/>
      <c r="D19" s="1013"/>
      <c r="E19" s="1013"/>
      <c r="F19" s="1013"/>
      <c r="G19" s="1013"/>
      <c r="H19" s="1013"/>
      <c r="I19" s="1013"/>
      <c r="J19" s="1013"/>
      <c r="K19" s="1013"/>
      <c r="L19" s="1013"/>
      <c r="M19" s="1013"/>
      <c r="N19" s="1013"/>
      <c r="O19" s="1013"/>
      <c r="P19" s="1014"/>
      <c r="Q19" s="1020"/>
      <c r="R19" s="1021"/>
      <c r="S19" s="1021"/>
      <c r="T19" s="1021"/>
      <c r="U19" s="1021"/>
      <c r="V19" s="1021"/>
      <c r="W19" s="1021"/>
      <c r="X19" s="1021"/>
      <c r="Y19" s="1021"/>
      <c r="Z19" s="1021"/>
      <c r="AA19" s="1021"/>
      <c r="AB19" s="1021"/>
      <c r="AC19" s="1021"/>
      <c r="AD19" s="1021"/>
      <c r="AE19" s="1022"/>
      <c r="AF19" s="1017"/>
      <c r="AG19" s="1018"/>
      <c r="AH19" s="1018"/>
      <c r="AI19" s="1018"/>
      <c r="AJ19" s="1019"/>
      <c r="AK19" s="1063"/>
      <c r="AL19" s="1064"/>
      <c r="AM19" s="1064"/>
      <c r="AN19" s="1064"/>
      <c r="AO19" s="1064"/>
      <c r="AP19" s="1064"/>
      <c r="AQ19" s="1064"/>
      <c r="AR19" s="1064"/>
      <c r="AS19" s="1064"/>
      <c r="AT19" s="1064"/>
      <c r="AU19" s="1065"/>
      <c r="AV19" s="1065"/>
      <c r="AW19" s="1065"/>
      <c r="AX19" s="1065"/>
      <c r="AY19" s="1066"/>
      <c r="AZ19" s="214"/>
      <c r="BA19" s="214"/>
      <c r="BB19" s="214"/>
      <c r="BC19" s="214"/>
      <c r="BD19" s="214"/>
      <c r="BE19" s="215"/>
      <c r="BF19" s="215"/>
      <c r="BG19" s="215"/>
      <c r="BH19" s="215"/>
      <c r="BI19" s="215"/>
      <c r="BJ19" s="215"/>
      <c r="BK19" s="215"/>
      <c r="BL19" s="215"/>
      <c r="BM19" s="215"/>
      <c r="BN19" s="215"/>
      <c r="BO19" s="215"/>
      <c r="BP19" s="215"/>
      <c r="BQ19" s="220">
        <v>13</v>
      </c>
      <c r="BR19" s="221"/>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6"/>
    </row>
    <row r="20" spans="1:131" s="217" customFormat="1" ht="26.25" customHeight="1" x14ac:dyDescent="0.15">
      <c r="A20" s="220">
        <v>14</v>
      </c>
      <c r="B20" s="1012"/>
      <c r="C20" s="1013"/>
      <c r="D20" s="1013"/>
      <c r="E20" s="1013"/>
      <c r="F20" s="1013"/>
      <c r="G20" s="1013"/>
      <c r="H20" s="1013"/>
      <c r="I20" s="1013"/>
      <c r="J20" s="1013"/>
      <c r="K20" s="1013"/>
      <c r="L20" s="1013"/>
      <c r="M20" s="1013"/>
      <c r="N20" s="1013"/>
      <c r="O20" s="1013"/>
      <c r="P20" s="1014"/>
      <c r="Q20" s="1020"/>
      <c r="R20" s="1021"/>
      <c r="S20" s="1021"/>
      <c r="T20" s="1021"/>
      <c r="U20" s="1021"/>
      <c r="V20" s="1021"/>
      <c r="W20" s="1021"/>
      <c r="X20" s="1021"/>
      <c r="Y20" s="1021"/>
      <c r="Z20" s="1021"/>
      <c r="AA20" s="1021"/>
      <c r="AB20" s="1021"/>
      <c r="AC20" s="1021"/>
      <c r="AD20" s="1021"/>
      <c r="AE20" s="1022"/>
      <c r="AF20" s="1017"/>
      <c r="AG20" s="1018"/>
      <c r="AH20" s="1018"/>
      <c r="AI20" s="1018"/>
      <c r="AJ20" s="1019"/>
      <c r="AK20" s="1063"/>
      <c r="AL20" s="1064"/>
      <c r="AM20" s="1064"/>
      <c r="AN20" s="1064"/>
      <c r="AO20" s="1064"/>
      <c r="AP20" s="1064"/>
      <c r="AQ20" s="1064"/>
      <c r="AR20" s="1064"/>
      <c r="AS20" s="1064"/>
      <c r="AT20" s="1064"/>
      <c r="AU20" s="1065"/>
      <c r="AV20" s="1065"/>
      <c r="AW20" s="1065"/>
      <c r="AX20" s="1065"/>
      <c r="AY20" s="1066"/>
      <c r="AZ20" s="214"/>
      <c r="BA20" s="214"/>
      <c r="BB20" s="214"/>
      <c r="BC20" s="214"/>
      <c r="BD20" s="214"/>
      <c r="BE20" s="215"/>
      <c r="BF20" s="215"/>
      <c r="BG20" s="215"/>
      <c r="BH20" s="215"/>
      <c r="BI20" s="215"/>
      <c r="BJ20" s="215"/>
      <c r="BK20" s="215"/>
      <c r="BL20" s="215"/>
      <c r="BM20" s="215"/>
      <c r="BN20" s="215"/>
      <c r="BO20" s="215"/>
      <c r="BP20" s="215"/>
      <c r="BQ20" s="220">
        <v>14</v>
      </c>
      <c r="BR20" s="221"/>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6"/>
    </row>
    <row r="21" spans="1:131" s="217" customFormat="1" ht="26.25" customHeight="1" thickBot="1" x14ac:dyDescent="0.2">
      <c r="A21" s="220">
        <v>15</v>
      </c>
      <c r="B21" s="1012"/>
      <c r="C21" s="1013"/>
      <c r="D21" s="1013"/>
      <c r="E21" s="1013"/>
      <c r="F21" s="1013"/>
      <c r="G21" s="1013"/>
      <c r="H21" s="1013"/>
      <c r="I21" s="1013"/>
      <c r="J21" s="1013"/>
      <c r="K21" s="1013"/>
      <c r="L21" s="1013"/>
      <c r="M21" s="1013"/>
      <c r="N21" s="1013"/>
      <c r="O21" s="1013"/>
      <c r="P21" s="1014"/>
      <c r="Q21" s="1020"/>
      <c r="R21" s="1021"/>
      <c r="S21" s="1021"/>
      <c r="T21" s="1021"/>
      <c r="U21" s="1021"/>
      <c r="V21" s="1021"/>
      <c r="W21" s="1021"/>
      <c r="X21" s="1021"/>
      <c r="Y21" s="1021"/>
      <c r="Z21" s="1021"/>
      <c r="AA21" s="1021"/>
      <c r="AB21" s="1021"/>
      <c r="AC21" s="1021"/>
      <c r="AD21" s="1021"/>
      <c r="AE21" s="1022"/>
      <c r="AF21" s="1017"/>
      <c r="AG21" s="1018"/>
      <c r="AH21" s="1018"/>
      <c r="AI21" s="1018"/>
      <c r="AJ21" s="1019"/>
      <c r="AK21" s="1063"/>
      <c r="AL21" s="1064"/>
      <c r="AM21" s="1064"/>
      <c r="AN21" s="1064"/>
      <c r="AO21" s="1064"/>
      <c r="AP21" s="1064"/>
      <c r="AQ21" s="1064"/>
      <c r="AR21" s="1064"/>
      <c r="AS21" s="1064"/>
      <c r="AT21" s="1064"/>
      <c r="AU21" s="1065"/>
      <c r="AV21" s="1065"/>
      <c r="AW21" s="1065"/>
      <c r="AX21" s="1065"/>
      <c r="AY21" s="1066"/>
      <c r="AZ21" s="214"/>
      <c r="BA21" s="214"/>
      <c r="BB21" s="214"/>
      <c r="BC21" s="214"/>
      <c r="BD21" s="214"/>
      <c r="BE21" s="215"/>
      <c r="BF21" s="215"/>
      <c r="BG21" s="215"/>
      <c r="BH21" s="215"/>
      <c r="BI21" s="215"/>
      <c r="BJ21" s="215"/>
      <c r="BK21" s="215"/>
      <c r="BL21" s="215"/>
      <c r="BM21" s="215"/>
      <c r="BN21" s="215"/>
      <c r="BO21" s="215"/>
      <c r="BP21" s="215"/>
      <c r="BQ21" s="220">
        <v>15</v>
      </c>
      <c r="BR21" s="221"/>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6"/>
    </row>
    <row r="22" spans="1:131" s="217" customFormat="1" ht="26.25" customHeight="1" x14ac:dyDescent="0.15">
      <c r="A22" s="220">
        <v>16</v>
      </c>
      <c r="B22" s="1012"/>
      <c r="C22" s="1013"/>
      <c r="D22" s="1013"/>
      <c r="E22" s="1013"/>
      <c r="F22" s="1013"/>
      <c r="G22" s="1013"/>
      <c r="H22" s="1013"/>
      <c r="I22" s="1013"/>
      <c r="J22" s="1013"/>
      <c r="K22" s="1013"/>
      <c r="L22" s="1013"/>
      <c r="M22" s="1013"/>
      <c r="N22" s="1013"/>
      <c r="O22" s="1013"/>
      <c r="P22" s="1014"/>
      <c r="Q22" s="1056"/>
      <c r="R22" s="1057"/>
      <c r="S22" s="1057"/>
      <c r="T22" s="1057"/>
      <c r="U22" s="1057"/>
      <c r="V22" s="1057"/>
      <c r="W22" s="1057"/>
      <c r="X22" s="1057"/>
      <c r="Y22" s="1057"/>
      <c r="Z22" s="1057"/>
      <c r="AA22" s="1057"/>
      <c r="AB22" s="1057"/>
      <c r="AC22" s="1057"/>
      <c r="AD22" s="1057"/>
      <c r="AE22" s="1058"/>
      <c r="AF22" s="1017"/>
      <c r="AG22" s="1018"/>
      <c r="AH22" s="1018"/>
      <c r="AI22" s="1018"/>
      <c r="AJ22" s="1019"/>
      <c r="AK22" s="1059"/>
      <c r="AL22" s="1060"/>
      <c r="AM22" s="1060"/>
      <c r="AN22" s="1060"/>
      <c r="AO22" s="1060"/>
      <c r="AP22" s="1060"/>
      <c r="AQ22" s="1060"/>
      <c r="AR22" s="1060"/>
      <c r="AS22" s="1060"/>
      <c r="AT22" s="1060"/>
      <c r="AU22" s="1061"/>
      <c r="AV22" s="1061"/>
      <c r="AW22" s="1061"/>
      <c r="AX22" s="1061"/>
      <c r="AY22" s="1062"/>
      <c r="AZ22" s="1010" t="s">
        <v>377</v>
      </c>
      <c r="BA22" s="1010"/>
      <c r="BB22" s="1010"/>
      <c r="BC22" s="1010"/>
      <c r="BD22" s="1011"/>
      <c r="BE22" s="215"/>
      <c r="BF22" s="215"/>
      <c r="BG22" s="215"/>
      <c r="BH22" s="215"/>
      <c r="BI22" s="215"/>
      <c r="BJ22" s="215"/>
      <c r="BK22" s="215"/>
      <c r="BL22" s="215"/>
      <c r="BM22" s="215"/>
      <c r="BN22" s="215"/>
      <c r="BO22" s="215"/>
      <c r="BP22" s="215"/>
      <c r="BQ22" s="220">
        <v>16</v>
      </c>
      <c r="BR22" s="221"/>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0">
        <v>23891</v>
      </c>
      <c r="R23" s="1044"/>
      <c r="S23" s="1044"/>
      <c r="T23" s="1044"/>
      <c r="U23" s="1044"/>
      <c r="V23" s="1044">
        <v>22994</v>
      </c>
      <c r="W23" s="1044"/>
      <c r="X23" s="1044"/>
      <c r="Y23" s="1044"/>
      <c r="Z23" s="1044"/>
      <c r="AA23" s="1044">
        <v>897</v>
      </c>
      <c r="AB23" s="1044"/>
      <c r="AC23" s="1044"/>
      <c r="AD23" s="1044"/>
      <c r="AE23" s="1051"/>
      <c r="AF23" s="1052">
        <v>856</v>
      </c>
      <c r="AG23" s="1044"/>
      <c r="AH23" s="1044"/>
      <c r="AI23" s="1044"/>
      <c r="AJ23" s="1053"/>
      <c r="AK23" s="1054"/>
      <c r="AL23" s="1055"/>
      <c r="AM23" s="1055"/>
      <c r="AN23" s="1055"/>
      <c r="AO23" s="1055"/>
      <c r="AP23" s="1044">
        <v>17857</v>
      </c>
      <c r="AQ23" s="1044"/>
      <c r="AR23" s="1044"/>
      <c r="AS23" s="1044"/>
      <c r="AT23" s="1044"/>
      <c r="AU23" s="1045"/>
      <c r="AV23" s="1045"/>
      <c r="AW23" s="1045"/>
      <c r="AX23" s="1045"/>
      <c r="AY23" s="1046"/>
      <c r="AZ23" s="1047" t="s">
        <v>122</v>
      </c>
      <c r="BA23" s="1048"/>
      <c r="BB23" s="1048"/>
      <c r="BC23" s="1048"/>
      <c r="BD23" s="1049"/>
      <c r="BE23" s="215"/>
      <c r="BF23" s="215"/>
      <c r="BG23" s="215"/>
      <c r="BH23" s="215"/>
      <c r="BI23" s="215"/>
      <c r="BJ23" s="215"/>
      <c r="BK23" s="215"/>
      <c r="BL23" s="215"/>
      <c r="BM23" s="215"/>
      <c r="BN23" s="215"/>
      <c r="BO23" s="215"/>
      <c r="BP23" s="215"/>
      <c r="BQ23" s="220">
        <v>17</v>
      </c>
      <c r="BR23" s="221"/>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6"/>
    </row>
    <row r="24" spans="1:131" s="217" customFormat="1" ht="26.25" customHeight="1" x14ac:dyDescent="0.15">
      <c r="A24" s="1043" t="s">
        <v>380</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6"/>
    </row>
    <row r="25" spans="1:131" ht="26.25" customHeight="1" thickBot="1" x14ac:dyDescent="0.2">
      <c r="A25" s="1042" t="s">
        <v>381</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357</v>
      </c>
      <c r="B26" s="978"/>
      <c r="C26" s="978"/>
      <c r="D26" s="978"/>
      <c r="E26" s="978"/>
      <c r="F26" s="978"/>
      <c r="G26" s="978"/>
      <c r="H26" s="978"/>
      <c r="I26" s="978"/>
      <c r="J26" s="978"/>
      <c r="K26" s="978"/>
      <c r="L26" s="978"/>
      <c r="M26" s="978"/>
      <c r="N26" s="978"/>
      <c r="O26" s="978"/>
      <c r="P26" s="979"/>
      <c r="Q26" s="983" t="s">
        <v>382</v>
      </c>
      <c r="R26" s="984"/>
      <c r="S26" s="984"/>
      <c r="T26" s="984"/>
      <c r="U26" s="985"/>
      <c r="V26" s="983" t="s">
        <v>383</v>
      </c>
      <c r="W26" s="984"/>
      <c r="X26" s="984"/>
      <c r="Y26" s="984"/>
      <c r="Z26" s="985"/>
      <c r="AA26" s="983" t="s">
        <v>384</v>
      </c>
      <c r="AB26" s="984"/>
      <c r="AC26" s="984"/>
      <c r="AD26" s="984"/>
      <c r="AE26" s="984"/>
      <c r="AF26" s="1038" t="s">
        <v>385</v>
      </c>
      <c r="AG26" s="990"/>
      <c r="AH26" s="990"/>
      <c r="AI26" s="990"/>
      <c r="AJ26" s="1039"/>
      <c r="AK26" s="984" t="s">
        <v>386</v>
      </c>
      <c r="AL26" s="984"/>
      <c r="AM26" s="984"/>
      <c r="AN26" s="984"/>
      <c r="AO26" s="985"/>
      <c r="AP26" s="983" t="s">
        <v>387</v>
      </c>
      <c r="AQ26" s="984"/>
      <c r="AR26" s="984"/>
      <c r="AS26" s="984"/>
      <c r="AT26" s="985"/>
      <c r="AU26" s="983" t="s">
        <v>388</v>
      </c>
      <c r="AV26" s="984"/>
      <c r="AW26" s="984"/>
      <c r="AX26" s="984"/>
      <c r="AY26" s="985"/>
      <c r="AZ26" s="983" t="s">
        <v>389</v>
      </c>
      <c r="BA26" s="984"/>
      <c r="BB26" s="984"/>
      <c r="BC26" s="984"/>
      <c r="BD26" s="985"/>
      <c r="BE26" s="983" t="s">
        <v>364</v>
      </c>
      <c r="BF26" s="984"/>
      <c r="BG26" s="984"/>
      <c r="BH26" s="984"/>
      <c r="BI26" s="997"/>
      <c r="BJ26" s="214"/>
      <c r="BK26" s="214"/>
      <c r="BL26" s="214"/>
      <c r="BM26" s="214"/>
      <c r="BN26" s="214"/>
      <c r="BO26" s="223"/>
      <c r="BP26" s="223"/>
      <c r="BQ26" s="220">
        <v>20</v>
      </c>
      <c r="BR26" s="221"/>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40"/>
      <c r="AG27" s="993"/>
      <c r="AH27" s="993"/>
      <c r="AI27" s="993"/>
      <c r="AJ27" s="1041"/>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3"/>
      <c r="BP27" s="223"/>
      <c r="BQ27" s="220">
        <v>21</v>
      </c>
      <c r="BR27" s="221"/>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4">
        <v>1</v>
      </c>
      <c r="B28" s="1030" t="s">
        <v>390</v>
      </c>
      <c r="C28" s="1031"/>
      <c r="D28" s="1031"/>
      <c r="E28" s="1031"/>
      <c r="F28" s="1031"/>
      <c r="G28" s="1031"/>
      <c r="H28" s="1031"/>
      <c r="I28" s="1031"/>
      <c r="J28" s="1031"/>
      <c r="K28" s="1031"/>
      <c r="L28" s="1031"/>
      <c r="M28" s="1031"/>
      <c r="N28" s="1031"/>
      <c r="O28" s="1031"/>
      <c r="P28" s="1032"/>
      <c r="Q28" s="1033">
        <v>2492</v>
      </c>
      <c r="R28" s="1034"/>
      <c r="S28" s="1034"/>
      <c r="T28" s="1034"/>
      <c r="U28" s="1034"/>
      <c r="V28" s="1034">
        <v>2357</v>
      </c>
      <c r="W28" s="1034"/>
      <c r="X28" s="1034"/>
      <c r="Y28" s="1034"/>
      <c r="Z28" s="1034"/>
      <c r="AA28" s="1034">
        <v>135</v>
      </c>
      <c r="AB28" s="1034"/>
      <c r="AC28" s="1034"/>
      <c r="AD28" s="1034"/>
      <c r="AE28" s="1035"/>
      <c r="AF28" s="1036">
        <v>135</v>
      </c>
      <c r="AG28" s="1034"/>
      <c r="AH28" s="1034"/>
      <c r="AI28" s="1034"/>
      <c r="AJ28" s="1037"/>
      <c r="AK28" s="1025">
        <v>262</v>
      </c>
      <c r="AL28" s="1026"/>
      <c r="AM28" s="1026"/>
      <c r="AN28" s="1026"/>
      <c r="AO28" s="1026"/>
      <c r="AP28" s="1026" t="s">
        <v>484</v>
      </c>
      <c r="AQ28" s="1026"/>
      <c r="AR28" s="1026"/>
      <c r="AS28" s="1026"/>
      <c r="AT28" s="1026"/>
      <c r="AU28" s="1026" t="s">
        <v>484</v>
      </c>
      <c r="AV28" s="1026"/>
      <c r="AW28" s="1026"/>
      <c r="AX28" s="1026"/>
      <c r="AY28" s="1026"/>
      <c r="AZ28" s="1027" t="s">
        <v>484</v>
      </c>
      <c r="BA28" s="1027"/>
      <c r="BB28" s="1027"/>
      <c r="BC28" s="1027"/>
      <c r="BD28" s="1027"/>
      <c r="BE28" s="1028"/>
      <c r="BF28" s="1028"/>
      <c r="BG28" s="1028"/>
      <c r="BH28" s="1028"/>
      <c r="BI28" s="1029"/>
      <c r="BJ28" s="214"/>
      <c r="BK28" s="214"/>
      <c r="BL28" s="214"/>
      <c r="BM28" s="214"/>
      <c r="BN28" s="214"/>
      <c r="BO28" s="223"/>
      <c r="BP28" s="223"/>
      <c r="BQ28" s="220">
        <v>22</v>
      </c>
      <c r="BR28" s="221"/>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4">
        <v>2</v>
      </c>
      <c r="B29" s="1012" t="s">
        <v>391</v>
      </c>
      <c r="C29" s="1013"/>
      <c r="D29" s="1013"/>
      <c r="E29" s="1013"/>
      <c r="F29" s="1013"/>
      <c r="G29" s="1013"/>
      <c r="H29" s="1013"/>
      <c r="I29" s="1013"/>
      <c r="J29" s="1013"/>
      <c r="K29" s="1013"/>
      <c r="L29" s="1013"/>
      <c r="M29" s="1013"/>
      <c r="N29" s="1013"/>
      <c r="O29" s="1013"/>
      <c r="P29" s="1014"/>
      <c r="Q29" s="1020">
        <v>373</v>
      </c>
      <c r="R29" s="1021"/>
      <c r="S29" s="1021"/>
      <c r="T29" s="1021"/>
      <c r="U29" s="1021"/>
      <c r="V29" s="1021">
        <v>370</v>
      </c>
      <c r="W29" s="1021"/>
      <c r="X29" s="1021"/>
      <c r="Y29" s="1021"/>
      <c r="Z29" s="1021"/>
      <c r="AA29" s="1021">
        <v>3</v>
      </c>
      <c r="AB29" s="1021"/>
      <c r="AC29" s="1021"/>
      <c r="AD29" s="1021"/>
      <c r="AE29" s="1022"/>
      <c r="AF29" s="1017">
        <v>3</v>
      </c>
      <c r="AG29" s="1018"/>
      <c r="AH29" s="1018"/>
      <c r="AI29" s="1018"/>
      <c r="AJ29" s="1019"/>
      <c r="AK29" s="1023">
        <v>131</v>
      </c>
      <c r="AL29" s="958"/>
      <c r="AM29" s="958"/>
      <c r="AN29" s="958"/>
      <c r="AO29" s="958"/>
      <c r="AP29" s="958" t="s">
        <v>484</v>
      </c>
      <c r="AQ29" s="958"/>
      <c r="AR29" s="958"/>
      <c r="AS29" s="958"/>
      <c r="AT29" s="958"/>
      <c r="AU29" s="958" t="s">
        <v>484</v>
      </c>
      <c r="AV29" s="958"/>
      <c r="AW29" s="958"/>
      <c r="AX29" s="958"/>
      <c r="AY29" s="958"/>
      <c r="AZ29" s="1024" t="s">
        <v>484</v>
      </c>
      <c r="BA29" s="1024"/>
      <c r="BB29" s="1024"/>
      <c r="BC29" s="1024"/>
      <c r="BD29" s="1024"/>
      <c r="BE29" s="959"/>
      <c r="BF29" s="959"/>
      <c r="BG29" s="959"/>
      <c r="BH29" s="959"/>
      <c r="BI29" s="960"/>
      <c r="BJ29" s="214"/>
      <c r="BK29" s="214"/>
      <c r="BL29" s="214"/>
      <c r="BM29" s="214"/>
      <c r="BN29" s="214"/>
      <c r="BO29" s="223"/>
      <c r="BP29" s="223"/>
      <c r="BQ29" s="220">
        <v>23</v>
      </c>
      <c r="BR29" s="221"/>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4">
        <v>3</v>
      </c>
      <c r="B30" s="1012" t="s">
        <v>392</v>
      </c>
      <c r="C30" s="1013"/>
      <c r="D30" s="1013"/>
      <c r="E30" s="1013"/>
      <c r="F30" s="1013"/>
      <c r="G30" s="1013"/>
      <c r="H30" s="1013"/>
      <c r="I30" s="1013"/>
      <c r="J30" s="1013"/>
      <c r="K30" s="1013"/>
      <c r="L30" s="1013"/>
      <c r="M30" s="1013"/>
      <c r="N30" s="1013"/>
      <c r="O30" s="1013"/>
      <c r="P30" s="1014"/>
      <c r="Q30" s="1020">
        <v>183</v>
      </c>
      <c r="R30" s="1021"/>
      <c r="S30" s="1021"/>
      <c r="T30" s="1021"/>
      <c r="U30" s="1021"/>
      <c r="V30" s="1021">
        <v>383</v>
      </c>
      <c r="W30" s="1021"/>
      <c r="X30" s="1021"/>
      <c r="Y30" s="1021"/>
      <c r="Z30" s="1021"/>
      <c r="AA30" s="1021">
        <v>-201</v>
      </c>
      <c r="AB30" s="1021"/>
      <c r="AC30" s="1021"/>
      <c r="AD30" s="1021"/>
      <c r="AE30" s="1022"/>
      <c r="AF30" s="1017">
        <v>-201</v>
      </c>
      <c r="AG30" s="1018"/>
      <c r="AH30" s="1018"/>
      <c r="AI30" s="1018"/>
      <c r="AJ30" s="1019"/>
      <c r="AK30" s="1023">
        <v>8</v>
      </c>
      <c r="AL30" s="958"/>
      <c r="AM30" s="958"/>
      <c r="AN30" s="958"/>
      <c r="AO30" s="958"/>
      <c r="AP30" s="958" t="s">
        <v>484</v>
      </c>
      <c r="AQ30" s="958"/>
      <c r="AR30" s="958"/>
      <c r="AS30" s="958"/>
      <c r="AT30" s="958"/>
      <c r="AU30" s="958" t="s">
        <v>484</v>
      </c>
      <c r="AV30" s="958"/>
      <c r="AW30" s="958"/>
      <c r="AX30" s="958"/>
      <c r="AY30" s="958"/>
      <c r="AZ30" s="1024" t="s">
        <v>484</v>
      </c>
      <c r="BA30" s="1024"/>
      <c r="BB30" s="1024"/>
      <c r="BC30" s="1024"/>
      <c r="BD30" s="1024"/>
      <c r="BE30" s="959"/>
      <c r="BF30" s="959"/>
      <c r="BG30" s="959"/>
      <c r="BH30" s="959"/>
      <c r="BI30" s="960"/>
      <c r="BJ30" s="214"/>
      <c r="BK30" s="214"/>
      <c r="BL30" s="214"/>
      <c r="BM30" s="214"/>
      <c r="BN30" s="214"/>
      <c r="BO30" s="223"/>
      <c r="BP30" s="223"/>
      <c r="BQ30" s="220">
        <v>24</v>
      </c>
      <c r="BR30" s="221"/>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4">
        <v>4</v>
      </c>
      <c r="B31" s="1012"/>
      <c r="C31" s="1013"/>
      <c r="D31" s="1013"/>
      <c r="E31" s="1013"/>
      <c r="F31" s="1013"/>
      <c r="G31" s="1013"/>
      <c r="H31" s="1013"/>
      <c r="I31" s="1013"/>
      <c r="J31" s="1013"/>
      <c r="K31" s="1013"/>
      <c r="L31" s="1013"/>
      <c r="M31" s="1013"/>
      <c r="N31" s="1013"/>
      <c r="O31" s="1013"/>
      <c r="P31" s="1014"/>
      <c r="Q31" s="1020"/>
      <c r="R31" s="1021"/>
      <c r="S31" s="1021"/>
      <c r="T31" s="1021"/>
      <c r="U31" s="1021"/>
      <c r="V31" s="1021"/>
      <c r="W31" s="1021"/>
      <c r="X31" s="1021"/>
      <c r="Y31" s="1021"/>
      <c r="Z31" s="1021"/>
      <c r="AA31" s="1021"/>
      <c r="AB31" s="1021"/>
      <c r="AC31" s="1021"/>
      <c r="AD31" s="1021"/>
      <c r="AE31" s="1022"/>
      <c r="AF31" s="1017"/>
      <c r="AG31" s="1018"/>
      <c r="AH31" s="1018"/>
      <c r="AI31" s="1018"/>
      <c r="AJ31" s="1019"/>
      <c r="AK31" s="1023"/>
      <c r="AL31" s="958"/>
      <c r="AM31" s="958"/>
      <c r="AN31" s="958"/>
      <c r="AO31" s="958"/>
      <c r="AP31" s="958"/>
      <c r="AQ31" s="958"/>
      <c r="AR31" s="958"/>
      <c r="AS31" s="958"/>
      <c r="AT31" s="958"/>
      <c r="AU31" s="958"/>
      <c r="AV31" s="958"/>
      <c r="AW31" s="958"/>
      <c r="AX31" s="958"/>
      <c r="AY31" s="958"/>
      <c r="AZ31" s="1024"/>
      <c r="BA31" s="1024"/>
      <c r="BB31" s="1024"/>
      <c r="BC31" s="1024"/>
      <c r="BD31" s="1024"/>
      <c r="BE31" s="959"/>
      <c r="BF31" s="959"/>
      <c r="BG31" s="959"/>
      <c r="BH31" s="959"/>
      <c r="BI31" s="960"/>
      <c r="BJ31" s="214"/>
      <c r="BK31" s="214"/>
      <c r="BL31" s="214"/>
      <c r="BM31" s="214"/>
      <c r="BN31" s="214"/>
      <c r="BO31" s="223"/>
      <c r="BP31" s="223"/>
      <c r="BQ31" s="220">
        <v>25</v>
      </c>
      <c r="BR31" s="221"/>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4">
        <v>5</v>
      </c>
      <c r="B32" s="1012"/>
      <c r="C32" s="1013"/>
      <c r="D32" s="1013"/>
      <c r="E32" s="1013"/>
      <c r="F32" s="1013"/>
      <c r="G32" s="1013"/>
      <c r="H32" s="1013"/>
      <c r="I32" s="1013"/>
      <c r="J32" s="1013"/>
      <c r="K32" s="1013"/>
      <c r="L32" s="1013"/>
      <c r="M32" s="1013"/>
      <c r="N32" s="1013"/>
      <c r="O32" s="1013"/>
      <c r="P32" s="1014"/>
      <c r="Q32" s="1020"/>
      <c r="R32" s="1021"/>
      <c r="S32" s="1021"/>
      <c r="T32" s="1021"/>
      <c r="U32" s="1021"/>
      <c r="V32" s="1021"/>
      <c r="W32" s="1021"/>
      <c r="X32" s="1021"/>
      <c r="Y32" s="1021"/>
      <c r="Z32" s="1021"/>
      <c r="AA32" s="1021"/>
      <c r="AB32" s="1021"/>
      <c r="AC32" s="1021"/>
      <c r="AD32" s="1021"/>
      <c r="AE32" s="1022"/>
      <c r="AF32" s="1017"/>
      <c r="AG32" s="1018"/>
      <c r="AH32" s="1018"/>
      <c r="AI32" s="1018"/>
      <c r="AJ32" s="1019"/>
      <c r="AK32" s="1023"/>
      <c r="AL32" s="958"/>
      <c r="AM32" s="958"/>
      <c r="AN32" s="958"/>
      <c r="AO32" s="958"/>
      <c r="AP32" s="958"/>
      <c r="AQ32" s="958"/>
      <c r="AR32" s="958"/>
      <c r="AS32" s="958"/>
      <c r="AT32" s="958"/>
      <c r="AU32" s="958"/>
      <c r="AV32" s="958"/>
      <c r="AW32" s="958"/>
      <c r="AX32" s="958"/>
      <c r="AY32" s="958"/>
      <c r="AZ32" s="1024"/>
      <c r="BA32" s="1024"/>
      <c r="BB32" s="1024"/>
      <c r="BC32" s="1024"/>
      <c r="BD32" s="1024"/>
      <c r="BE32" s="959"/>
      <c r="BF32" s="959"/>
      <c r="BG32" s="959"/>
      <c r="BH32" s="959"/>
      <c r="BI32" s="960"/>
      <c r="BJ32" s="214"/>
      <c r="BK32" s="214"/>
      <c r="BL32" s="214"/>
      <c r="BM32" s="214"/>
      <c r="BN32" s="214"/>
      <c r="BO32" s="223"/>
      <c r="BP32" s="223"/>
      <c r="BQ32" s="220">
        <v>26</v>
      </c>
      <c r="BR32" s="221"/>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4">
        <v>6</v>
      </c>
      <c r="B33" s="1012"/>
      <c r="C33" s="1013"/>
      <c r="D33" s="1013"/>
      <c r="E33" s="1013"/>
      <c r="F33" s="1013"/>
      <c r="G33" s="1013"/>
      <c r="H33" s="1013"/>
      <c r="I33" s="1013"/>
      <c r="J33" s="1013"/>
      <c r="K33" s="1013"/>
      <c r="L33" s="1013"/>
      <c r="M33" s="1013"/>
      <c r="N33" s="1013"/>
      <c r="O33" s="1013"/>
      <c r="P33" s="1014"/>
      <c r="Q33" s="1020"/>
      <c r="R33" s="1021"/>
      <c r="S33" s="1021"/>
      <c r="T33" s="1021"/>
      <c r="U33" s="1021"/>
      <c r="V33" s="1021"/>
      <c r="W33" s="1021"/>
      <c r="X33" s="1021"/>
      <c r="Y33" s="1021"/>
      <c r="Z33" s="1021"/>
      <c r="AA33" s="1021"/>
      <c r="AB33" s="1021"/>
      <c r="AC33" s="1021"/>
      <c r="AD33" s="1021"/>
      <c r="AE33" s="1022"/>
      <c r="AF33" s="1017"/>
      <c r="AG33" s="1018"/>
      <c r="AH33" s="1018"/>
      <c r="AI33" s="1018"/>
      <c r="AJ33" s="1019"/>
      <c r="AK33" s="1023"/>
      <c r="AL33" s="958"/>
      <c r="AM33" s="958"/>
      <c r="AN33" s="958"/>
      <c r="AO33" s="958"/>
      <c r="AP33" s="958"/>
      <c r="AQ33" s="958"/>
      <c r="AR33" s="958"/>
      <c r="AS33" s="958"/>
      <c r="AT33" s="958"/>
      <c r="AU33" s="958"/>
      <c r="AV33" s="958"/>
      <c r="AW33" s="958"/>
      <c r="AX33" s="958"/>
      <c r="AY33" s="958"/>
      <c r="AZ33" s="1024"/>
      <c r="BA33" s="1024"/>
      <c r="BB33" s="1024"/>
      <c r="BC33" s="1024"/>
      <c r="BD33" s="1024"/>
      <c r="BE33" s="959"/>
      <c r="BF33" s="959"/>
      <c r="BG33" s="959"/>
      <c r="BH33" s="959"/>
      <c r="BI33" s="960"/>
      <c r="BJ33" s="214"/>
      <c r="BK33" s="214"/>
      <c r="BL33" s="214"/>
      <c r="BM33" s="214"/>
      <c r="BN33" s="214"/>
      <c r="BO33" s="223"/>
      <c r="BP33" s="223"/>
      <c r="BQ33" s="220">
        <v>27</v>
      </c>
      <c r="BR33" s="221"/>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4">
        <v>7</v>
      </c>
      <c r="B34" s="1012"/>
      <c r="C34" s="1013"/>
      <c r="D34" s="1013"/>
      <c r="E34" s="1013"/>
      <c r="F34" s="1013"/>
      <c r="G34" s="1013"/>
      <c r="H34" s="1013"/>
      <c r="I34" s="1013"/>
      <c r="J34" s="1013"/>
      <c r="K34" s="1013"/>
      <c r="L34" s="1013"/>
      <c r="M34" s="1013"/>
      <c r="N34" s="1013"/>
      <c r="O34" s="1013"/>
      <c r="P34" s="1014"/>
      <c r="Q34" s="1020"/>
      <c r="R34" s="1021"/>
      <c r="S34" s="1021"/>
      <c r="T34" s="1021"/>
      <c r="U34" s="1021"/>
      <c r="V34" s="1021"/>
      <c r="W34" s="1021"/>
      <c r="X34" s="1021"/>
      <c r="Y34" s="1021"/>
      <c r="Z34" s="1021"/>
      <c r="AA34" s="1021"/>
      <c r="AB34" s="1021"/>
      <c r="AC34" s="1021"/>
      <c r="AD34" s="1021"/>
      <c r="AE34" s="1022"/>
      <c r="AF34" s="1017"/>
      <c r="AG34" s="1018"/>
      <c r="AH34" s="1018"/>
      <c r="AI34" s="1018"/>
      <c r="AJ34" s="1019"/>
      <c r="AK34" s="1023"/>
      <c r="AL34" s="958"/>
      <c r="AM34" s="958"/>
      <c r="AN34" s="958"/>
      <c r="AO34" s="958"/>
      <c r="AP34" s="958"/>
      <c r="AQ34" s="958"/>
      <c r="AR34" s="958"/>
      <c r="AS34" s="958"/>
      <c r="AT34" s="958"/>
      <c r="AU34" s="958"/>
      <c r="AV34" s="958"/>
      <c r="AW34" s="958"/>
      <c r="AX34" s="958"/>
      <c r="AY34" s="958"/>
      <c r="AZ34" s="1024"/>
      <c r="BA34" s="1024"/>
      <c r="BB34" s="1024"/>
      <c r="BC34" s="1024"/>
      <c r="BD34" s="1024"/>
      <c r="BE34" s="959"/>
      <c r="BF34" s="959"/>
      <c r="BG34" s="959"/>
      <c r="BH34" s="959"/>
      <c r="BI34" s="960"/>
      <c r="BJ34" s="214"/>
      <c r="BK34" s="214"/>
      <c r="BL34" s="214"/>
      <c r="BM34" s="214"/>
      <c r="BN34" s="214"/>
      <c r="BO34" s="223"/>
      <c r="BP34" s="223"/>
      <c r="BQ34" s="220">
        <v>28</v>
      </c>
      <c r="BR34" s="221"/>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4">
        <v>8</v>
      </c>
      <c r="B35" s="1012"/>
      <c r="C35" s="1013"/>
      <c r="D35" s="1013"/>
      <c r="E35" s="1013"/>
      <c r="F35" s="1013"/>
      <c r="G35" s="1013"/>
      <c r="H35" s="1013"/>
      <c r="I35" s="1013"/>
      <c r="J35" s="1013"/>
      <c r="K35" s="1013"/>
      <c r="L35" s="1013"/>
      <c r="M35" s="1013"/>
      <c r="N35" s="1013"/>
      <c r="O35" s="1013"/>
      <c r="P35" s="1014"/>
      <c r="Q35" s="1020"/>
      <c r="R35" s="1021"/>
      <c r="S35" s="1021"/>
      <c r="T35" s="1021"/>
      <c r="U35" s="1021"/>
      <c r="V35" s="1021"/>
      <c r="W35" s="1021"/>
      <c r="X35" s="1021"/>
      <c r="Y35" s="1021"/>
      <c r="Z35" s="1021"/>
      <c r="AA35" s="1021"/>
      <c r="AB35" s="1021"/>
      <c r="AC35" s="1021"/>
      <c r="AD35" s="1021"/>
      <c r="AE35" s="1022"/>
      <c r="AF35" s="1017"/>
      <c r="AG35" s="1018"/>
      <c r="AH35" s="1018"/>
      <c r="AI35" s="1018"/>
      <c r="AJ35" s="1019"/>
      <c r="AK35" s="1023"/>
      <c r="AL35" s="958"/>
      <c r="AM35" s="958"/>
      <c r="AN35" s="958"/>
      <c r="AO35" s="958"/>
      <c r="AP35" s="958"/>
      <c r="AQ35" s="958"/>
      <c r="AR35" s="958"/>
      <c r="AS35" s="958"/>
      <c r="AT35" s="958"/>
      <c r="AU35" s="958"/>
      <c r="AV35" s="958"/>
      <c r="AW35" s="958"/>
      <c r="AX35" s="958"/>
      <c r="AY35" s="958"/>
      <c r="AZ35" s="1024"/>
      <c r="BA35" s="1024"/>
      <c r="BB35" s="1024"/>
      <c r="BC35" s="1024"/>
      <c r="BD35" s="1024"/>
      <c r="BE35" s="959"/>
      <c r="BF35" s="959"/>
      <c r="BG35" s="959"/>
      <c r="BH35" s="959"/>
      <c r="BI35" s="960"/>
      <c r="BJ35" s="214"/>
      <c r="BK35" s="214"/>
      <c r="BL35" s="214"/>
      <c r="BM35" s="214"/>
      <c r="BN35" s="214"/>
      <c r="BO35" s="223"/>
      <c r="BP35" s="223"/>
      <c r="BQ35" s="220">
        <v>29</v>
      </c>
      <c r="BR35" s="221"/>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4">
        <v>9</v>
      </c>
      <c r="B36" s="1012"/>
      <c r="C36" s="1013"/>
      <c r="D36" s="1013"/>
      <c r="E36" s="1013"/>
      <c r="F36" s="1013"/>
      <c r="G36" s="1013"/>
      <c r="H36" s="1013"/>
      <c r="I36" s="1013"/>
      <c r="J36" s="1013"/>
      <c r="K36" s="1013"/>
      <c r="L36" s="1013"/>
      <c r="M36" s="1013"/>
      <c r="N36" s="1013"/>
      <c r="O36" s="1013"/>
      <c r="P36" s="1014"/>
      <c r="Q36" s="1020"/>
      <c r="R36" s="1021"/>
      <c r="S36" s="1021"/>
      <c r="T36" s="1021"/>
      <c r="U36" s="1021"/>
      <c r="V36" s="1021"/>
      <c r="W36" s="1021"/>
      <c r="X36" s="1021"/>
      <c r="Y36" s="1021"/>
      <c r="Z36" s="1021"/>
      <c r="AA36" s="1021"/>
      <c r="AB36" s="1021"/>
      <c r="AC36" s="1021"/>
      <c r="AD36" s="1021"/>
      <c r="AE36" s="1022"/>
      <c r="AF36" s="1017"/>
      <c r="AG36" s="1018"/>
      <c r="AH36" s="1018"/>
      <c r="AI36" s="1018"/>
      <c r="AJ36" s="1019"/>
      <c r="AK36" s="1023"/>
      <c r="AL36" s="958"/>
      <c r="AM36" s="958"/>
      <c r="AN36" s="958"/>
      <c r="AO36" s="958"/>
      <c r="AP36" s="958"/>
      <c r="AQ36" s="958"/>
      <c r="AR36" s="958"/>
      <c r="AS36" s="958"/>
      <c r="AT36" s="958"/>
      <c r="AU36" s="958"/>
      <c r="AV36" s="958"/>
      <c r="AW36" s="958"/>
      <c r="AX36" s="958"/>
      <c r="AY36" s="958"/>
      <c r="AZ36" s="1024"/>
      <c r="BA36" s="1024"/>
      <c r="BB36" s="1024"/>
      <c r="BC36" s="1024"/>
      <c r="BD36" s="1024"/>
      <c r="BE36" s="959"/>
      <c r="BF36" s="959"/>
      <c r="BG36" s="959"/>
      <c r="BH36" s="959"/>
      <c r="BI36" s="960"/>
      <c r="BJ36" s="214"/>
      <c r="BK36" s="214"/>
      <c r="BL36" s="214"/>
      <c r="BM36" s="214"/>
      <c r="BN36" s="214"/>
      <c r="BO36" s="223"/>
      <c r="BP36" s="223"/>
      <c r="BQ36" s="220">
        <v>30</v>
      </c>
      <c r="BR36" s="221"/>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4">
        <v>10</v>
      </c>
      <c r="B37" s="1012"/>
      <c r="C37" s="1013"/>
      <c r="D37" s="1013"/>
      <c r="E37" s="1013"/>
      <c r="F37" s="1013"/>
      <c r="G37" s="1013"/>
      <c r="H37" s="1013"/>
      <c r="I37" s="1013"/>
      <c r="J37" s="1013"/>
      <c r="K37" s="1013"/>
      <c r="L37" s="1013"/>
      <c r="M37" s="1013"/>
      <c r="N37" s="1013"/>
      <c r="O37" s="1013"/>
      <c r="P37" s="1014"/>
      <c r="Q37" s="1020"/>
      <c r="R37" s="1021"/>
      <c r="S37" s="1021"/>
      <c r="T37" s="1021"/>
      <c r="U37" s="1021"/>
      <c r="V37" s="1021"/>
      <c r="W37" s="1021"/>
      <c r="X37" s="1021"/>
      <c r="Y37" s="1021"/>
      <c r="Z37" s="1021"/>
      <c r="AA37" s="1021"/>
      <c r="AB37" s="1021"/>
      <c r="AC37" s="1021"/>
      <c r="AD37" s="1021"/>
      <c r="AE37" s="1022"/>
      <c r="AF37" s="1017"/>
      <c r="AG37" s="1018"/>
      <c r="AH37" s="1018"/>
      <c r="AI37" s="1018"/>
      <c r="AJ37" s="1019"/>
      <c r="AK37" s="1023"/>
      <c r="AL37" s="958"/>
      <c r="AM37" s="958"/>
      <c r="AN37" s="958"/>
      <c r="AO37" s="958"/>
      <c r="AP37" s="958"/>
      <c r="AQ37" s="958"/>
      <c r="AR37" s="958"/>
      <c r="AS37" s="958"/>
      <c r="AT37" s="958"/>
      <c r="AU37" s="958"/>
      <c r="AV37" s="958"/>
      <c r="AW37" s="958"/>
      <c r="AX37" s="958"/>
      <c r="AY37" s="958"/>
      <c r="AZ37" s="1024"/>
      <c r="BA37" s="1024"/>
      <c r="BB37" s="1024"/>
      <c r="BC37" s="1024"/>
      <c r="BD37" s="1024"/>
      <c r="BE37" s="959"/>
      <c r="BF37" s="959"/>
      <c r="BG37" s="959"/>
      <c r="BH37" s="959"/>
      <c r="BI37" s="960"/>
      <c r="BJ37" s="214"/>
      <c r="BK37" s="214"/>
      <c r="BL37" s="214"/>
      <c r="BM37" s="214"/>
      <c r="BN37" s="214"/>
      <c r="BO37" s="223"/>
      <c r="BP37" s="223"/>
      <c r="BQ37" s="220">
        <v>31</v>
      </c>
      <c r="BR37" s="221"/>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4">
        <v>11</v>
      </c>
      <c r="B38" s="1012"/>
      <c r="C38" s="1013"/>
      <c r="D38" s="1013"/>
      <c r="E38" s="1013"/>
      <c r="F38" s="1013"/>
      <c r="G38" s="1013"/>
      <c r="H38" s="1013"/>
      <c r="I38" s="1013"/>
      <c r="J38" s="1013"/>
      <c r="K38" s="1013"/>
      <c r="L38" s="1013"/>
      <c r="M38" s="1013"/>
      <c r="N38" s="1013"/>
      <c r="O38" s="1013"/>
      <c r="P38" s="1014"/>
      <c r="Q38" s="1020"/>
      <c r="R38" s="1021"/>
      <c r="S38" s="1021"/>
      <c r="T38" s="1021"/>
      <c r="U38" s="1021"/>
      <c r="V38" s="1021"/>
      <c r="W38" s="1021"/>
      <c r="X38" s="1021"/>
      <c r="Y38" s="1021"/>
      <c r="Z38" s="1021"/>
      <c r="AA38" s="1021"/>
      <c r="AB38" s="1021"/>
      <c r="AC38" s="1021"/>
      <c r="AD38" s="1021"/>
      <c r="AE38" s="1022"/>
      <c r="AF38" s="1017"/>
      <c r="AG38" s="1018"/>
      <c r="AH38" s="1018"/>
      <c r="AI38" s="1018"/>
      <c r="AJ38" s="1019"/>
      <c r="AK38" s="1023"/>
      <c r="AL38" s="958"/>
      <c r="AM38" s="958"/>
      <c r="AN38" s="958"/>
      <c r="AO38" s="958"/>
      <c r="AP38" s="958"/>
      <c r="AQ38" s="958"/>
      <c r="AR38" s="958"/>
      <c r="AS38" s="958"/>
      <c r="AT38" s="958"/>
      <c r="AU38" s="958"/>
      <c r="AV38" s="958"/>
      <c r="AW38" s="958"/>
      <c r="AX38" s="958"/>
      <c r="AY38" s="958"/>
      <c r="AZ38" s="1024"/>
      <c r="BA38" s="1024"/>
      <c r="BB38" s="1024"/>
      <c r="BC38" s="1024"/>
      <c r="BD38" s="1024"/>
      <c r="BE38" s="959"/>
      <c r="BF38" s="959"/>
      <c r="BG38" s="959"/>
      <c r="BH38" s="959"/>
      <c r="BI38" s="960"/>
      <c r="BJ38" s="214"/>
      <c r="BK38" s="214"/>
      <c r="BL38" s="214"/>
      <c r="BM38" s="214"/>
      <c r="BN38" s="214"/>
      <c r="BO38" s="223"/>
      <c r="BP38" s="223"/>
      <c r="BQ38" s="220">
        <v>32</v>
      </c>
      <c r="BR38" s="221"/>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4">
        <v>12</v>
      </c>
      <c r="B39" s="1012"/>
      <c r="C39" s="1013"/>
      <c r="D39" s="1013"/>
      <c r="E39" s="1013"/>
      <c r="F39" s="1013"/>
      <c r="G39" s="1013"/>
      <c r="H39" s="1013"/>
      <c r="I39" s="1013"/>
      <c r="J39" s="1013"/>
      <c r="K39" s="1013"/>
      <c r="L39" s="1013"/>
      <c r="M39" s="1013"/>
      <c r="N39" s="1013"/>
      <c r="O39" s="1013"/>
      <c r="P39" s="1014"/>
      <c r="Q39" s="1020"/>
      <c r="R39" s="1021"/>
      <c r="S39" s="1021"/>
      <c r="T39" s="1021"/>
      <c r="U39" s="1021"/>
      <c r="V39" s="1021"/>
      <c r="W39" s="1021"/>
      <c r="X39" s="1021"/>
      <c r="Y39" s="1021"/>
      <c r="Z39" s="1021"/>
      <c r="AA39" s="1021"/>
      <c r="AB39" s="1021"/>
      <c r="AC39" s="1021"/>
      <c r="AD39" s="1021"/>
      <c r="AE39" s="1022"/>
      <c r="AF39" s="1017"/>
      <c r="AG39" s="1018"/>
      <c r="AH39" s="1018"/>
      <c r="AI39" s="1018"/>
      <c r="AJ39" s="1019"/>
      <c r="AK39" s="1023"/>
      <c r="AL39" s="958"/>
      <c r="AM39" s="958"/>
      <c r="AN39" s="958"/>
      <c r="AO39" s="958"/>
      <c r="AP39" s="958"/>
      <c r="AQ39" s="958"/>
      <c r="AR39" s="958"/>
      <c r="AS39" s="958"/>
      <c r="AT39" s="958"/>
      <c r="AU39" s="958"/>
      <c r="AV39" s="958"/>
      <c r="AW39" s="958"/>
      <c r="AX39" s="958"/>
      <c r="AY39" s="958"/>
      <c r="AZ39" s="1024"/>
      <c r="BA39" s="1024"/>
      <c r="BB39" s="1024"/>
      <c r="BC39" s="1024"/>
      <c r="BD39" s="1024"/>
      <c r="BE39" s="959"/>
      <c r="BF39" s="959"/>
      <c r="BG39" s="959"/>
      <c r="BH39" s="959"/>
      <c r="BI39" s="960"/>
      <c r="BJ39" s="214"/>
      <c r="BK39" s="214"/>
      <c r="BL39" s="214"/>
      <c r="BM39" s="214"/>
      <c r="BN39" s="214"/>
      <c r="BO39" s="223"/>
      <c r="BP39" s="223"/>
      <c r="BQ39" s="220">
        <v>33</v>
      </c>
      <c r="BR39" s="221"/>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0">
        <v>13</v>
      </c>
      <c r="B40" s="1012"/>
      <c r="C40" s="1013"/>
      <c r="D40" s="1013"/>
      <c r="E40" s="1013"/>
      <c r="F40" s="1013"/>
      <c r="G40" s="1013"/>
      <c r="H40" s="1013"/>
      <c r="I40" s="1013"/>
      <c r="J40" s="1013"/>
      <c r="K40" s="1013"/>
      <c r="L40" s="1013"/>
      <c r="M40" s="1013"/>
      <c r="N40" s="1013"/>
      <c r="O40" s="1013"/>
      <c r="P40" s="1014"/>
      <c r="Q40" s="1020"/>
      <c r="R40" s="1021"/>
      <c r="S40" s="1021"/>
      <c r="T40" s="1021"/>
      <c r="U40" s="1021"/>
      <c r="V40" s="1021"/>
      <c r="W40" s="1021"/>
      <c r="X40" s="1021"/>
      <c r="Y40" s="1021"/>
      <c r="Z40" s="1021"/>
      <c r="AA40" s="1021"/>
      <c r="AB40" s="1021"/>
      <c r="AC40" s="1021"/>
      <c r="AD40" s="1021"/>
      <c r="AE40" s="1022"/>
      <c r="AF40" s="1017"/>
      <c r="AG40" s="1018"/>
      <c r="AH40" s="1018"/>
      <c r="AI40" s="1018"/>
      <c r="AJ40" s="1019"/>
      <c r="AK40" s="1023"/>
      <c r="AL40" s="958"/>
      <c r="AM40" s="958"/>
      <c r="AN40" s="958"/>
      <c r="AO40" s="958"/>
      <c r="AP40" s="958"/>
      <c r="AQ40" s="958"/>
      <c r="AR40" s="958"/>
      <c r="AS40" s="958"/>
      <c r="AT40" s="958"/>
      <c r="AU40" s="958"/>
      <c r="AV40" s="958"/>
      <c r="AW40" s="958"/>
      <c r="AX40" s="958"/>
      <c r="AY40" s="958"/>
      <c r="AZ40" s="1024"/>
      <c r="BA40" s="1024"/>
      <c r="BB40" s="1024"/>
      <c r="BC40" s="1024"/>
      <c r="BD40" s="1024"/>
      <c r="BE40" s="959"/>
      <c r="BF40" s="959"/>
      <c r="BG40" s="959"/>
      <c r="BH40" s="959"/>
      <c r="BI40" s="960"/>
      <c r="BJ40" s="214"/>
      <c r="BK40" s="214"/>
      <c r="BL40" s="214"/>
      <c r="BM40" s="214"/>
      <c r="BN40" s="214"/>
      <c r="BO40" s="223"/>
      <c r="BP40" s="223"/>
      <c r="BQ40" s="220">
        <v>34</v>
      </c>
      <c r="BR40" s="221"/>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0">
        <v>14</v>
      </c>
      <c r="B41" s="1012"/>
      <c r="C41" s="1013"/>
      <c r="D41" s="1013"/>
      <c r="E41" s="1013"/>
      <c r="F41" s="1013"/>
      <c r="G41" s="1013"/>
      <c r="H41" s="1013"/>
      <c r="I41" s="1013"/>
      <c r="J41" s="1013"/>
      <c r="K41" s="1013"/>
      <c r="L41" s="1013"/>
      <c r="M41" s="1013"/>
      <c r="N41" s="1013"/>
      <c r="O41" s="1013"/>
      <c r="P41" s="1014"/>
      <c r="Q41" s="1020"/>
      <c r="R41" s="1021"/>
      <c r="S41" s="1021"/>
      <c r="T41" s="1021"/>
      <c r="U41" s="1021"/>
      <c r="V41" s="1021"/>
      <c r="W41" s="1021"/>
      <c r="X41" s="1021"/>
      <c r="Y41" s="1021"/>
      <c r="Z41" s="1021"/>
      <c r="AA41" s="1021"/>
      <c r="AB41" s="1021"/>
      <c r="AC41" s="1021"/>
      <c r="AD41" s="1021"/>
      <c r="AE41" s="1022"/>
      <c r="AF41" s="1017"/>
      <c r="AG41" s="1018"/>
      <c r="AH41" s="1018"/>
      <c r="AI41" s="1018"/>
      <c r="AJ41" s="1019"/>
      <c r="AK41" s="1023"/>
      <c r="AL41" s="958"/>
      <c r="AM41" s="958"/>
      <c r="AN41" s="958"/>
      <c r="AO41" s="958"/>
      <c r="AP41" s="958"/>
      <c r="AQ41" s="958"/>
      <c r="AR41" s="958"/>
      <c r="AS41" s="958"/>
      <c r="AT41" s="958"/>
      <c r="AU41" s="958"/>
      <c r="AV41" s="958"/>
      <c r="AW41" s="958"/>
      <c r="AX41" s="958"/>
      <c r="AY41" s="958"/>
      <c r="AZ41" s="1024"/>
      <c r="BA41" s="1024"/>
      <c r="BB41" s="1024"/>
      <c r="BC41" s="1024"/>
      <c r="BD41" s="1024"/>
      <c r="BE41" s="959"/>
      <c r="BF41" s="959"/>
      <c r="BG41" s="959"/>
      <c r="BH41" s="959"/>
      <c r="BI41" s="960"/>
      <c r="BJ41" s="214"/>
      <c r="BK41" s="214"/>
      <c r="BL41" s="214"/>
      <c r="BM41" s="214"/>
      <c r="BN41" s="214"/>
      <c r="BO41" s="223"/>
      <c r="BP41" s="223"/>
      <c r="BQ41" s="220">
        <v>35</v>
      </c>
      <c r="BR41" s="221"/>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0">
        <v>15</v>
      </c>
      <c r="B42" s="1012"/>
      <c r="C42" s="1013"/>
      <c r="D42" s="1013"/>
      <c r="E42" s="1013"/>
      <c r="F42" s="1013"/>
      <c r="G42" s="1013"/>
      <c r="H42" s="1013"/>
      <c r="I42" s="1013"/>
      <c r="J42" s="1013"/>
      <c r="K42" s="1013"/>
      <c r="L42" s="1013"/>
      <c r="M42" s="1013"/>
      <c r="N42" s="1013"/>
      <c r="O42" s="1013"/>
      <c r="P42" s="1014"/>
      <c r="Q42" s="1020"/>
      <c r="R42" s="1021"/>
      <c r="S42" s="1021"/>
      <c r="T42" s="1021"/>
      <c r="U42" s="1021"/>
      <c r="V42" s="1021"/>
      <c r="W42" s="1021"/>
      <c r="X42" s="1021"/>
      <c r="Y42" s="1021"/>
      <c r="Z42" s="1021"/>
      <c r="AA42" s="1021"/>
      <c r="AB42" s="1021"/>
      <c r="AC42" s="1021"/>
      <c r="AD42" s="1021"/>
      <c r="AE42" s="1022"/>
      <c r="AF42" s="1017"/>
      <c r="AG42" s="1018"/>
      <c r="AH42" s="1018"/>
      <c r="AI42" s="1018"/>
      <c r="AJ42" s="1019"/>
      <c r="AK42" s="1023"/>
      <c r="AL42" s="958"/>
      <c r="AM42" s="958"/>
      <c r="AN42" s="958"/>
      <c r="AO42" s="958"/>
      <c r="AP42" s="958"/>
      <c r="AQ42" s="958"/>
      <c r="AR42" s="958"/>
      <c r="AS42" s="958"/>
      <c r="AT42" s="958"/>
      <c r="AU42" s="958"/>
      <c r="AV42" s="958"/>
      <c r="AW42" s="958"/>
      <c r="AX42" s="958"/>
      <c r="AY42" s="958"/>
      <c r="AZ42" s="1024"/>
      <c r="BA42" s="1024"/>
      <c r="BB42" s="1024"/>
      <c r="BC42" s="1024"/>
      <c r="BD42" s="1024"/>
      <c r="BE42" s="959"/>
      <c r="BF42" s="959"/>
      <c r="BG42" s="959"/>
      <c r="BH42" s="959"/>
      <c r="BI42" s="960"/>
      <c r="BJ42" s="214"/>
      <c r="BK42" s="214"/>
      <c r="BL42" s="214"/>
      <c r="BM42" s="214"/>
      <c r="BN42" s="214"/>
      <c r="BO42" s="223"/>
      <c r="BP42" s="223"/>
      <c r="BQ42" s="220">
        <v>36</v>
      </c>
      <c r="BR42" s="221"/>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0">
        <v>16</v>
      </c>
      <c r="B43" s="1012"/>
      <c r="C43" s="1013"/>
      <c r="D43" s="1013"/>
      <c r="E43" s="1013"/>
      <c r="F43" s="1013"/>
      <c r="G43" s="1013"/>
      <c r="H43" s="1013"/>
      <c r="I43" s="1013"/>
      <c r="J43" s="1013"/>
      <c r="K43" s="1013"/>
      <c r="L43" s="1013"/>
      <c r="M43" s="1013"/>
      <c r="N43" s="1013"/>
      <c r="O43" s="1013"/>
      <c r="P43" s="1014"/>
      <c r="Q43" s="1020"/>
      <c r="R43" s="1021"/>
      <c r="S43" s="1021"/>
      <c r="T43" s="1021"/>
      <c r="U43" s="1021"/>
      <c r="V43" s="1021"/>
      <c r="W43" s="1021"/>
      <c r="X43" s="1021"/>
      <c r="Y43" s="1021"/>
      <c r="Z43" s="1021"/>
      <c r="AA43" s="1021"/>
      <c r="AB43" s="1021"/>
      <c r="AC43" s="1021"/>
      <c r="AD43" s="1021"/>
      <c r="AE43" s="1022"/>
      <c r="AF43" s="1017"/>
      <c r="AG43" s="1018"/>
      <c r="AH43" s="1018"/>
      <c r="AI43" s="1018"/>
      <c r="AJ43" s="1019"/>
      <c r="AK43" s="1023"/>
      <c r="AL43" s="958"/>
      <c r="AM43" s="958"/>
      <c r="AN43" s="958"/>
      <c r="AO43" s="958"/>
      <c r="AP43" s="958"/>
      <c r="AQ43" s="958"/>
      <c r="AR43" s="958"/>
      <c r="AS43" s="958"/>
      <c r="AT43" s="958"/>
      <c r="AU43" s="958"/>
      <c r="AV43" s="958"/>
      <c r="AW43" s="958"/>
      <c r="AX43" s="958"/>
      <c r="AY43" s="958"/>
      <c r="AZ43" s="1024"/>
      <c r="BA43" s="1024"/>
      <c r="BB43" s="1024"/>
      <c r="BC43" s="1024"/>
      <c r="BD43" s="1024"/>
      <c r="BE43" s="959"/>
      <c r="BF43" s="959"/>
      <c r="BG43" s="959"/>
      <c r="BH43" s="959"/>
      <c r="BI43" s="960"/>
      <c r="BJ43" s="214"/>
      <c r="BK43" s="214"/>
      <c r="BL43" s="214"/>
      <c r="BM43" s="214"/>
      <c r="BN43" s="214"/>
      <c r="BO43" s="223"/>
      <c r="BP43" s="223"/>
      <c r="BQ43" s="220">
        <v>37</v>
      </c>
      <c r="BR43" s="221"/>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0">
        <v>17</v>
      </c>
      <c r="B44" s="1012"/>
      <c r="C44" s="1013"/>
      <c r="D44" s="1013"/>
      <c r="E44" s="1013"/>
      <c r="F44" s="1013"/>
      <c r="G44" s="1013"/>
      <c r="H44" s="1013"/>
      <c r="I44" s="1013"/>
      <c r="J44" s="1013"/>
      <c r="K44" s="1013"/>
      <c r="L44" s="1013"/>
      <c r="M44" s="1013"/>
      <c r="N44" s="1013"/>
      <c r="O44" s="1013"/>
      <c r="P44" s="1014"/>
      <c r="Q44" s="1020"/>
      <c r="R44" s="1021"/>
      <c r="S44" s="1021"/>
      <c r="T44" s="1021"/>
      <c r="U44" s="1021"/>
      <c r="V44" s="1021"/>
      <c r="W44" s="1021"/>
      <c r="X44" s="1021"/>
      <c r="Y44" s="1021"/>
      <c r="Z44" s="1021"/>
      <c r="AA44" s="1021"/>
      <c r="AB44" s="1021"/>
      <c r="AC44" s="1021"/>
      <c r="AD44" s="1021"/>
      <c r="AE44" s="1022"/>
      <c r="AF44" s="1017"/>
      <c r="AG44" s="1018"/>
      <c r="AH44" s="1018"/>
      <c r="AI44" s="1018"/>
      <c r="AJ44" s="1019"/>
      <c r="AK44" s="1023"/>
      <c r="AL44" s="958"/>
      <c r="AM44" s="958"/>
      <c r="AN44" s="958"/>
      <c r="AO44" s="958"/>
      <c r="AP44" s="958"/>
      <c r="AQ44" s="958"/>
      <c r="AR44" s="958"/>
      <c r="AS44" s="958"/>
      <c r="AT44" s="958"/>
      <c r="AU44" s="958"/>
      <c r="AV44" s="958"/>
      <c r="AW44" s="958"/>
      <c r="AX44" s="958"/>
      <c r="AY44" s="958"/>
      <c r="AZ44" s="1024"/>
      <c r="BA44" s="1024"/>
      <c r="BB44" s="1024"/>
      <c r="BC44" s="1024"/>
      <c r="BD44" s="1024"/>
      <c r="BE44" s="959"/>
      <c r="BF44" s="959"/>
      <c r="BG44" s="959"/>
      <c r="BH44" s="959"/>
      <c r="BI44" s="960"/>
      <c r="BJ44" s="214"/>
      <c r="BK44" s="214"/>
      <c r="BL44" s="214"/>
      <c r="BM44" s="214"/>
      <c r="BN44" s="214"/>
      <c r="BO44" s="223"/>
      <c r="BP44" s="223"/>
      <c r="BQ44" s="220">
        <v>38</v>
      </c>
      <c r="BR44" s="221"/>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0">
        <v>18</v>
      </c>
      <c r="B45" s="1012"/>
      <c r="C45" s="1013"/>
      <c r="D45" s="1013"/>
      <c r="E45" s="1013"/>
      <c r="F45" s="1013"/>
      <c r="G45" s="1013"/>
      <c r="H45" s="1013"/>
      <c r="I45" s="1013"/>
      <c r="J45" s="1013"/>
      <c r="K45" s="1013"/>
      <c r="L45" s="1013"/>
      <c r="M45" s="1013"/>
      <c r="N45" s="1013"/>
      <c r="O45" s="1013"/>
      <c r="P45" s="1014"/>
      <c r="Q45" s="1020"/>
      <c r="R45" s="1021"/>
      <c r="S45" s="1021"/>
      <c r="T45" s="1021"/>
      <c r="U45" s="1021"/>
      <c r="V45" s="1021"/>
      <c r="W45" s="1021"/>
      <c r="X45" s="1021"/>
      <c r="Y45" s="1021"/>
      <c r="Z45" s="1021"/>
      <c r="AA45" s="1021"/>
      <c r="AB45" s="1021"/>
      <c r="AC45" s="1021"/>
      <c r="AD45" s="1021"/>
      <c r="AE45" s="1022"/>
      <c r="AF45" s="1017"/>
      <c r="AG45" s="1018"/>
      <c r="AH45" s="1018"/>
      <c r="AI45" s="1018"/>
      <c r="AJ45" s="1019"/>
      <c r="AK45" s="1023"/>
      <c r="AL45" s="958"/>
      <c r="AM45" s="958"/>
      <c r="AN45" s="958"/>
      <c r="AO45" s="958"/>
      <c r="AP45" s="958"/>
      <c r="AQ45" s="958"/>
      <c r="AR45" s="958"/>
      <c r="AS45" s="958"/>
      <c r="AT45" s="958"/>
      <c r="AU45" s="958"/>
      <c r="AV45" s="958"/>
      <c r="AW45" s="958"/>
      <c r="AX45" s="958"/>
      <c r="AY45" s="958"/>
      <c r="AZ45" s="1024"/>
      <c r="BA45" s="1024"/>
      <c r="BB45" s="1024"/>
      <c r="BC45" s="1024"/>
      <c r="BD45" s="1024"/>
      <c r="BE45" s="959"/>
      <c r="BF45" s="959"/>
      <c r="BG45" s="959"/>
      <c r="BH45" s="959"/>
      <c r="BI45" s="960"/>
      <c r="BJ45" s="214"/>
      <c r="BK45" s="214"/>
      <c r="BL45" s="214"/>
      <c r="BM45" s="214"/>
      <c r="BN45" s="214"/>
      <c r="BO45" s="223"/>
      <c r="BP45" s="223"/>
      <c r="BQ45" s="220">
        <v>39</v>
      </c>
      <c r="BR45" s="221"/>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0">
        <v>19</v>
      </c>
      <c r="B46" s="1012"/>
      <c r="C46" s="1013"/>
      <c r="D46" s="1013"/>
      <c r="E46" s="1013"/>
      <c r="F46" s="1013"/>
      <c r="G46" s="1013"/>
      <c r="H46" s="1013"/>
      <c r="I46" s="1013"/>
      <c r="J46" s="1013"/>
      <c r="K46" s="1013"/>
      <c r="L46" s="1013"/>
      <c r="M46" s="1013"/>
      <c r="N46" s="1013"/>
      <c r="O46" s="1013"/>
      <c r="P46" s="1014"/>
      <c r="Q46" s="1020"/>
      <c r="R46" s="1021"/>
      <c r="S46" s="1021"/>
      <c r="T46" s="1021"/>
      <c r="U46" s="1021"/>
      <c r="V46" s="1021"/>
      <c r="W46" s="1021"/>
      <c r="X46" s="1021"/>
      <c r="Y46" s="1021"/>
      <c r="Z46" s="1021"/>
      <c r="AA46" s="1021"/>
      <c r="AB46" s="1021"/>
      <c r="AC46" s="1021"/>
      <c r="AD46" s="1021"/>
      <c r="AE46" s="1022"/>
      <c r="AF46" s="1017"/>
      <c r="AG46" s="1018"/>
      <c r="AH46" s="1018"/>
      <c r="AI46" s="1018"/>
      <c r="AJ46" s="1019"/>
      <c r="AK46" s="1023"/>
      <c r="AL46" s="958"/>
      <c r="AM46" s="958"/>
      <c r="AN46" s="958"/>
      <c r="AO46" s="958"/>
      <c r="AP46" s="958"/>
      <c r="AQ46" s="958"/>
      <c r="AR46" s="958"/>
      <c r="AS46" s="958"/>
      <c r="AT46" s="958"/>
      <c r="AU46" s="958"/>
      <c r="AV46" s="958"/>
      <c r="AW46" s="958"/>
      <c r="AX46" s="958"/>
      <c r="AY46" s="958"/>
      <c r="AZ46" s="1024"/>
      <c r="BA46" s="1024"/>
      <c r="BB46" s="1024"/>
      <c r="BC46" s="1024"/>
      <c r="BD46" s="1024"/>
      <c r="BE46" s="959"/>
      <c r="BF46" s="959"/>
      <c r="BG46" s="959"/>
      <c r="BH46" s="959"/>
      <c r="BI46" s="960"/>
      <c r="BJ46" s="214"/>
      <c r="BK46" s="214"/>
      <c r="BL46" s="214"/>
      <c r="BM46" s="214"/>
      <c r="BN46" s="214"/>
      <c r="BO46" s="223"/>
      <c r="BP46" s="223"/>
      <c r="BQ46" s="220">
        <v>40</v>
      </c>
      <c r="BR46" s="221"/>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0">
        <v>20</v>
      </c>
      <c r="B47" s="1012"/>
      <c r="C47" s="1013"/>
      <c r="D47" s="1013"/>
      <c r="E47" s="1013"/>
      <c r="F47" s="1013"/>
      <c r="G47" s="1013"/>
      <c r="H47" s="1013"/>
      <c r="I47" s="1013"/>
      <c r="J47" s="1013"/>
      <c r="K47" s="1013"/>
      <c r="L47" s="1013"/>
      <c r="M47" s="1013"/>
      <c r="N47" s="1013"/>
      <c r="O47" s="1013"/>
      <c r="P47" s="1014"/>
      <c r="Q47" s="1020"/>
      <c r="R47" s="1021"/>
      <c r="S47" s="1021"/>
      <c r="T47" s="1021"/>
      <c r="U47" s="1021"/>
      <c r="V47" s="1021"/>
      <c r="W47" s="1021"/>
      <c r="X47" s="1021"/>
      <c r="Y47" s="1021"/>
      <c r="Z47" s="1021"/>
      <c r="AA47" s="1021"/>
      <c r="AB47" s="1021"/>
      <c r="AC47" s="1021"/>
      <c r="AD47" s="1021"/>
      <c r="AE47" s="1022"/>
      <c r="AF47" s="1017"/>
      <c r="AG47" s="1018"/>
      <c r="AH47" s="1018"/>
      <c r="AI47" s="1018"/>
      <c r="AJ47" s="1019"/>
      <c r="AK47" s="1023"/>
      <c r="AL47" s="958"/>
      <c r="AM47" s="958"/>
      <c r="AN47" s="958"/>
      <c r="AO47" s="958"/>
      <c r="AP47" s="958"/>
      <c r="AQ47" s="958"/>
      <c r="AR47" s="958"/>
      <c r="AS47" s="958"/>
      <c r="AT47" s="958"/>
      <c r="AU47" s="958"/>
      <c r="AV47" s="958"/>
      <c r="AW47" s="958"/>
      <c r="AX47" s="958"/>
      <c r="AY47" s="958"/>
      <c r="AZ47" s="1024"/>
      <c r="BA47" s="1024"/>
      <c r="BB47" s="1024"/>
      <c r="BC47" s="1024"/>
      <c r="BD47" s="1024"/>
      <c r="BE47" s="959"/>
      <c r="BF47" s="959"/>
      <c r="BG47" s="959"/>
      <c r="BH47" s="959"/>
      <c r="BI47" s="960"/>
      <c r="BJ47" s="214"/>
      <c r="BK47" s="214"/>
      <c r="BL47" s="214"/>
      <c r="BM47" s="214"/>
      <c r="BN47" s="214"/>
      <c r="BO47" s="223"/>
      <c r="BP47" s="223"/>
      <c r="BQ47" s="220">
        <v>41</v>
      </c>
      <c r="BR47" s="221"/>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0">
        <v>21</v>
      </c>
      <c r="B48" s="1012"/>
      <c r="C48" s="1013"/>
      <c r="D48" s="1013"/>
      <c r="E48" s="1013"/>
      <c r="F48" s="1013"/>
      <c r="G48" s="1013"/>
      <c r="H48" s="1013"/>
      <c r="I48" s="1013"/>
      <c r="J48" s="1013"/>
      <c r="K48" s="1013"/>
      <c r="L48" s="1013"/>
      <c r="M48" s="1013"/>
      <c r="N48" s="1013"/>
      <c r="O48" s="1013"/>
      <c r="P48" s="1014"/>
      <c r="Q48" s="1020"/>
      <c r="R48" s="1021"/>
      <c r="S48" s="1021"/>
      <c r="T48" s="1021"/>
      <c r="U48" s="1021"/>
      <c r="V48" s="1021"/>
      <c r="W48" s="1021"/>
      <c r="X48" s="1021"/>
      <c r="Y48" s="1021"/>
      <c r="Z48" s="1021"/>
      <c r="AA48" s="1021"/>
      <c r="AB48" s="1021"/>
      <c r="AC48" s="1021"/>
      <c r="AD48" s="1021"/>
      <c r="AE48" s="1022"/>
      <c r="AF48" s="1017"/>
      <c r="AG48" s="1018"/>
      <c r="AH48" s="1018"/>
      <c r="AI48" s="1018"/>
      <c r="AJ48" s="1019"/>
      <c r="AK48" s="1023"/>
      <c r="AL48" s="958"/>
      <c r="AM48" s="958"/>
      <c r="AN48" s="958"/>
      <c r="AO48" s="958"/>
      <c r="AP48" s="958"/>
      <c r="AQ48" s="958"/>
      <c r="AR48" s="958"/>
      <c r="AS48" s="958"/>
      <c r="AT48" s="958"/>
      <c r="AU48" s="958"/>
      <c r="AV48" s="958"/>
      <c r="AW48" s="958"/>
      <c r="AX48" s="958"/>
      <c r="AY48" s="958"/>
      <c r="AZ48" s="1024"/>
      <c r="BA48" s="1024"/>
      <c r="BB48" s="1024"/>
      <c r="BC48" s="1024"/>
      <c r="BD48" s="1024"/>
      <c r="BE48" s="959"/>
      <c r="BF48" s="959"/>
      <c r="BG48" s="959"/>
      <c r="BH48" s="959"/>
      <c r="BI48" s="960"/>
      <c r="BJ48" s="214"/>
      <c r="BK48" s="214"/>
      <c r="BL48" s="214"/>
      <c r="BM48" s="214"/>
      <c r="BN48" s="214"/>
      <c r="BO48" s="223"/>
      <c r="BP48" s="223"/>
      <c r="BQ48" s="220">
        <v>42</v>
      </c>
      <c r="BR48" s="221"/>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0">
        <v>22</v>
      </c>
      <c r="B49" s="1012"/>
      <c r="C49" s="1013"/>
      <c r="D49" s="1013"/>
      <c r="E49" s="1013"/>
      <c r="F49" s="1013"/>
      <c r="G49" s="1013"/>
      <c r="H49" s="1013"/>
      <c r="I49" s="1013"/>
      <c r="J49" s="1013"/>
      <c r="K49" s="1013"/>
      <c r="L49" s="1013"/>
      <c r="M49" s="1013"/>
      <c r="N49" s="1013"/>
      <c r="O49" s="1013"/>
      <c r="P49" s="1014"/>
      <c r="Q49" s="1020"/>
      <c r="R49" s="1021"/>
      <c r="S49" s="1021"/>
      <c r="T49" s="1021"/>
      <c r="U49" s="1021"/>
      <c r="V49" s="1021"/>
      <c r="W49" s="1021"/>
      <c r="X49" s="1021"/>
      <c r="Y49" s="1021"/>
      <c r="Z49" s="1021"/>
      <c r="AA49" s="1021"/>
      <c r="AB49" s="1021"/>
      <c r="AC49" s="1021"/>
      <c r="AD49" s="1021"/>
      <c r="AE49" s="1022"/>
      <c r="AF49" s="1017"/>
      <c r="AG49" s="1018"/>
      <c r="AH49" s="1018"/>
      <c r="AI49" s="1018"/>
      <c r="AJ49" s="1019"/>
      <c r="AK49" s="1023"/>
      <c r="AL49" s="958"/>
      <c r="AM49" s="958"/>
      <c r="AN49" s="958"/>
      <c r="AO49" s="958"/>
      <c r="AP49" s="958"/>
      <c r="AQ49" s="958"/>
      <c r="AR49" s="958"/>
      <c r="AS49" s="958"/>
      <c r="AT49" s="958"/>
      <c r="AU49" s="958"/>
      <c r="AV49" s="958"/>
      <c r="AW49" s="958"/>
      <c r="AX49" s="958"/>
      <c r="AY49" s="958"/>
      <c r="AZ49" s="1024"/>
      <c r="BA49" s="1024"/>
      <c r="BB49" s="1024"/>
      <c r="BC49" s="1024"/>
      <c r="BD49" s="1024"/>
      <c r="BE49" s="959"/>
      <c r="BF49" s="959"/>
      <c r="BG49" s="959"/>
      <c r="BH49" s="959"/>
      <c r="BI49" s="960"/>
      <c r="BJ49" s="214"/>
      <c r="BK49" s="214"/>
      <c r="BL49" s="214"/>
      <c r="BM49" s="214"/>
      <c r="BN49" s="214"/>
      <c r="BO49" s="223"/>
      <c r="BP49" s="223"/>
      <c r="BQ49" s="220">
        <v>43</v>
      </c>
      <c r="BR49" s="221"/>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0">
        <v>23</v>
      </c>
      <c r="B50" s="1012"/>
      <c r="C50" s="1013"/>
      <c r="D50" s="1013"/>
      <c r="E50" s="1013"/>
      <c r="F50" s="1013"/>
      <c r="G50" s="1013"/>
      <c r="H50" s="1013"/>
      <c r="I50" s="1013"/>
      <c r="J50" s="1013"/>
      <c r="K50" s="1013"/>
      <c r="L50" s="1013"/>
      <c r="M50" s="1013"/>
      <c r="N50" s="1013"/>
      <c r="O50" s="1013"/>
      <c r="P50" s="1014"/>
      <c r="Q50" s="1015"/>
      <c r="R50" s="1007"/>
      <c r="S50" s="1007"/>
      <c r="T50" s="1007"/>
      <c r="U50" s="1007"/>
      <c r="V50" s="1007"/>
      <c r="W50" s="1007"/>
      <c r="X50" s="1007"/>
      <c r="Y50" s="1007"/>
      <c r="Z50" s="1007"/>
      <c r="AA50" s="1007"/>
      <c r="AB50" s="1007"/>
      <c r="AC50" s="1007"/>
      <c r="AD50" s="1007"/>
      <c r="AE50" s="1016"/>
      <c r="AF50" s="1017"/>
      <c r="AG50" s="1018"/>
      <c r="AH50" s="1018"/>
      <c r="AI50" s="1018"/>
      <c r="AJ50" s="1019"/>
      <c r="AK50" s="1006"/>
      <c r="AL50" s="1007"/>
      <c r="AM50" s="1007"/>
      <c r="AN50" s="1007"/>
      <c r="AO50" s="1007"/>
      <c r="AP50" s="1007"/>
      <c r="AQ50" s="1007"/>
      <c r="AR50" s="1007"/>
      <c r="AS50" s="1007"/>
      <c r="AT50" s="1007"/>
      <c r="AU50" s="1007"/>
      <c r="AV50" s="1007"/>
      <c r="AW50" s="1007"/>
      <c r="AX50" s="1007"/>
      <c r="AY50" s="1007"/>
      <c r="AZ50" s="1008"/>
      <c r="BA50" s="1008"/>
      <c r="BB50" s="1008"/>
      <c r="BC50" s="1008"/>
      <c r="BD50" s="1008"/>
      <c r="BE50" s="959"/>
      <c r="BF50" s="959"/>
      <c r="BG50" s="959"/>
      <c r="BH50" s="959"/>
      <c r="BI50" s="960"/>
      <c r="BJ50" s="214"/>
      <c r="BK50" s="214"/>
      <c r="BL50" s="214"/>
      <c r="BM50" s="214"/>
      <c r="BN50" s="214"/>
      <c r="BO50" s="223"/>
      <c r="BP50" s="223"/>
      <c r="BQ50" s="220">
        <v>44</v>
      </c>
      <c r="BR50" s="221"/>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0">
        <v>24</v>
      </c>
      <c r="B51" s="1012"/>
      <c r="C51" s="1013"/>
      <c r="D51" s="1013"/>
      <c r="E51" s="1013"/>
      <c r="F51" s="1013"/>
      <c r="G51" s="1013"/>
      <c r="H51" s="1013"/>
      <c r="I51" s="1013"/>
      <c r="J51" s="1013"/>
      <c r="K51" s="1013"/>
      <c r="L51" s="1013"/>
      <c r="M51" s="1013"/>
      <c r="N51" s="1013"/>
      <c r="O51" s="1013"/>
      <c r="P51" s="1014"/>
      <c r="Q51" s="1015"/>
      <c r="R51" s="1007"/>
      <c r="S51" s="1007"/>
      <c r="T51" s="1007"/>
      <c r="U51" s="1007"/>
      <c r="V51" s="1007"/>
      <c r="W51" s="1007"/>
      <c r="X51" s="1007"/>
      <c r="Y51" s="1007"/>
      <c r="Z51" s="1007"/>
      <c r="AA51" s="1007"/>
      <c r="AB51" s="1007"/>
      <c r="AC51" s="1007"/>
      <c r="AD51" s="1007"/>
      <c r="AE51" s="1016"/>
      <c r="AF51" s="1017"/>
      <c r="AG51" s="1018"/>
      <c r="AH51" s="1018"/>
      <c r="AI51" s="1018"/>
      <c r="AJ51" s="1019"/>
      <c r="AK51" s="1006"/>
      <c r="AL51" s="1007"/>
      <c r="AM51" s="1007"/>
      <c r="AN51" s="1007"/>
      <c r="AO51" s="1007"/>
      <c r="AP51" s="1007"/>
      <c r="AQ51" s="1007"/>
      <c r="AR51" s="1007"/>
      <c r="AS51" s="1007"/>
      <c r="AT51" s="1007"/>
      <c r="AU51" s="1007"/>
      <c r="AV51" s="1007"/>
      <c r="AW51" s="1007"/>
      <c r="AX51" s="1007"/>
      <c r="AY51" s="1007"/>
      <c r="AZ51" s="1008"/>
      <c r="BA51" s="1008"/>
      <c r="BB51" s="1008"/>
      <c r="BC51" s="1008"/>
      <c r="BD51" s="1008"/>
      <c r="BE51" s="959"/>
      <c r="BF51" s="959"/>
      <c r="BG51" s="959"/>
      <c r="BH51" s="959"/>
      <c r="BI51" s="960"/>
      <c r="BJ51" s="214"/>
      <c r="BK51" s="214"/>
      <c r="BL51" s="214"/>
      <c r="BM51" s="214"/>
      <c r="BN51" s="214"/>
      <c r="BO51" s="223"/>
      <c r="BP51" s="223"/>
      <c r="BQ51" s="220">
        <v>45</v>
      </c>
      <c r="BR51" s="221"/>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0">
        <v>25</v>
      </c>
      <c r="B52" s="1012"/>
      <c r="C52" s="1013"/>
      <c r="D52" s="1013"/>
      <c r="E52" s="1013"/>
      <c r="F52" s="1013"/>
      <c r="G52" s="1013"/>
      <c r="H52" s="1013"/>
      <c r="I52" s="1013"/>
      <c r="J52" s="1013"/>
      <c r="K52" s="1013"/>
      <c r="L52" s="1013"/>
      <c r="M52" s="1013"/>
      <c r="N52" s="1013"/>
      <c r="O52" s="1013"/>
      <c r="P52" s="1014"/>
      <c r="Q52" s="1015"/>
      <c r="R52" s="1007"/>
      <c r="S52" s="1007"/>
      <c r="T52" s="1007"/>
      <c r="U52" s="1007"/>
      <c r="V52" s="1007"/>
      <c r="W52" s="1007"/>
      <c r="X52" s="1007"/>
      <c r="Y52" s="1007"/>
      <c r="Z52" s="1007"/>
      <c r="AA52" s="1007"/>
      <c r="AB52" s="1007"/>
      <c r="AC52" s="1007"/>
      <c r="AD52" s="1007"/>
      <c r="AE52" s="1016"/>
      <c r="AF52" s="1017"/>
      <c r="AG52" s="1018"/>
      <c r="AH52" s="1018"/>
      <c r="AI52" s="1018"/>
      <c r="AJ52" s="1019"/>
      <c r="AK52" s="1006"/>
      <c r="AL52" s="1007"/>
      <c r="AM52" s="1007"/>
      <c r="AN52" s="1007"/>
      <c r="AO52" s="1007"/>
      <c r="AP52" s="1007"/>
      <c r="AQ52" s="1007"/>
      <c r="AR52" s="1007"/>
      <c r="AS52" s="1007"/>
      <c r="AT52" s="1007"/>
      <c r="AU52" s="1007"/>
      <c r="AV52" s="1007"/>
      <c r="AW52" s="1007"/>
      <c r="AX52" s="1007"/>
      <c r="AY52" s="1007"/>
      <c r="AZ52" s="1008"/>
      <c r="BA52" s="1008"/>
      <c r="BB52" s="1008"/>
      <c r="BC52" s="1008"/>
      <c r="BD52" s="1008"/>
      <c r="BE52" s="959"/>
      <c r="BF52" s="959"/>
      <c r="BG52" s="959"/>
      <c r="BH52" s="959"/>
      <c r="BI52" s="960"/>
      <c r="BJ52" s="214"/>
      <c r="BK52" s="214"/>
      <c r="BL52" s="214"/>
      <c r="BM52" s="214"/>
      <c r="BN52" s="214"/>
      <c r="BO52" s="223"/>
      <c r="BP52" s="223"/>
      <c r="BQ52" s="220">
        <v>46</v>
      </c>
      <c r="BR52" s="221"/>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0">
        <v>26</v>
      </c>
      <c r="B53" s="1012"/>
      <c r="C53" s="1013"/>
      <c r="D53" s="1013"/>
      <c r="E53" s="1013"/>
      <c r="F53" s="1013"/>
      <c r="G53" s="1013"/>
      <c r="H53" s="1013"/>
      <c r="I53" s="1013"/>
      <c r="J53" s="1013"/>
      <c r="K53" s="1013"/>
      <c r="L53" s="1013"/>
      <c r="M53" s="1013"/>
      <c r="N53" s="1013"/>
      <c r="O53" s="1013"/>
      <c r="P53" s="1014"/>
      <c r="Q53" s="1015"/>
      <c r="R53" s="1007"/>
      <c r="S53" s="1007"/>
      <c r="T53" s="1007"/>
      <c r="U53" s="1007"/>
      <c r="V53" s="1007"/>
      <c r="W53" s="1007"/>
      <c r="X53" s="1007"/>
      <c r="Y53" s="1007"/>
      <c r="Z53" s="1007"/>
      <c r="AA53" s="1007"/>
      <c r="AB53" s="1007"/>
      <c r="AC53" s="1007"/>
      <c r="AD53" s="1007"/>
      <c r="AE53" s="1016"/>
      <c r="AF53" s="1017"/>
      <c r="AG53" s="1018"/>
      <c r="AH53" s="1018"/>
      <c r="AI53" s="1018"/>
      <c r="AJ53" s="1019"/>
      <c r="AK53" s="1006"/>
      <c r="AL53" s="1007"/>
      <c r="AM53" s="1007"/>
      <c r="AN53" s="1007"/>
      <c r="AO53" s="1007"/>
      <c r="AP53" s="1007"/>
      <c r="AQ53" s="1007"/>
      <c r="AR53" s="1007"/>
      <c r="AS53" s="1007"/>
      <c r="AT53" s="1007"/>
      <c r="AU53" s="1007"/>
      <c r="AV53" s="1007"/>
      <c r="AW53" s="1007"/>
      <c r="AX53" s="1007"/>
      <c r="AY53" s="1007"/>
      <c r="AZ53" s="1008"/>
      <c r="BA53" s="1008"/>
      <c r="BB53" s="1008"/>
      <c r="BC53" s="1008"/>
      <c r="BD53" s="1008"/>
      <c r="BE53" s="959"/>
      <c r="BF53" s="959"/>
      <c r="BG53" s="959"/>
      <c r="BH53" s="959"/>
      <c r="BI53" s="960"/>
      <c r="BJ53" s="214"/>
      <c r="BK53" s="214"/>
      <c r="BL53" s="214"/>
      <c r="BM53" s="214"/>
      <c r="BN53" s="214"/>
      <c r="BO53" s="223"/>
      <c r="BP53" s="223"/>
      <c r="BQ53" s="220">
        <v>47</v>
      </c>
      <c r="BR53" s="221"/>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0">
        <v>27</v>
      </c>
      <c r="B54" s="1012"/>
      <c r="C54" s="1013"/>
      <c r="D54" s="1013"/>
      <c r="E54" s="1013"/>
      <c r="F54" s="1013"/>
      <c r="G54" s="1013"/>
      <c r="H54" s="1013"/>
      <c r="I54" s="1013"/>
      <c r="J54" s="1013"/>
      <c r="K54" s="1013"/>
      <c r="L54" s="1013"/>
      <c r="M54" s="1013"/>
      <c r="N54" s="1013"/>
      <c r="O54" s="1013"/>
      <c r="P54" s="1014"/>
      <c r="Q54" s="1015"/>
      <c r="R54" s="1007"/>
      <c r="S54" s="1007"/>
      <c r="T54" s="1007"/>
      <c r="U54" s="1007"/>
      <c r="V54" s="1007"/>
      <c r="W54" s="1007"/>
      <c r="X54" s="1007"/>
      <c r="Y54" s="1007"/>
      <c r="Z54" s="1007"/>
      <c r="AA54" s="1007"/>
      <c r="AB54" s="1007"/>
      <c r="AC54" s="1007"/>
      <c r="AD54" s="1007"/>
      <c r="AE54" s="1016"/>
      <c r="AF54" s="1017"/>
      <c r="AG54" s="1018"/>
      <c r="AH54" s="1018"/>
      <c r="AI54" s="1018"/>
      <c r="AJ54" s="1019"/>
      <c r="AK54" s="1006"/>
      <c r="AL54" s="1007"/>
      <c r="AM54" s="1007"/>
      <c r="AN54" s="1007"/>
      <c r="AO54" s="1007"/>
      <c r="AP54" s="1007"/>
      <c r="AQ54" s="1007"/>
      <c r="AR54" s="1007"/>
      <c r="AS54" s="1007"/>
      <c r="AT54" s="1007"/>
      <c r="AU54" s="1007"/>
      <c r="AV54" s="1007"/>
      <c r="AW54" s="1007"/>
      <c r="AX54" s="1007"/>
      <c r="AY54" s="1007"/>
      <c r="AZ54" s="1008"/>
      <c r="BA54" s="1008"/>
      <c r="BB54" s="1008"/>
      <c r="BC54" s="1008"/>
      <c r="BD54" s="1008"/>
      <c r="BE54" s="959"/>
      <c r="BF54" s="959"/>
      <c r="BG54" s="959"/>
      <c r="BH54" s="959"/>
      <c r="BI54" s="960"/>
      <c r="BJ54" s="214"/>
      <c r="BK54" s="214"/>
      <c r="BL54" s="214"/>
      <c r="BM54" s="214"/>
      <c r="BN54" s="214"/>
      <c r="BO54" s="223"/>
      <c r="BP54" s="223"/>
      <c r="BQ54" s="220">
        <v>48</v>
      </c>
      <c r="BR54" s="221"/>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0">
        <v>28</v>
      </c>
      <c r="B55" s="1012"/>
      <c r="C55" s="1013"/>
      <c r="D55" s="1013"/>
      <c r="E55" s="1013"/>
      <c r="F55" s="1013"/>
      <c r="G55" s="1013"/>
      <c r="H55" s="1013"/>
      <c r="I55" s="1013"/>
      <c r="J55" s="1013"/>
      <c r="K55" s="1013"/>
      <c r="L55" s="1013"/>
      <c r="M55" s="1013"/>
      <c r="N55" s="1013"/>
      <c r="O55" s="1013"/>
      <c r="P55" s="1014"/>
      <c r="Q55" s="1015"/>
      <c r="R55" s="1007"/>
      <c r="S55" s="1007"/>
      <c r="T55" s="1007"/>
      <c r="U55" s="1007"/>
      <c r="V55" s="1007"/>
      <c r="W55" s="1007"/>
      <c r="X55" s="1007"/>
      <c r="Y55" s="1007"/>
      <c r="Z55" s="1007"/>
      <c r="AA55" s="1007"/>
      <c r="AB55" s="1007"/>
      <c r="AC55" s="1007"/>
      <c r="AD55" s="1007"/>
      <c r="AE55" s="1016"/>
      <c r="AF55" s="1017"/>
      <c r="AG55" s="1018"/>
      <c r="AH55" s="1018"/>
      <c r="AI55" s="1018"/>
      <c r="AJ55" s="1019"/>
      <c r="AK55" s="1006"/>
      <c r="AL55" s="1007"/>
      <c r="AM55" s="1007"/>
      <c r="AN55" s="1007"/>
      <c r="AO55" s="1007"/>
      <c r="AP55" s="1007"/>
      <c r="AQ55" s="1007"/>
      <c r="AR55" s="1007"/>
      <c r="AS55" s="1007"/>
      <c r="AT55" s="1007"/>
      <c r="AU55" s="1007"/>
      <c r="AV55" s="1007"/>
      <c r="AW55" s="1007"/>
      <c r="AX55" s="1007"/>
      <c r="AY55" s="1007"/>
      <c r="AZ55" s="1008"/>
      <c r="BA55" s="1008"/>
      <c r="BB55" s="1008"/>
      <c r="BC55" s="1008"/>
      <c r="BD55" s="1008"/>
      <c r="BE55" s="959"/>
      <c r="BF55" s="959"/>
      <c r="BG55" s="959"/>
      <c r="BH55" s="959"/>
      <c r="BI55" s="960"/>
      <c r="BJ55" s="214"/>
      <c r="BK55" s="214"/>
      <c r="BL55" s="214"/>
      <c r="BM55" s="214"/>
      <c r="BN55" s="214"/>
      <c r="BO55" s="223"/>
      <c r="BP55" s="223"/>
      <c r="BQ55" s="220">
        <v>49</v>
      </c>
      <c r="BR55" s="221"/>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0">
        <v>29</v>
      </c>
      <c r="B56" s="1012"/>
      <c r="C56" s="1013"/>
      <c r="D56" s="1013"/>
      <c r="E56" s="1013"/>
      <c r="F56" s="1013"/>
      <c r="G56" s="1013"/>
      <c r="H56" s="1013"/>
      <c r="I56" s="1013"/>
      <c r="J56" s="1013"/>
      <c r="K56" s="1013"/>
      <c r="L56" s="1013"/>
      <c r="M56" s="1013"/>
      <c r="N56" s="1013"/>
      <c r="O56" s="1013"/>
      <c r="P56" s="1014"/>
      <c r="Q56" s="1015"/>
      <c r="R56" s="1007"/>
      <c r="S56" s="1007"/>
      <c r="T56" s="1007"/>
      <c r="U56" s="1007"/>
      <c r="V56" s="1007"/>
      <c r="W56" s="1007"/>
      <c r="X56" s="1007"/>
      <c r="Y56" s="1007"/>
      <c r="Z56" s="1007"/>
      <c r="AA56" s="1007"/>
      <c r="AB56" s="1007"/>
      <c r="AC56" s="1007"/>
      <c r="AD56" s="1007"/>
      <c r="AE56" s="1016"/>
      <c r="AF56" s="1017"/>
      <c r="AG56" s="1018"/>
      <c r="AH56" s="1018"/>
      <c r="AI56" s="1018"/>
      <c r="AJ56" s="1019"/>
      <c r="AK56" s="1006"/>
      <c r="AL56" s="1007"/>
      <c r="AM56" s="1007"/>
      <c r="AN56" s="1007"/>
      <c r="AO56" s="1007"/>
      <c r="AP56" s="1007"/>
      <c r="AQ56" s="1007"/>
      <c r="AR56" s="1007"/>
      <c r="AS56" s="1007"/>
      <c r="AT56" s="1007"/>
      <c r="AU56" s="1007"/>
      <c r="AV56" s="1007"/>
      <c r="AW56" s="1007"/>
      <c r="AX56" s="1007"/>
      <c r="AY56" s="1007"/>
      <c r="AZ56" s="1008"/>
      <c r="BA56" s="1008"/>
      <c r="BB56" s="1008"/>
      <c r="BC56" s="1008"/>
      <c r="BD56" s="1008"/>
      <c r="BE56" s="959"/>
      <c r="BF56" s="959"/>
      <c r="BG56" s="959"/>
      <c r="BH56" s="959"/>
      <c r="BI56" s="960"/>
      <c r="BJ56" s="214"/>
      <c r="BK56" s="214"/>
      <c r="BL56" s="214"/>
      <c r="BM56" s="214"/>
      <c r="BN56" s="214"/>
      <c r="BO56" s="223"/>
      <c r="BP56" s="223"/>
      <c r="BQ56" s="220">
        <v>50</v>
      </c>
      <c r="BR56" s="221"/>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0">
        <v>30</v>
      </c>
      <c r="B57" s="1012"/>
      <c r="C57" s="1013"/>
      <c r="D57" s="1013"/>
      <c r="E57" s="1013"/>
      <c r="F57" s="1013"/>
      <c r="G57" s="1013"/>
      <c r="H57" s="1013"/>
      <c r="I57" s="1013"/>
      <c r="J57" s="1013"/>
      <c r="K57" s="1013"/>
      <c r="L57" s="1013"/>
      <c r="M57" s="1013"/>
      <c r="N57" s="1013"/>
      <c r="O57" s="1013"/>
      <c r="P57" s="1014"/>
      <c r="Q57" s="1015"/>
      <c r="R57" s="1007"/>
      <c r="S57" s="1007"/>
      <c r="T57" s="1007"/>
      <c r="U57" s="1007"/>
      <c r="V57" s="1007"/>
      <c r="W57" s="1007"/>
      <c r="X57" s="1007"/>
      <c r="Y57" s="1007"/>
      <c r="Z57" s="1007"/>
      <c r="AA57" s="1007"/>
      <c r="AB57" s="1007"/>
      <c r="AC57" s="1007"/>
      <c r="AD57" s="1007"/>
      <c r="AE57" s="1016"/>
      <c r="AF57" s="1017"/>
      <c r="AG57" s="1018"/>
      <c r="AH57" s="1018"/>
      <c r="AI57" s="1018"/>
      <c r="AJ57" s="1019"/>
      <c r="AK57" s="1006"/>
      <c r="AL57" s="1007"/>
      <c r="AM57" s="1007"/>
      <c r="AN57" s="1007"/>
      <c r="AO57" s="1007"/>
      <c r="AP57" s="1007"/>
      <c r="AQ57" s="1007"/>
      <c r="AR57" s="1007"/>
      <c r="AS57" s="1007"/>
      <c r="AT57" s="1007"/>
      <c r="AU57" s="1007"/>
      <c r="AV57" s="1007"/>
      <c r="AW57" s="1007"/>
      <c r="AX57" s="1007"/>
      <c r="AY57" s="1007"/>
      <c r="AZ57" s="1008"/>
      <c r="BA57" s="1008"/>
      <c r="BB57" s="1008"/>
      <c r="BC57" s="1008"/>
      <c r="BD57" s="1008"/>
      <c r="BE57" s="959"/>
      <c r="BF57" s="959"/>
      <c r="BG57" s="959"/>
      <c r="BH57" s="959"/>
      <c r="BI57" s="960"/>
      <c r="BJ57" s="214"/>
      <c r="BK57" s="214"/>
      <c r="BL57" s="214"/>
      <c r="BM57" s="214"/>
      <c r="BN57" s="214"/>
      <c r="BO57" s="223"/>
      <c r="BP57" s="223"/>
      <c r="BQ57" s="220">
        <v>51</v>
      </c>
      <c r="BR57" s="221"/>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0">
        <v>31</v>
      </c>
      <c r="B58" s="1012"/>
      <c r="C58" s="1013"/>
      <c r="D58" s="1013"/>
      <c r="E58" s="1013"/>
      <c r="F58" s="1013"/>
      <c r="G58" s="1013"/>
      <c r="H58" s="1013"/>
      <c r="I58" s="1013"/>
      <c r="J58" s="1013"/>
      <c r="K58" s="1013"/>
      <c r="L58" s="1013"/>
      <c r="M58" s="1013"/>
      <c r="N58" s="1013"/>
      <c r="O58" s="1013"/>
      <c r="P58" s="1014"/>
      <c r="Q58" s="1015"/>
      <c r="R58" s="1007"/>
      <c r="S58" s="1007"/>
      <c r="T58" s="1007"/>
      <c r="U58" s="1007"/>
      <c r="V58" s="1007"/>
      <c r="W58" s="1007"/>
      <c r="X58" s="1007"/>
      <c r="Y58" s="1007"/>
      <c r="Z58" s="1007"/>
      <c r="AA58" s="1007"/>
      <c r="AB58" s="1007"/>
      <c r="AC58" s="1007"/>
      <c r="AD58" s="1007"/>
      <c r="AE58" s="1016"/>
      <c r="AF58" s="1017"/>
      <c r="AG58" s="1018"/>
      <c r="AH58" s="1018"/>
      <c r="AI58" s="1018"/>
      <c r="AJ58" s="1019"/>
      <c r="AK58" s="1006"/>
      <c r="AL58" s="1007"/>
      <c r="AM58" s="1007"/>
      <c r="AN58" s="1007"/>
      <c r="AO58" s="1007"/>
      <c r="AP58" s="1007"/>
      <c r="AQ58" s="1007"/>
      <c r="AR58" s="1007"/>
      <c r="AS58" s="1007"/>
      <c r="AT58" s="1007"/>
      <c r="AU58" s="1007"/>
      <c r="AV58" s="1007"/>
      <c r="AW58" s="1007"/>
      <c r="AX58" s="1007"/>
      <c r="AY58" s="1007"/>
      <c r="AZ58" s="1008"/>
      <c r="BA58" s="1008"/>
      <c r="BB58" s="1008"/>
      <c r="BC58" s="1008"/>
      <c r="BD58" s="1008"/>
      <c r="BE58" s="959"/>
      <c r="BF58" s="959"/>
      <c r="BG58" s="959"/>
      <c r="BH58" s="959"/>
      <c r="BI58" s="960"/>
      <c r="BJ58" s="214"/>
      <c r="BK58" s="214"/>
      <c r="BL58" s="214"/>
      <c r="BM58" s="214"/>
      <c r="BN58" s="214"/>
      <c r="BO58" s="223"/>
      <c r="BP58" s="223"/>
      <c r="BQ58" s="220">
        <v>52</v>
      </c>
      <c r="BR58" s="221"/>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0">
        <v>32</v>
      </c>
      <c r="B59" s="1012"/>
      <c r="C59" s="1013"/>
      <c r="D59" s="1013"/>
      <c r="E59" s="1013"/>
      <c r="F59" s="1013"/>
      <c r="G59" s="1013"/>
      <c r="H59" s="1013"/>
      <c r="I59" s="1013"/>
      <c r="J59" s="1013"/>
      <c r="K59" s="1013"/>
      <c r="L59" s="1013"/>
      <c r="M59" s="1013"/>
      <c r="N59" s="1013"/>
      <c r="O59" s="1013"/>
      <c r="P59" s="1014"/>
      <c r="Q59" s="1015"/>
      <c r="R59" s="1007"/>
      <c r="S59" s="1007"/>
      <c r="T59" s="1007"/>
      <c r="U59" s="1007"/>
      <c r="V59" s="1007"/>
      <c r="W59" s="1007"/>
      <c r="X59" s="1007"/>
      <c r="Y59" s="1007"/>
      <c r="Z59" s="1007"/>
      <c r="AA59" s="1007"/>
      <c r="AB59" s="1007"/>
      <c r="AC59" s="1007"/>
      <c r="AD59" s="1007"/>
      <c r="AE59" s="1016"/>
      <c r="AF59" s="1017"/>
      <c r="AG59" s="1018"/>
      <c r="AH59" s="1018"/>
      <c r="AI59" s="1018"/>
      <c r="AJ59" s="1019"/>
      <c r="AK59" s="1006"/>
      <c r="AL59" s="1007"/>
      <c r="AM59" s="1007"/>
      <c r="AN59" s="1007"/>
      <c r="AO59" s="1007"/>
      <c r="AP59" s="1007"/>
      <c r="AQ59" s="1007"/>
      <c r="AR59" s="1007"/>
      <c r="AS59" s="1007"/>
      <c r="AT59" s="1007"/>
      <c r="AU59" s="1007"/>
      <c r="AV59" s="1007"/>
      <c r="AW59" s="1007"/>
      <c r="AX59" s="1007"/>
      <c r="AY59" s="1007"/>
      <c r="AZ59" s="1008"/>
      <c r="BA59" s="1008"/>
      <c r="BB59" s="1008"/>
      <c r="BC59" s="1008"/>
      <c r="BD59" s="1008"/>
      <c r="BE59" s="959"/>
      <c r="BF59" s="959"/>
      <c r="BG59" s="959"/>
      <c r="BH59" s="959"/>
      <c r="BI59" s="960"/>
      <c r="BJ59" s="214"/>
      <c r="BK59" s="214"/>
      <c r="BL59" s="214"/>
      <c r="BM59" s="214"/>
      <c r="BN59" s="214"/>
      <c r="BO59" s="223"/>
      <c r="BP59" s="223"/>
      <c r="BQ59" s="220">
        <v>53</v>
      </c>
      <c r="BR59" s="221"/>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0">
        <v>33</v>
      </c>
      <c r="B60" s="1012"/>
      <c r="C60" s="1013"/>
      <c r="D60" s="1013"/>
      <c r="E60" s="1013"/>
      <c r="F60" s="1013"/>
      <c r="G60" s="1013"/>
      <c r="H60" s="1013"/>
      <c r="I60" s="1013"/>
      <c r="J60" s="1013"/>
      <c r="K60" s="1013"/>
      <c r="L60" s="1013"/>
      <c r="M60" s="1013"/>
      <c r="N60" s="1013"/>
      <c r="O60" s="1013"/>
      <c r="P60" s="1014"/>
      <c r="Q60" s="1015"/>
      <c r="R60" s="1007"/>
      <c r="S60" s="1007"/>
      <c r="T60" s="1007"/>
      <c r="U60" s="1007"/>
      <c r="V60" s="1007"/>
      <c r="W60" s="1007"/>
      <c r="X60" s="1007"/>
      <c r="Y60" s="1007"/>
      <c r="Z60" s="1007"/>
      <c r="AA60" s="1007"/>
      <c r="AB60" s="1007"/>
      <c r="AC60" s="1007"/>
      <c r="AD60" s="1007"/>
      <c r="AE60" s="1016"/>
      <c r="AF60" s="1017"/>
      <c r="AG60" s="1018"/>
      <c r="AH60" s="1018"/>
      <c r="AI60" s="1018"/>
      <c r="AJ60" s="1019"/>
      <c r="AK60" s="1006"/>
      <c r="AL60" s="1007"/>
      <c r="AM60" s="1007"/>
      <c r="AN60" s="1007"/>
      <c r="AO60" s="1007"/>
      <c r="AP60" s="1007"/>
      <c r="AQ60" s="1007"/>
      <c r="AR60" s="1007"/>
      <c r="AS60" s="1007"/>
      <c r="AT60" s="1007"/>
      <c r="AU60" s="1007"/>
      <c r="AV60" s="1007"/>
      <c r="AW60" s="1007"/>
      <c r="AX60" s="1007"/>
      <c r="AY60" s="1007"/>
      <c r="AZ60" s="1008"/>
      <c r="BA60" s="1008"/>
      <c r="BB60" s="1008"/>
      <c r="BC60" s="1008"/>
      <c r="BD60" s="1008"/>
      <c r="BE60" s="959"/>
      <c r="BF60" s="959"/>
      <c r="BG60" s="959"/>
      <c r="BH60" s="959"/>
      <c r="BI60" s="960"/>
      <c r="BJ60" s="214"/>
      <c r="BK60" s="214"/>
      <c r="BL60" s="214"/>
      <c r="BM60" s="214"/>
      <c r="BN60" s="214"/>
      <c r="BO60" s="223"/>
      <c r="BP60" s="223"/>
      <c r="BQ60" s="220">
        <v>54</v>
      </c>
      <c r="BR60" s="221"/>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0">
        <v>34</v>
      </c>
      <c r="B61" s="1012"/>
      <c r="C61" s="1013"/>
      <c r="D61" s="1013"/>
      <c r="E61" s="1013"/>
      <c r="F61" s="1013"/>
      <c r="G61" s="1013"/>
      <c r="H61" s="1013"/>
      <c r="I61" s="1013"/>
      <c r="J61" s="1013"/>
      <c r="K61" s="1013"/>
      <c r="L61" s="1013"/>
      <c r="M61" s="1013"/>
      <c r="N61" s="1013"/>
      <c r="O61" s="1013"/>
      <c r="P61" s="1014"/>
      <c r="Q61" s="1015"/>
      <c r="R61" s="1007"/>
      <c r="S61" s="1007"/>
      <c r="T61" s="1007"/>
      <c r="U61" s="1007"/>
      <c r="V61" s="1007"/>
      <c r="W61" s="1007"/>
      <c r="X61" s="1007"/>
      <c r="Y61" s="1007"/>
      <c r="Z61" s="1007"/>
      <c r="AA61" s="1007"/>
      <c r="AB61" s="1007"/>
      <c r="AC61" s="1007"/>
      <c r="AD61" s="1007"/>
      <c r="AE61" s="1016"/>
      <c r="AF61" s="1017"/>
      <c r="AG61" s="1018"/>
      <c r="AH61" s="1018"/>
      <c r="AI61" s="1018"/>
      <c r="AJ61" s="1019"/>
      <c r="AK61" s="1006"/>
      <c r="AL61" s="1007"/>
      <c r="AM61" s="1007"/>
      <c r="AN61" s="1007"/>
      <c r="AO61" s="1007"/>
      <c r="AP61" s="1007"/>
      <c r="AQ61" s="1007"/>
      <c r="AR61" s="1007"/>
      <c r="AS61" s="1007"/>
      <c r="AT61" s="1007"/>
      <c r="AU61" s="1007"/>
      <c r="AV61" s="1007"/>
      <c r="AW61" s="1007"/>
      <c r="AX61" s="1007"/>
      <c r="AY61" s="1007"/>
      <c r="AZ61" s="1008"/>
      <c r="BA61" s="1008"/>
      <c r="BB61" s="1008"/>
      <c r="BC61" s="1008"/>
      <c r="BD61" s="1008"/>
      <c r="BE61" s="959"/>
      <c r="BF61" s="959"/>
      <c r="BG61" s="959"/>
      <c r="BH61" s="959"/>
      <c r="BI61" s="960"/>
      <c r="BJ61" s="214"/>
      <c r="BK61" s="214"/>
      <c r="BL61" s="214"/>
      <c r="BM61" s="214"/>
      <c r="BN61" s="214"/>
      <c r="BO61" s="223"/>
      <c r="BP61" s="223"/>
      <c r="BQ61" s="220">
        <v>55</v>
      </c>
      <c r="BR61" s="221"/>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0">
        <v>35</v>
      </c>
      <c r="B62" s="1012"/>
      <c r="C62" s="1013"/>
      <c r="D62" s="1013"/>
      <c r="E62" s="1013"/>
      <c r="F62" s="1013"/>
      <c r="G62" s="1013"/>
      <c r="H62" s="1013"/>
      <c r="I62" s="1013"/>
      <c r="J62" s="1013"/>
      <c r="K62" s="1013"/>
      <c r="L62" s="1013"/>
      <c r="M62" s="1013"/>
      <c r="N62" s="1013"/>
      <c r="O62" s="1013"/>
      <c r="P62" s="1014"/>
      <c r="Q62" s="1015"/>
      <c r="R62" s="1007"/>
      <c r="S62" s="1007"/>
      <c r="T62" s="1007"/>
      <c r="U62" s="1007"/>
      <c r="V62" s="1007"/>
      <c r="W62" s="1007"/>
      <c r="X62" s="1007"/>
      <c r="Y62" s="1007"/>
      <c r="Z62" s="1007"/>
      <c r="AA62" s="1007"/>
      <c r="AB62" s="1007"/>
      <c r="AC62" s="1007"/>
      <c r="AD62" s="1007"/>
      <c r="AE62" s="1016"/>
      <c r="AF62" s="1017"/>
      <c r="AG62" s="1018"/>
      <c r="AH62" s="1018"/>
      <c r="AI62" s="1018"/>
      <c r="AJ62" s="1019"/>
      <c r="AK62" s="1006"/>
      <c r="AL62" s="1007"/>
      <c r="AM62" s="1007"/>
      <c r="AN62" s="1007"/>
      <c r="AO62" s="1007"/>
      <c r="AP62" s="1007"/>
      <c r="AQ62" s="1007"/>
      <c r="AR62" s="1007"/>
      <c r="AS62" s="1007"/>
      <c r="AT62" s="1007"/>
      <c r="AU62" s="1007"/>
      <c r="AV62" s="1007"/>
      <c r="AW62" s="1007"/>
      <c r="AX62" s="1007"/>
      <c r="AY62" s="1007"/>
      <c r="AZ62" s="1008"/>
      <c r="BA62" s="1008"/>
      <c r="BB62" s="1008"/>
      <c r="BC62" s="1008"/>
      <c r="BD62" s="1008"/>
      <c r="BE62" s="959"/>
      <c r="BF62" s="959"/>
      <c r="BG62" s="959"/>
      <c r="BH62" s="959"/>
      <c r="BI62" s="960"/>
      <c r="BJ62" s="1009" t="s">
        <v>393</v>
      </c>
      <c r="BK62" s="1010"/>
      <c r="BL62" s="1010"/>
      <c r="BM62" s="1010"/>
      <c r="BN62" s="1011"/>
      <c r="BO62" s="223"/>
      <c r="BP62" s="223"/>
      <c r="BQ62" s="220">
        <v>56</v>
      </c>
      <c r="BR62" s="221"/>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2" t="s">
        <v>378</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2"/>
      <c r="AF63" s="1003">
        <v>-62</v>
      </c>
      <c r="AG63" s="946"/>
      <c r="AH63" s="946"/>
      <c r="AI63" s="946"/>
      <c r="AJ63" s="1004"/>
      <c r="AK63" s="1005"/>
      <c r="AL63" s="950"/>
      <c r="AM63" s="950"/>
      <c r="AN63" s="950"/>
      <c r="AO63" s="950"/>
      <c r="AP63" s="946" t="s">
        <v>552</v>
      </c>
      <c r="AQ63" s="946"/>
      <c r="AR63" s="946"/>
      <c r="AS63" s="946"/>
      <c r="AT63" s="946"/>
      <c r="AU63" s="946" t="s">
        <v>552</v>
      </c>
      <c r="AV63" s="946"/>
      <c r="AW63" s="946"/>
      <c r="AX63" s="946"/>
      <c r="AY63" s="946"/>
      <c r="AZ63" s="999"/>
      <c r="BA63" s="999"/>
      <c r="BB63" s="999"/>
      <c r="BC63" s="999"/>
      <c r="BD63" s="999"/>
      <c r="BE63" s="947"/>
      <c r="BF63" s="947"/>
      <c r="BG63" s="947"/>
      <c r="BH63" s="947"/>
      <c r="BI63" s="948"/>
      <c r="BJ63" s="1000" t="s">
        <v>122</v>
      </c>
      <c r="BK63" s="940"/>
      <c r="BL63" s="940"/>
      <c r="BM63" s="940"/>
      <c r="BN63" s="1001"/>
      <c r="BO63" s="223"/>
      <c r="BP63" s="223"/>
      <c r="BQ63" s="220">
        <v>57</v>
      </c>
      <c r="BR63" s="221"/>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396</v>
      </c>
      <c r="B66" s="978"/>
      <c r="C66" s="978"/>
      <c r="D66" s="978"/>
      <c r="E66" s="978"/>
      <c r="F66" s="978"/>
      <c r="G66" s="978"/>
      <c r="H66" s="978"/>
      <c r="I66" s="978"/>
      <c r="J66" s="978"/>
      <c r="K66" s="978"/>
      <c r="L66" s="978"/>
      <c r="M66" s="978"/>
      <c r="N66" s="978"/>
      <c r="O66" s="978"/>
      <c r="P66" s="979"/>
      <c r="Q66" s="983" t="s">
        <v>382</v>
      </c>
      <c r="R66" s="984"/>
      <c r="S66" s="984"/>
      <c r="T66" s="984"/>
      <c r="U66" s="985"/>
      <c r="V66" s="983" t="s">
        <v>383</v>
      </c>
      <c r="W66" s="984"/>
      <c r="X66" s="984"/>
      <c r="Y66" s="984"/>
      <c r="Z66" s="985"/>
      <c r="AA66" s="983" t="s">
        <v>384</v>
      </c>
      <c r="AB66" s="984"/>
      <c r="AC66" s="984"/>
      <c r="AD66" s="984"/>
      <c r="AE66" s="985"/>
      <c r="AF66" s="989" t="s">
        <v>385</v>
      </c>
      <c r="AG66" s="990"/>
      <c r="AH66" s="990"/>
      <c r="AI66" s="990"/>
      <c r="AJ66" s="991"/>
      <c r="AK66" s="983" t="s">
        <v>386</v>
      </c>
      <c r="AL66" s="978"/>
      <c r="AM66" s="978"/>
      <c r="AN66" s="978"/>
      <c r="AO66" s="979"/>
      <c r="AP66" s="983" t="s">
        <v>387</v>
      </c>
      <c r="AQ66" s="984"/>
      <c r="AR66" s="984"/>
      <c r="AS66" s="984"/>
      <c r="AT66" s="985"/>
      <c r="AU66" s="983" t="s">
        <v>397</v>
      </c>
      <c r="AV66" s="984"/>
      <c r="AW66" s="984"/>
      <c r="AX66" s="984"/>
      <c r="AY66" s="985"/>
      <c r="AZ66" s="983" t="s">
        <v>364</v>
      </c>
      <c r="BA66" s="984"/>
      <c r="BB66" s="984"/>
      <c r="BC66" s="984"/>
      <c r="BD66" s="99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61" t="s">
        <v>553</v>
      </c>
      <c r="C68" s="962"/>
      <c r="D68" s="962"/>
      <c r="E68" s="962"/>
      <c r="F68" s="962"/>
      <c r="G68" s="962"/>
      <c r="H68" s="962"/>
      <c r="I68" s="962"/>
      <c r="J68" s="962"/>
      <c r="K68" s="962"/>
      <c r="L68" s="962"/>
      <c r="M68" s="962"/>
      <c r="N68" s="962"/>
      <c r="O68" s="962"/>
      <c r="P68" s="963"/>
      <c r="Q68" s="965">
        <v>90</v>
      </c>
      <c r="R68" s="966"/>
      <c r="S68" s="966"/>
      <c r="T68" s="966"/>
      <c r="U68" s="967"/>
      <c r="V68" s="968">
        <v>88</v>
      </c>
      <c r="W68" s="966"/>
      <c r="X68" s="966"/>
      <c r="Y68" s="966"/>
      <c r="Z68" s="967"/>
      <c r="AA68" s="968">
        <v>1</v>
      </c>
      <c r="AB68" s="966"/>
      <c r="AC68" s="966"/>
      <c r="AD68" s="966"/>
      <c r="AE68" s="967"/>
      <c r="AF68" s="968">
        <v>1</v>
      </c>
      <c r="AG68" s="966"/>
      <c r="AH68" s="966"/>
      <c r="AI68" s="966"/>
      <c r="AJ68" s="967"/>
      <c r="AK68" s="968">
        <v>0</v>
      </c>
      <c r="AL68" s="966"/>
      <c r="AM68" s="966"/>
      <c r="AN68" s="966"/>
      <c r="AO68" s="967"/>
      <c r="AP68" s="968">
        <v>0</v>
      </c>
      <c r="AQ68" s="966"/>
      <c r="AR68" s="966"/>
      <c r="AS68" s="966"/>
      <c r="AT68" s="967"/>
      <c r="AU68" s="968">
        <v>0</v>
      </c>
      <c r="AV68" s="966"/>
      <c r="AW68" s="966"/>
      <c r="AX68" s="966"/>
      <c r="AY68" s="967"/>
      <c r="AZ68" s="969"/>
      <c r="BA68" s="962"/>
      <c r="BB68" s="962"/>
      <c r="BC68" s="962"/>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5">
        <v>7985</v>
      </c>
      <c r="R69" s="966"/>
      <c r="S69" s="966"/>
      <c r="T69" s="966"/>
      <c r="U69" s="967"/>
      <c r="V69" s="968">
        <v>7978</v>
      </c>
      <c r="W69" s="966"/>
      <c r="X69" s="966"/>
      <c r="Y69" s="966"/>
      <c r="Z69" s="967"/>
      <c r="AA69" s="968">
        <v>7</v>
      </c>
      <c r="AB69" s="966"/>
      <c r="AC69" s="966"/>
      <c r="AD69" s="966"/>
      <c r="AE69" s="967"/>
      <c r="AF69" s="968">
        <v>7</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5">
        <v>196</v>
      </c>
      <c r="R70" s="966"/>
      <c r="S70" s="966"/>
      <c r="T70" s="966"/>
      <c r="U70" s="967"/>
      <c r="V70" s="968">
        <v>196</v>
      </c>
      <c r="W70" s="966"/>
      <c r="X70" s="966"/>
      <c r="Y70" s="966"/>
      <c r="Z70" s="967"/>
      <c r="AA70" s="968">
        <v>0</v>
      </c>
      <c r="AB70" s="966"/>
      <c r="AC70" s="966"/>
      <c r="AD70" s="966"/>
      <c r="AE70" s="967"/>
      <c r="AF70" s="968">
        <v>0</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556</v>
      </c>
      <c r="C71" s="962"/>
      <c r="D71" s="962"/>
      <c r="E71" s="962"/>
      <c r="F71" s="962"/>
      <c r="G71" s="962"/>
      <c r="H71" s="962"/>
      <c r="I71" s="962"/>
      <c r="J71" s="962"/>
      <c r="K71" s="962"/>
      <c r="L71" s="962"/>
      <c r="M71" s="962"/>
      <c r="N71" s="962"/>
      <c r="O71" s="962"/>
      <c r="P71" s="963"/>
      <c r="Q71" s="965">
        <v>217</v>
      </c>
      <c r="R71" s="966"/>
      <c r="S71" s="966"/>
      <c r="T71" s="966"/>
      <c r="U71" s="967"/>
      <c r="V71" s="968">
        <v>198</v>
      </c>
      <c r="W71" s="966"/>
      <c r="X71" s="966"/>
      <c r="Y71" s="966"/>
      <c r="Z71" s="967"/>
      <c r="AA71" s="968">
        <v>18</v>
      </c>
      <c r="AB71" s="966"/>
      <c r="AC71" s="966"/>
      <c r="AD71" s="966"/>
      <c r="AE71" s="967"/>
      <c r="AF71" s="968">
        <v>18</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557</v>
      </c>
      <c r="C72" s="962"/>
      <c r="D72" s="962"/>
      <c r="E72" s="962"/>
      <c r="F72" s="962"/>
      <c r="G72" s="962"/>
      <c r="H72" s="962"/>
      <c r="I72" s="962"/>
      <c r="J72" s="962"/>
      <c r="K72" s="962"/>
      <c r="L72" s="962"/>
      <c r="M72" s="962"/>
      <c r="N72" s="962"/>
      <c r="O72" s="962"/>
      <c r="P72" s="963"/>
      <c r="Q72" s="965">
        <v>2304</v>
      </c>
      <c r="R72" s="966"/>
      <c r="S72" s="966"/>
      <c r="T72" s="966"/>
      <c r="U72" s="967"/>
      <c r="V72" s="968">
        <v>2217</v>
      </c>
      <c r="W72" s="966"/>
      <c r="X72" s="966"/>
      <c r="Y72" s="966"/>
      <c r="Z72" s="967"/>
      <c r="AA72" s="968">
        <v>87</v>
      </c>
      <c r="AB72" s="966"/>
      <c r="AC72" s="966"/>
      <c r="AD72" s="966"/>
      <c r="AE72" s="967"/>
      <c r="AF72" s="968">
        <v>23</v>
      </c>
      <c r="AG72" s="966"/>
      <c r="AH72" s="966"/>
      <c r="AI72" s="966"/>
      <c r="AJ72" s="967"/>
      <c r="AK72" s="968">
        <v>20</v>
      </c>
      <c r="AL72" s="966"/>
      <c r="AM72" s="966"/>
      <c r="AN72" s="966"/>
      <c r="AO72" s="967"/>
      <c r="AP72" s="968">
        <v>1298</v>
      </c>
      <c r="AQ72" s="966"/>
      <c r="AR72" s="966"/>
      <c r="AS72" s="966"/>
      <c r="AT72" s="967"/>
      <c r="AU72" s="968">
        <v>214</v>
      </c>
      <c r="AV72" s="966"/>
      <c r="AW72" s="966"/>
      <c r="AX72" s="966"/>
      <c r="AY72" s="967"/>
      <c r="AZ72" s="969"/>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558</v>
      </c>
      <c r="C73" s="962"/>
      <c r="D73" s="962"/>
      <c r="E73" s="962"/>
      <c r="F73" s="962"/>
      <c r="G73" s="962"/>
      <c r="H73" s="962"/>
      <c r="I73" s="962"/>
      <c r="J73" s="962"/>
      <c r="K73" s="962"/>
      <c r="L73" s="962"/>
      <c r="M73" s="962"/>
      <c r="N73" s="962"/>
      <c r="O73" s="962"/>
      <c r="P73" s="963"/>
      <c r="Q73" s="965">
        <v>366</v>
      </c>
      <c r="R73" s="966"/>
      <c r="S73" s="966"/>
      <c r="T73" s="966"/>
      <c r="U73" s="967"/>
      <c r="V73" s="968">
        <v>295</v>
      </c>
      <c r="W73" s="966"/>
      <c r="X73" s="966"/>
      <c r="Y73" s="966"/>
      <c r="Z73" s="967"/>
      <c r="AA73" s="968">
        <v>70</v>
      </c>
      <c r="AB73" s="966"/>
      <c r="AC73" s="966"/>
      <c r="AD73" s="966"/>
      <c r="AE73" s="967"/>
      <c r="AF73" s="968">
        <v>70</v>
      </c>
      <c r="AG73" s="966"/>
      <c r="AH73" s="966"/>
      <c r="AI73" s="966"/>
      <c r="AJ73" s="967"/>
      <c r="AK73" s="968">
        <v>73</v>
      </c>
      <c r="AL73" s="966"/>
      <c r="AM73" s="966"/>
      <c r="AN73" s="966"/>
      <c r="AO73" s="967"/>
      <c r="AP73" s="968">
        <v>0</v>
      </c>
      <c r="AQ73" s="966"/>
      <c r="AR73" s="966"/>
      <c r="AS73" s="966"/>
      <c r="AT73" s="967"/>
      <c r="AU73" s="968">
        <v>0</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559</v>
      </c>
      <c r="C74" s="962"/>
      <c r="D74" s="962"/>
      <c r="E74" s="962"/>
      <c r="F74" s="962"/>
      <c r="G74" s="962"/>
      <c r="H74" s="962"/>
      <c r="I74" s="962"/>
      <c r="J74" s="962"/>
      <c r="K74" s="962"/>
      <c r="L74" s="962"/>
      <c r="M74" s="962"/>
      <c r="N74" s="962"/>
      <c r="O74" s="962"/>
      <c r="P74" s="963"/>
      <c r="Q74" s="965">
        <v>220</v>
      </c>
      <c r="R74" s="966"/>
      <c r="S74" s="966"/>
      <c r="T74" s="966"/>
      <c r="U74" s="967"/>
      <c r="V74" s="968">
        <v>202</v>
      </c>
      <c r="W74" s="966"/>
      <c r="X74" s="966"/>
      <c r="Y74" s="966"/>
      <c r="Z74" s="967"/>
      <c r="AA74" s="968">
        <v>18</v>
      </c>
      <c r="AB74" s="966"/>
      <c r="AC74" s="966"/>
      <c r="AD74" s="966"/>
      <c r="AE74" s="967"/>
      <c r="AF74" s="968">
        <v>18</v>
      </c>
      <c r="AG74" s="966"/>
      <c r="AH74" s="966"/>
      <c r="AI74" s="966"/>
      <c r="AJ74" s="967"/>
      <c r="AK74" s="968">
        <v>0</v>
      </c>
      <c r="AL74" s="966"/>
      <c r="AM74" s="966"/>
      <c r="AN74" s="966"/>
      <c r="AO74" s="967"/>
      <c r="AP74" s="968">
        <v>0</v>
      </c>
      <c r="AQ74" s="966"/>
      <c r="AR74" s="966"/>
      <c r="AS74" s="966"/>
      <c r="AT74" s="967"/>
      <c r="AU74" s="968">
        <v>0</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560</v>
      </c>
      <c r="C75" s="962"/>
      <c r="D75" s="962"/>
      <c r="E75" s="962"/>
      <c r="F75" s="962"/>
      <c r="G75" s="962"/>
      <c r="H75" s="962"/>
      <c r="I75" s="962"/>
      <c r="J75" s="962"/>
      <c r="K75" s="962"/>
      <c r="L75" s="962"/>
      <c r="M75" s="962"/>
      <c r="N75" s="962"/>
      <c r="O75" s="962"/>
      <c r="P75" s="963"/>
      <c r="Q75" s="965">
        <v>257</v>
      </c>
      <c r="R75" s="966"/>
      <c r="S75" s="966"/>
      <c r="T75" s="966"/>
      <c r="U75" s="967"/>
      <c r="V75" s="968">
        <v>256</v>
      </c>
      <c r="W75" s="966"/>
      <c r="X75" s="966"/>
      <c r="Y75" s="966"/>
      <c r="Z75" s="967"/>
      <c r="AA75" s="968">
        <v>1</v>
      </c>
      <c r="AB75" s="966"/>
      <c r="AC75" s="966"/>
      <c r="AD75" s="966"/>
      <c r="AE75" s="967"/>
      <c r="AF75" s="968">
        <v>1</v>
      </c>
      <c r="AG75" s="966"/>
      <c r="AH75" s="966"/>
      <c r="AI75" s="966"/>
      <c r="AJ75" s="967"/>
      <c r="AK75" s="968">
        <v>57</v>
      </c>
      <c r="AL75" s="966"/>
      <c r="AM75" s="966"/>
      <c r="AN75" s="966"/>
      <c r="AO75" s="967"/>
      <c r="AP75" s="968">
        <v>0</v>
      </c>
      <c r="AQ75" s="966"/>
      <c r="AR75" s="966"/>
      <c r="AS75" s="966"/>
      <c r="AT75" s="967"/>
      <c r="AU75" s="968">
        <v>0</v>
      </c>
      <c r="AV75" s="966"/>
      <c r="AW75" s="966"/>
      <c r="AX75" s="966"/>
      <c r="AY75" s="967"/>
      <c r="AZ75" s="969"/>
      <c r="BA75" s="962"/>
      <c r="BB75" s="962"/>
      <c r="BC75" s="962"/>
      <c r="BD75" s="97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561</v>
      </c>
      <c r="C76" s="962"/>
      <c r="D76" s="962"/>
      <c r="E76" s="962"/>
      <c r="F76" s="962"/>
      <c r="G76" s="962"/>
      <c r="H76" s="962"/>
      <c r="I76" s="962"/>
      <c r="J76" s="962"/>
      <c r="K76" s="962"/>
      <c r="L76" s="962"/>
      <c r="M76" s="962"/>
      <c r="N76" s="962"/>
      <c r="O76" s="962"/>
      <c r="P76" s="963"/>
      <c r="Q76" s="965">
        <v>73</v>
      </c>
      <c r="R76" s="966"/>
      <c r="S76" s="966"/>
      <c r="T76" s="966"/>
      <c r="U76" s="967"/>
      <c r="V76" s="968">
        <v>73</v>
      </c>
      <c r="W76" s="966"/>
      <c r="X76" s="966"/>
      <c r="Y76" s="966"/>
      <c r="Z76" s="967"/>
      <c r="AA76" s="968">
        <v>0</v>
      </c>
      <c r="AB76" s="966"/>
      <c r="AC76" s="966"/>
      <c r="AD76" s="966"/>
      <c r="AE76" s="967"/>
      <c r="AF76" s="968">
        <v>0</v>
      </c>
      <c r="AG76" s="966"/>
      <c r="AH76" s="966"/>
      <c r="AI76" s="966"/>
      <c r="AJ76" s="967"/>
      <c r="AK76" s="968">
        <v>0</v>
      </c>
      <c r="AL76" s="966"/>
      <c r="AM76" s="966"/>
      <c r="AN76" s="966"/>
      <c r="AO76" s="967"/>
      <c r="AP76" s="968">
        <v>0</v>
      </c>
      <c r="AQ76" s="966"/>
      <c r="AR76" s="966"/>
      <c r="AS76" s="966"/>
      <c r="AT76" s="967"/>
      <c r="AU76" s="968">
        <v>0</v>
      </c>
      <c r="AV76" s="966"/>
      <c r="AW76" s="966"/>
      <c r="AX76" s="966"/>
      <c r="AY76" s="967"/>
      <c r="AZ76" s="969"/>
      <c r="BA76" s="962"/>
      <c r="BB76" s="962"/>
      <c r="BC76" s="962"/>
      <c r="BD76" s="97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562</v>
      </c>
      <c r="C77" s="962"/>
      <c r="D77" s="962"/>
      <c r="E77" s="962"/>
      <c r="F77" s="962"/>
      <c r="G77" s="962"/>
      <c r="H77" s="962"/>
      <c r="I77" s="962"/>
      <c r="J77" s="962"/>
      <c r="K77" s="962"/>
      <c r="L77" s="962"/>
      <c r="M77" s="962"/>
      <c r="N77" s="962"/>
      <c r="O77" s="962"/>
      <c r="P77" s="963"/>
      <c r="Q77" s="965">
        <v>1716</v>
      </c>
      <c r="R77" s="966"/>
      <c r="S77" s="966"/>
      <c r="T77" s="966"/>
      <c r="U77" s="967"/>
      <c r="V77" s="968">
        <v>1668</v>
      </c>
      <c r="W77" s="966"/>
      <c r="X77" s="966"/>
      <c r="Y77" s="966"/>
      <c r="Z77" s="967"/>
      <c r="AA77" s="968">
        <v>48</v>
      </c>
      <c r="AB77" s="966"/>
      <c r="AC77" s="966"/>
      <c r="AD77" s="966"/>
      <c r="AE77" s="967"/>
      <c r="AF77" s="968">
        <v>48</v>
      </c>
      <c r="AG77" s="966"/>
      <c r="AH77" s="966"/>
      <c r="AI77" s="966"/>
      <c r="AJ77" s="967"/>
      <c r="AK77" s="968">
        <v>0</v>
      </c>
      <c r="AL77" s="966"/>
      <c r="AM77" s="966"/>
      <c r="AN77" s="966"/>
      <c r="AO77" s="967"/>
      <c r="AP77" s="968">
        <v>0</v>
      </c>
      <c r="AQ77" s="966"/>
      <c r="AR77" s="966"/>
      <c r="AS77" s="966"/>
      <c r="AT77" s="967"/>
      <c r="AU77" s="968">
        <v>0</v>
      </c>
      <c r="AV77" s="966"/>
      <c r="AW77" s="966"/>
      <c r="AX77" s="966"/>
      <c r="AY77" s="967"/>
      <c r="AZ77" s="969"/>
      <c r="BA77" s="962"/>
      <c r="BB77" s="962"/>
      <c r="BC77" s="962"/>
      <c r="BD77" s="97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563</v>
      </c>
      <c r="C78" s="962"/>
      <c r="D78" s="962"/>
      <c r="E78" s="962"/>
      <c r="F78" s="962"/>
      <c r="G78" s="962"/>
      <c r="H78" s="962"/>
      <c r="I78" s="962"/>
      <c r="J78" s="962"/>
      <c r="K78" s="962"/>
      <c r="L78" s="962"/>
      <c r="M78" s="962"/>
      <c r="N78" s="962"/>
      <c r="O78" s="962"/>
      <c r="P78" s="963"/>
      <c r="Q78" s="965">
        <v>75239</v>
      </c>
      <c r="R78" s="966"/>
      <c r="S78" s="966"/>
      <c r="T78" s="966"/>
      <c r="U78" s="967"/>
      <c r="V78" s="968">
        <v>72711</v>
      </c>
      <c r="W78" s="966"/>
      <c r="X78" s="966"/>
      <c r="Y78" s="966"/>
      <c r="Z78" s="967"/>
      <c r="AA78" s="968">
        <v>2528</v>
      </c>
      <c r="AB78" s="966"/>
      <c r="AC78" s="966"/>
      <c r="AD78" s="966"/>
      <c r="AE78" s="967"/>
      <c r="AF78" s="968">
        <v>2528</v>
      </c>
      <c r="AG78" s="966"/>
      <c r="AH78" s="966"/>
      <c r="AI78" s="966"/>
      <c r="AJ78" s="967"/>
      <c r="AK78" s="968">
        <v>2373</v>
      </c>
      <c r="AL78" s="966"/>
      <c r="AM78" s="966"/>
      <c r="AN78" s="966"/>
      <c r="AO78" s="967"/>
      <c r="AP78" s="968">
        <v>0</v>
      </c>
      <c r="AQ78" s="966"/>
      <c r="AR78" s="966"/>
      <c r="AS78" s="966"/>
      <c r="AT78" s="967"/>
      <c r="AU78" s="968">
        <v>0</v>
      </c>
      <c r="AV78" s="966"/>
      <c r="AW78" s="966"/>
      <c r="AX78" s="966"/>
      <c r="AY78" s="967"/>
      <c r="AZ78" s="969"/>
      <c r="BA78" s="962"/>
      <c r="BB78" s="962"/>
      <c r="BC78" s="962"/>
      <c r="BD78" s="97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564</v>
      </c>
      <c r="C79" s="962"/>
      <c r="D79" s="962"/>
      <c r="E79" s="962"/>
      <c r="F79" s="962"/>
      <c r="G79" s="962"/>
      <c r="H79" s="962"/>
      <c r="I79" s="962"/>
      <c r="J79" s="962"/>
      <c r="K79" s="962"/>
      <c r="L79" s="962"/>
      <c r="M79" s="962"/>
      <c r="N79" s="962"/>
      <c r="O79" s="962"/>
      <c r="P79" s="963"/>
      <c r="Q79" s="965">
        <v>295</v>
      </c>
      <c r="R79" s="966"/>
      <c r="S79" s="966"/>
      <c r="T79" s="966"/>
      <c r="U79" s="967"/>
      <c r="V79" s="968">
        <v>258</v>
      </c>
      <c r="W79" s="966"/>
      <c r="X79" s="966"/>
      <c r="Y79" s="966"/>
      <c r="Z79" s="967"/>
      <c r="AA79" s="968">
        <v>37</v>
      </c>
      <c r="AB79" s="966"/>
      <c r="AC79" s="966"/>
      <c r="AD79" s="966"/>
      <c r="AE79" s="967"/>
      <c r="AF79" s="968">
        <v>37</v>
      </c>
      <c r="AG79" s="966"/>
      <c r="AH79" s="966"/>
      <c r="AI79" s="966"/>
      <c r="AJ79" s="967"/>
      <c r="AK79" s="968">
        <v>0</v>
      </c>
      <c r="AL79" s="966"/>
      <c r="AM79" s="966"/>
      <c r="AN79" s="966"/>
      <c r="AO79" s="967"/>
      <c r="AP79" s="968">
        <v>0</v>
      </c>
      <c r="AQ79" s="966"/>
      <c r="AR79" s="966"/>
      <c r="AS79" s="966"/>
      <c r="AT79" s="967"/>
      <c r="AU79" s="968">
        <v>0</v>
      </c>
      <c r="AV79" s="966"/>
      <c r="AW79" s="966"/>
      <c r="AX79" s="966"/>
      <c r="AY79" s="967"/>
      <c r="AZ79" s="969"/>
      <c r="BA79" s="962"/>
      <c r="BB79" s="962"/>
      <c r="BC79" s="962"/>
      <c r="BD79" s="97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565</v>
      </c>
      <c r="C80" s="962"/>
      <c r="D80" s="962"/>
      <c r="E80" s="962"/>
      <c r="F80" s="962"/>
      <c r="G80" s="962"/>
      <c r="H80" s="962"/>
      <c r="I80" s="962"/>
      <c r="J80" s="962"/>
      <c r="K80" s="962"/>
      <c r="L80" s="962"/>
      <c r="M80" s="962"/>
      <c r="N80" s="962"/>
      <c r="O80" s="962"/>
      <c r="P80" s="963"/>
      <c r="Q80" s="965">
        <v>881857</v>
      </c>
      <c r="R80" s="966"/>
      <c r="S80" s="966"/>
      <c r="T80" s="966"/>
      <c r="U80" s="967"/>
      <c r="V80" s="968">
        <v>868577</v>
      </c>
      <c r="W80" s="966"/>
      <c r="X80" s="966"/>
      <c r="Y80" s="966"/>
      <c r="Z80" s="967"/>
      <c r="AA80" s="968">
        <v>13281</v>
      </c>
      <c r="AB80" s="966"/>
      <c r="AC80" s="966"/>
      <c r="AD80" s="966"/>
      <c r="AE80" s="967"/>
      <c r="AF80" s="968">
        <v>13281</v>
      </c>
      <c r="AG80" s="966"/>
      <c r="AH80" s="966"/>
      <c r="AI80" s="966"/>
      <c r="AJ80" s="967"/>
      <c r="AK80" s="968">
        <v>0</v>
      </c>
      <c r="AL80" s="966"/>
      <c r="AM80" s="966"/>
      <c r="AN80" s="966"/>
      <c r="AO80" s="967"/>
      <c r="AP80" s="968">
        <v>0</v>
      </c>
      <c r="AQ80" s="966"/>
      <c r="AR80" s="966"/>
      <c r="AS80" s="966"/>
      <c r="AT80" s="967"/>
      <c r="AU80" s="968">
        <v>0</v>
      </c>
      <c r="AV80" s="966"/>
      <c r="AW80" s="966"/>
      <c r="AX80" s="966"/>
      <c r="AY80" s="967"/>
      <c r="AZ80" s="969"/>
      <c r="BA80" s="962"/>
      <c r="BB80" s="962"/>
      <c r="BC80" s="962"/>
      <c r="BD80" s="97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566</v>
      </c>
      <c r="C81" s="962"/>
      <c r="D81" s="962"/>
      <c r="E81" s="962"/>
      <c r="F81" s="962"/>
      <c r="G81" s="962"/>
      <c r="H81" s="962"/>
      <c r="I81" s="962"/>
      <c r="J81" s="962"/>
      <c r="K81" s="962"/>
      <c r="L81" s="962"/>
      <c r="M81" s="962"/>
      <c r="N81" s="962"/>
      <c r="O81" s="962"/>
      <c r="P81" s="963"/>
      <c r="Q81" s="965">
        <v>545</v>
      </c>
      <c r="R81" s="966"/>
      <c r="S81" s="966"/>
      <c r="T81" s="966"/>
      <c r="U81" s="967"/>
      <c r="V81" s="968">
        <v>471</v>
      </c>
      <c r="W81" s="966"/>
      <c r="X81" s="966"/>
      <c r="Y81" s="966"/>
      <c r="Z81" s="967"/>
      <c r="AA81" s="968">
        <v>75</v>
      </c>
      <c r="AB81" s="966"/>
      <c r="AC81" s="966"/>
      <c r="AD81" s="966"/>
      <c r="AE81" s="967"/>
      <c r="AF81" s="968">
        <v>75</v>
      </c>
      <c r="AG81" s="966"/>
      <c r="AH81" s="966"/>
      <c r="AI81" s="966"/>
      <c r="AJ81" s="967"/>
      <c r="AK81" s="968">
        <v>0</v>
      </c>
      <c r="AL81" s="966"/>
      <c r="AM81" s="966"/>
      <c r="AN81" s="966"/>
      <c r="AO81" s="967"/>
      <c r="AP81" s="968">
        <v>0</v>
      </c>
      <c r="AQ81" s="966"/>
      <c r="AR81" s="966"/>
      <c r="AS81" s="966"/>
      <c r="AT81" s="967"/>
      <c r="AU81" s="968">
        <v>0</v>
      </c>
      <c r="AV81" s="966"/>
      <c r="AW81" s="966"/>
      <c r="AX81" s="966"/>
      <c r="AY81" s="967"/>
      <c r="AZ81" s="969"/>
      <c r="BA81" s="962"/>
      <c r="BB81" s="962"/>
      <c r="BC81" s="962"/>
      <c r="BD81" s="97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567</v>
      </c>
      <c r="C82" s="962"/>
      <c r="D82" s="962"/>
      <c r="E82" s="962"/>
      <c r="F82" s="962"/>
      <c r="G82" s="962"/>
      <c r="H82" s="962"/>
      <c r="I82" s="962"/>
      <c r="J82" s="962"/>
      <c r="K82" s="962"/>
      <c r="L82" s="962"/>
      <c r="M82" s="962"/>
      <c r="N82" s="962"/>
      <c r="O82" s="962"/>
      <c r="P82" s="963"/>
      <c r="Q82" s="965">
        <v>502</v>
      </c>
      <c r="R82" s="966"/>
      <c r="S82" s="966"/>
      <c r="T82" s="966"/>
      <c r="U82" s="967"/>
      <c r="V82" s="968">
        <v>398</v>
      </c>
      <c r="W82" s="966"/>
      <c r="X82" s="966"/>
      <c r="Y82" s="966"/>
      <c r="Z82" s="967"/>
      <c r="AA82" s="968">
        <v>104</v>
      </c>
      <c r="AB82" s="966"/>
      <c r="AC82" s="966"/>
      <c r="AD82" s="966"/>
      <c r="AE82" s="967"/>
      <c r="AF82" s="968">
        <v>104</v>
      </c>
      <c r="AG82" s="966"/>
      <c r="AH82" s="966"/>
      <c r="AI82" s="966"/>
      <c r="AJ82" s="967"/>
      <c r="AK82" s="968">
        <v>0</v>
      </c>
      <c r="AL82" s="966"/>
      <c r="AM82" s="966"/>
      <c r="AN82" s="966"/>
      <c r="AO82" s="967"/>
      <c r="AP82" s="968">
        <v>0</v>
      </c>
      <c r="AQ82" s="966"/>
      <c r="AR82" s="966"/>
      <c r="AS82" s="966"/>
      <c r="AT82" s="967"/>
      <c r="AU82" s="968">
        <v>0</v>
      </c>
      <c r="AV82" s="966"/>
      <c r="AW82" s="966"/>
      <c r="AX82" s="966"/>
      <c r="AY82" s="967"/>
      <c r="AZ82" s="969"/>
      <c r="BA82" s="962"/>
      <c r="BB82" s="962"/>
      <c r="BC82" s="962"/>
      <c r="BD82" s="97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568</v>
      </c>
      <c r="C83" s="962"/>
      <c r="D83" s="962"/>
      <c r="E83" s="962"/>
      <c r="F83" s="962"/>
      <c r="G83" s="962"/>
      <c r="H83" s="962"/>
      <c r="I83" s="962"/>
      <c r="J83" s="962"/>
      <c r="K83" s="962"/>
      <c r="L83" s="962"/>
      <c r="M83" s="962"/>
      <c r="N83" s="962"/>
      <c r="O83" s="962"/>
      <c r="P83" s="963"/>
      <c r="Q83" s="965">
        <v>2370</v>
      </c>
      <c r="R83" s="966"/>
      <c r="S83" s="966"/>
      <c r="T83" s="966"/>
      <c r="U83" s="967"/>
      <c r="V83" s="968">
        <v>2589</v>
      </c>
      <c r="W83" s="966"/>
      <c r="X83" s="966"/>
      <c r="Y83" s="966"/>
      <c r="Z83" s="967"/>
      <c r="AA83" s="968">
        <v>-219</v>
      </c>
      <c r="AB83" s="966"/>
      <c r="AC83" s="966"/>
      <c r="AD83" s="966"/>
      <c r="AE83" s="967"/>
      <c r="AF83" s="968">
        <v>4999</v>
      </c>
      <c r="AG83" s="966"/>
      <c r="AH83" s="966"/>
      <c r="AI83" s="966"/>
      <c r="AJ83" s="967"/>
      <c r="AK83" s="968">
        <v>2992</v>
      </c>
      <c r="AL83" s="966"/>
      <c r="AM83" s="966"/>
      <c r="AN83" s="966"/>
      <c r="AO83" s="967"/>
      <c r="AP83" s="968">
        <v>11549</v>
      </c>
      <c r="AQ83" s="966"/>
      <c r="AR83" s="966"/>
      <c r="AS83" s="966"/>
      <c r="AT83" s="967"/>
      <c r="AU83" s="968">
        <v>0</v>
      </c>
      <c r="AV83" s="966"/>
      <c r="AW83" s="966"/>
      <c r="AX83" s="966"/>
      <c r="AY83" s="967"/>
      <c r="AZ83" s="959" t="s">
        <v>569</v>
      </c>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21209</v>
      </c>
      <c r="AG88" s="946"/>
      <c r="AH88" s="946"/>
      <c r="AI88" s="946"/>
      <c r="AJ88" s="946"/>
      <c r="AK88" s="950"/>
      <c r="AL88" s="950"/>
      <c r="AM88" s="950"/>
      <c r="AN88" s="950"/>
      <c r="AO88" s="950"/>
      <c r="AP88" s="946">
        <v>12847</v>
      </c>
      <c r="AQ88" s="946"/>
      <c r="AR88" s="946"/>
      <c r="AS88" s="946"/>
      <c r="AT88" s="946"/>
      <c r="AU88" s="946" t="s">
        <v>552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2245240</v>
      </c>
      <c r="AB110" s="876"/>
      <c r="AC110" s="876"/>
      <c r="AD110" s="876"/>
      <c r="AE110" s="877"/>
      <c r="AF110" s="878">
        <v>2235105</v>
      </c>
      <c r="AG110" s="876"/>
      <c r="AH110" s="876"/>
      <c r="AI110" s="876"/>
      <c r="AJ110" s="877"/>
      <c r="AK110" s="878">
        <v>2220887</v>
      </c>
      <c r="AL110" s="876"/>
      <c r="AM110" s="876"/>
      <c r="AN110" s="876"/>
      <c r="AO110" s="877"/>
      <c r="AP110" s="879">
        <v>37.9</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18922602</v>
      </c>
      <c r="BR110" s="829"/>
      <c r="BS110" s="829"/>
      <c r="BT110" s="829"/>
      <c r="BU110" s="829"/>
      <c r="BV110" s="829">
        <v>18320532</v>
      </c>
      <c r="BW110" s="829"/>
      <c r="BX110" s="829"/>
      <c r="BY110" s="829"/>
      <c r="BZ110" s="829"/>
      <c r="CA110" s="829">
        <v>17857012</v>
      </c>
      <c r="CB110" s="829"/>
      <c r="CC110" s="829"/>
      <c r="CD110" s="829"/>
      <c r="CE110" s="829"/>
      <c r="CF110" s="853">
        <v>305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222920</v>
      </c>
      <c r="BR113" s="804"/>
      <c r="BS113" s="804"/>
      <c r="BT113" s="804"/>
      <c r="BU113" s="804"/>
      <c r="BV113" s="804">
        <v>185407</v>
      </c>
      <c r="BW113" s="804"/>
      <c r="BX113" s="804"/>
      <c r="BY113" s="804"/>
      <c r="BZ113" s="804"/>
      <c r="CA113" s="804">
        <v>214104</v>
      </c>
      <c r="CB113" s="804"/>
      <c r="CC113" s="804"/>
      <c r="CD113" s="804"/>
      <c r="CE113" s="804"/>
      <c r="CF113" s="862">
        <v>3.7</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49414</v>
      </c>
      <c r="AB114" s="767"/>
      <c r="AC114" s="767"/>
      <c r="AD114" s="767"/>
      <c r="AE114" s="768"/>
      <c r="AF114" s="769">
        <v>44767</v>
      </c>
      <c r="AG114" s="767"/>
      <c r="AH114" s="767"/>
      <c r="AI114" s="767"/>
      <c r="AJ114" s="768"/>
      <c r="AK114" s="769">
        <v>21761</v>
      </c>
      <c r="AL114" s="767"/>
      <c r="AM114" s="767"/>
      <c r="AN114" s="767"/>
      <c r="AO114" s="768"/>
      <c r="AP114" s="811">
        <v>0.4</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2352151</v>
      </c>
      <c r="BR114" s="804"/>
      <c r="BS114" s="804"/>
      <c r="BT114" s="804"/>
      <c r="BU114" s="804"/>
      <c r="BV114" s="804">
        <v>2394182</v>
      </c>
      <c r="BW114" s="804"/>
      <c r="BX114" s="804"/>
      <c r="BY114" s="804"/>
      <c r="BZ114" s="804"/>
      <c r="CA114" s="804">
        <v>2434830</v>
      </c>
      <c r="CB114" s="804"/>
      <c r="CC114" s="804"/>
      <c r="CD114" s="804"/>
      <c r="CE114" s="804"/>
      <c r="CF114" s="862">
        <v>41.6</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82</v>
      </c>
      <c r="AB116" s="767"/>
      <c r="AC116" s="767"/>
      <c r="AD116" s="767"/>
      <c r="AE116" s="768"/>
      <c r="AF116" s="769">
        <v>114</v>
      </c>
      <c r="AG116" s="767"/>
      <c r="AH116" s="767"/>
      <c r="AI116" s="767"/>
      <c r="AJ116" s="768"/>
      <c r="AK116" s="769">
        <v>621</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2294736</v>
      </c>
      <c r="AB117" s="890"/>
      <c r="AC117" s="890"/>
      <c r="AD117" s="890"/>
      <c r="AE117" s="891"/>
      <c r="AF117" s="892">
        <v>2279986</v>
      </c>
      <c r="AG117" s="890"/>
      <c r="AH117" s="890"/>
      <c r="AI117" s="890"/>
      <c r="AJ117" s="891"/>
      <c r="AK117" s="892">
        <v>2243269</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21497673</v>
      </c>
      <c r="BR119" s="832"/>
      <c r="BS119" s="832"/>
      <c r="BT119" s="832"/>
      <c r="BU119" s="832"/>
      <c r="BV119" s="832">
        <v>20900121</v>
      </c>
      <c r="BW119" s="832"/>
      <c r="BX119" s="832"/>
      <c r="BY119" s="832"/>
      <c r="BZ119" s="832"/>
      <c r="CA119" s="832">
        <v>20505946</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21790177</v>
      </c>
      <c r="BR120" s="829"/>
      <c r="BS120" s="829"/>
      <c r="BT120" s="829"/>
      <c r="BU120" s="829"/>
      <c r="BV120" s="829">
        <v>23943017</v>
      </c>
      <c r="BW120" s="829"/>
      <c r="BX120" s="829"/>
      <c r="BY120" s="829"/>
      <c r="BZ120" s="829"/>
      <c r="CA120" s="829">
        <v>25852890</v>
      </c>
      <c r="CB120" s="829"/>
      <c r="CC120" s="829"/>
      <c r="CD120" s="829"/>
      <c r="CE120" s="829"/>
      <c r="CF120" s="853">
        <v>441.6</v>
      </c>
      <c r="CG120" s="854"/>
      <c r="CH120" s="854"/>
      <c r="CI120" s="854"/>
      <c r="CJ120" s="854"/>
      <c r="CK120" s="855" t="s">
        <v>443</v>
      </c>
      <c r="CL120" s="839"/>
      <c r="CM120" s="839"/>
      <c r="CN120" s="839"/>
      <c r="CO120" s="840"/>
      <c r="CP120" s="859"/>
      <c r="CQ120" s="860"/>
      <c r="CR120" s="860"/>
      <c r="CS120" s="860"/>
      <c r="CT120" s="860"/>
      <c r="CU120" s="860"/>
      <c r="CV120" s="860"/>
      <c r="CW120" s="860"/>
      <c r="CX120" s="860"/>
      <c r="CY120" s="860"/>
      <c r="CZ120" s="860"/>
      <c r="DA120" s="860"/>
      <c r="DB120" s="860"/>
      <c r="DC120" s="860"/>
      <c r="DD120" s="860"/>
      <c r="DE120" s="860"/>
      <c r="DF120" s="861"/>
      <c r="DG120" s="848"/>
      <c r="DH120" s="829"/>
      <c r="DI120" s="829"/>
      <c r="DJ120" s="829"/>
      <c r="DK120" s="829"/>
      <c r="DL120" s="829"/>
      <c r="DM120" s="829"/>
      <c r="DN120" s="829"/>
      <c r="DO120" s="829"/>
      <c r="DP120" s="829"/>
      <c r="DQ120" s="829"/>
      <c r="DR120" s="829"/>
      <c r="DS120" s="829"/>
      <c r="DT120" s="829"/>
      <c r="DU120" s="829"/>
      <c r="DV120" s="830"/>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2688094</v>
      </c>
      <c r="BR121" s="804"/>
      <c r="BS121" s="804"/>
      <c r="BT121" s="804"/>
      <c r="BU121" s="804"/>
      <c r="BV121" s="804">
        <v>2827998</v>
      </c>
      <c r="BW121" s="804"/>
      <c r="BX121" s="804"/>
      <c r="BY121" s="804"/>
      <c r="BZ121" s="804"/>
      <c r="CA121" s="804">
        <v>2694007</v>
      </c>
      <c r="CB121" s="804"/>
      <c r="CC121" s="804"/>
      <c r="CD121" s="804"/>
      <c r="CE121" s="804"/>
      <c r="CF121" s="862">
        <v>46</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13082270</v>
      </c>
      <c r="BR122" s="832"/>
      <c r="BS122" s="832"/>
      <c r="BT122" s="832"/>
      <c r="BU122" s="832"/>
      <c r="BV122" s="832">
        <v>12397036</v>
      </c>
      <c r="BW122" s="832"/>
      <c r="BX122" s="832"/>
      <c r="BY122" s="832"/>
      <c r="BZ122" s="832"/>
      <c r="CA122" s="832">
        <v>12067835</v>
      </c>
      <c r="CB122" s="832"/>
      <c r="CC122" s="832"/>
      <c r="CD122" s="832"/>
      <c r="CE122" s="832"/>
      <c r="CF122" s="833">
        <v>206.1</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37560541</v>
      </c>
      <c r="BR123" s="820"/>
      <c r="BS123" s="820"/>
      <c r="BT123" s="820"/>
      <c r="BU123" s="820"/>
      <c r="BV123" s="820">
        <v>39168051</v>
      </c>
      <c r="BW123" s="820"/>
      <c r="BX123" s="820"/>
      <c r="BY123" s="820"/>
      <c r="BZ123" s="820"/>
      <c r="CA123" s="820">
        <v>40614732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c r="CQ124" s="823"/>
      <c r="CR124" s="823"/>
      <c r="CS124" s="823"/>
      <c r="CT124" s="823"/>
      <c r="CU124" s="823"/>
      <c r="CV124" s="823"/>
      <c r="CW124" s="823"/>
      <c r="CX124" s="823"/>
      <c r="CY124" s="823"/>
      <c r="CZ124" s="823"/>
      <c r="DA124" s="823"/>
      <c r="DB124" s="823"/>
      <c r="DC124" s="823"/>
      <c r="DD124" s="823"/>
      <c r="DE124" s="823"/>
      <c r="DF124" s="824"/>
      <c r="DG124" s="750"/>
      <c r="DH124" s="751"/>
      <c r="DI124" s="751"/>
      <c r="DJ124" s="751"/>
      <c r="DK124" s="752"/>
      <c r="DL124" s="753"/>
      <c r="DM124" s="751"/>
      <c r="DN124" s="751"/>
      <c r="DO124" s="751"/>
      <c r="DP124" s="752"/>
      <c r="DQ124" s="753"/>
      <c r="DR124" s="751"/>
      <c r="DS124" s="751"/>
      <c r="DT124" s="751"/>
      <c r="DU124" s="752"/>
      <c r="DV124" s="835"/>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v>306144</v>
      </c>
      <c r="AB128" s="788"/>
      <c r="AC128" s="788"/>
      <c r="AD128" s="788"/>
      <c r="AE128" s="789"/>
      <c r="AF128" s="790">
        <v>304116</v>
      </c>
      <c r="AG128" s="788"/>
      <c r="AH128" s="788"/>
      <c r="AI128" s="788"/>
      <c r="AJ128" s="789"/>
      <c r="AK128" s="790">
        <v>306708</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13.92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7187527</v>
      </c>
      <c r="AB129" s="767"/>
      <c r="AC129" s="767"/>
      <c r="AD129" s="767"/>
      <c r="AE129" s="768"/>
      <c r="AF129" s="769">
        <v>7242487</v>
      </c>
      <c r="AG129" s="767"/>
      <c r="AH129" s="767"/>
      <c r="AI129" s="767"/>
      <c r="AJ129" s="768"/>
      <c r="AK129" s="769">
        <v>7384569</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18.920000000000002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1591250</v>
      </c>
      <c r="AB130" s="767"/>
      <c r="AC130" s="767"/>
      <c r="AD130" s="767"/>
      <c r="AE130" s="768"/>
      <c r="AF130" s="769">
        <v>1582186</v>
      </c>
      <c r="AG130" s="767"/>
      <c r="AH130" s="767"/>
      <c r="AI130" s="767"/>
      <c r="AJ130" s="768"/>
      <c r="AK130" s="769">
        <v>1530373</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6.9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5596277</v>
      </c>
      <c r="AB131" s="751"/>
      <c r="AC131" s="751"/>
      <c r="AD131" s="751"/>
      <c r="AE131" s="752"/>
      <c r="AF131" s="753">
        <v>5660301</v>
      </c>
      <c r="AG131" s="751"/>
      <c r="AH131" s="751"/>
      <c r="AI131" s="751"/>
      <c r="AJ131" s="752"/>
      <c r="AK131" s="753">
        <v>5854196</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7.1001131649999998</v>
      </c>
      <c r="AB132" s="732"/>
      <c r="AC132" s="732"/>
      <c r="AD132" s="732"/>
      <c r="AE132" s="733"/>
      <c r="AF132" s="734">
        <v>6.9551778249999998</v>
      </c>
      <c r="AG132" s="732"/>
      <c r="AH132" s="732"/>
      <c r="AI132" s="732"/>
      <c r="AJ132" s="733"/>
      <c r="AK132" s="734">
        <v>6.9384079390000002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6</v>
      </c>
      <c r="AB133" s="711"/>
      <c r="AC133" s="711"/>
      <c r="AD133" s="711"/>
      <c r="AE133" s="712"/>
      <c r="AF133" s="710">
        <v>6.7</v>
      </c>
      <c r="AG133" s="711"/>
      <c r="AH133" s="711"/>
      <c r="AI133" s="711"/>
      <c r="AJ133" s="712"/>
      <c r="AK133" s="710">
        <v>6.9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wRXOtxLupNirM1+WtmBbVOq56W30tu1xkvzYOnkSozuvAVPrwNqsQRsKnvQfMv5NiLU9TjnNQNaCLgzTHgUNg==" saltValue="08K/bEVrJExvXfYoT95t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OJ5kxppdhm0zHgMihWct6aGuJK/4f/yH65Qllnu2LkkBDPpBLLQ8EZxKWmVtEnD00XRkpUN4hA+VwHCojVB2A==" saltValue="IHT7xBf1sSuOoKG3mksT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E5l2IMxqIqEVLuKE0t8w3/auZOKw5owK1WsFF5S6MaVtlUht3ECS2Ycyt8wWQCybq98DIhMC5FGDIZg+Rm7WA==" saltValue="JVVnKIz/rWOb52KgEAuW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1" t="s">
        <v>475</v>
      </c>
      <c r="AP7" s="253"/>
      <c r="AQ7" s="254" t="s">
        <v>476</v>
      </c>
      <c r="AR7" s="255"/>
    </row>
    <row r="8" spans="1:46" x14ac:dyDescent="0.15">
      <c r="A8" s="247"/>
      <c r="AK8" s="256"/>
      <c r="AL8" s="257"/>
      <c r="AM8" s="257"/>
      <c r="AN8" s="258"/>
      <c r="AO8" s="1102"/>
      <c r="AP8" s="259" t="s">
        <v>477</v>
      </c>
      <c r="AQ8" s="260" t="s">
        <v>478</v>
      </c>
      <c r="AR8" s="261" t="s">
        <v>479</v>
      </c>
    </row>
    <row r="9" spans="1:46" x14ac:dyDescent="0.15">
      <c r="A9" s="247"/>
      <c r="AK9" s="1113" t="s">
        <v>480</v>
      </c>
      <c r="AL9" s="1114"/>
      <c r="AM9" s="1114"/>
      <c r="AN9" s="1115"/>
      <c r="AO9" s="262">
        <v>1909581</v>
      </c>
      <c r="AP9" s="262">
        <v>91420</v>
      </c>
      <c r="AQ9" s="263">
        <v>72090</v>
      </c>
      <c r="AR9" s="264">
        <v>26.8</v>
      </c>
    </row>
    <row r="10" spans="1:46" ht="13.5" customHeight="1" x14ac:dyDescent="0.15">
      <c r="A10" s="247"/>
      <c r="AK10" s="1113" t="s">
        <v>481</v>
      </c>
      <c r="AL10" s="1114"/>
      <c r="AM10" s="1114"/>
      <c r="AN10" s="1115"/>
      <c r="AO10" s="265">
        <v>243811</v>
      </c>
      <c r="AP10" s="265">
        <v>11672</v>
      </c>
      <c r="AQ10" s="266">
        <v>9072</v>
      </c>
      <c r="AR10" s="267">
        <v>28.7</v>
      </c>
    </row>
    <row r="11" spans="1:46" ht="13.5" customHeight="1" x14ac:dyDescent="0.15">
      <c r="A11" s="247"/>
      <c r="AK11" s="1113" t="s">
        <v>482</v>
      </c>
      <c r="AL11" s="1114"/>
      <c r="AM11" s="1114"/>
      <c r="AN11" s="1115"/>
      <c r="AO11" s="265">
        <v>240</v>
      </c>
      <c r="AP11" s="265">
        <v>11</v>
      </c>
      <c r="AQ11" s="266">
        <v>383</v>
      </c>
      <c r="AR11" s="267">
        <v>-97.1</v>
      </c>
    </row>
    <row r="12" spans="1:46" ht="13.5" customHeight="1" x14ac:dyDescent="0.15">
      <c r="A12" s="247"/>
      <c r="AK12" s="1113" t="s">
        <v>483</v>
      </c>
      <c r="AL12" s="1114"/>
      <c r="AM12" s="1114"/>
      <c r="AN12" s="1115"/>
      <c r="AO12" s="265" t="s">
        <v>484</v>
      </c>
      <c r="AP12" s="265" t="s">
        <v>484</v>
      </c>
      <c r="AQ12" s="266">
        <v>26</v>
      </c>
      <c r="AR12" s="267" t="s">
        <v>484</v>
      </c>
    </row>
    <row r="13" spans="1:46" ht="13.5" customHeight="1" x14ac:dyDescent="0.15">
      <c r="A13" s="247"/>
      <c r="AK13" s="1113" t="s">
        <v>485</v>
      </c>
      <c r="AL13" s="1114"/>
      <c r="AM13" s="1114"/>
      <c r="AN13" s="1115"/>
      <c r="AO13" s="265">
        <v>46051</v>
      </c>
      <c r="AP13" s="265">
        <v>2205</v>
      </c>
      <c r="AQ13" s="266">
        <v>2732</v>
      </c>
      <c r="AR13" s="267">
        <v>-19.3</v>
      </c>
    </row>
    <row r="14" spans="1:46" ht="13.5" customHeight="1" x14ac:dyDescent="0.15">
      <c r="A14" s="247"/>
      <c r="AK14" s="1113" t="s">
        <v>486</v>
      </c>
      <c r="AL14" s="1114"/>
      <c r="AM14" s="1114"/>
      <c r="AN14" s="1115"/>
      <c r="AO14" s="265">
        <v>44514</v>
      </c>
      <c r="AP14" s="265">
        <v>2131</v>
      </c>
      <c r="AQ14" s="266">
        <v>1315</v>
      </c>
      <c r="AR14" s="267">
        <v>62.1</v>
      </c>
    </row>
    <row r="15" spans="1:46" ht="13.5" customHeight="1" x14ac:dyDescent="0.15">
      <c r="A15" s="247"/>
      <c r="AK15" s="1116" t="s">
        <v>487</v>
      </c>
      <c r="AL15" s="1117"/>
      <c r="AM15" s="1117"/>
      <c r="AN15" s="1118"/>
      <c r="AO15" s="265">
        <v>-105138</v>
      </c>
      <c r="AP15" s="265">
        <v>-5033</v>
      </c>
      <c r="AQ15" s="266">
        <v>-4107</v>
      </c>
      <c r="AR15" s="267">
        <v>22.5</v>
      </c>
    </row>
    <row r="16" spans="1:46" x14ac:dyDescent="0.15">
      <c r="A16" s="247"/>
      <c r="AK16" s="1116" t="s">
        <v>177</v>
      </c>
      <c r="AL16" s="1117"/>
      <c r="AM16" s="1117"/>
      <c r="AN16" s="1118"/>
      <c r="AO16" s="265">
        <v>2139059</v>
      </c>
      <c r="AP16" s="265">
        <v>102406</v>
      </c>
      <c r="AQ16" s="266">
        <v>81511</v>
      </c>
      <c r="AR16" s="267">
        <v>25.6</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19" t="s">
        <v>492</v>
      </c>
      <c r="AL21" s="1120"/>
      <c r="AM21" s="1120"/>
      <c r="AN21" s="1121"/>
      <c r="AO21" s="277">
        <v>9.1</v>
      </c>
      <c r="AP21" s="278">
        <v>6.74</v>
      </c>
      <c r="AQ21" s="279">
        <v>2.36</v>
      </c>
      <c r="AS21" s="280"/>
      <c r="AT21" s="276"/>
    </row>
    <row r="22" spans="1:46" s="248" customFormat="1" x14ac:dyDescent="0.15">
      <c r="A22" s="276"/>
      <c r="AK22" s="1119" t="s">
        <v>493</v>
      </c>
      <c r="AL22" s="1120"/>
      <c r="AM22" s="1120"/>
      <c r="AN22" s="1121"/>
      <c r="AO22" s="281">
        <v>97.5</v>
      </c>
      <c r="AP22" s="282">
        <v>97</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2" t="s">
        <v>494</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1" t="s">
        <v>475</v>
      </c>
      <c r="AP30" s="253"/>
      <c r="AQ30" s="254" t="s">
        <v>476</v>
      </c>
      <c r="AR30" s="255"/>
    </row>
    <row r="31" spans="1:46" x14ac:dyDescent="0.15">
      <c r="A31" s="247"/>
      <c r="AK31" s="256"/>
      <c r="AL31" s="257"/>
      <c r="AM31" s="257"/>
      <c r="AN31" s="258"/>
      <c r="AO31" s="1102"/>
      <c r="AP31" s="259" t="s">
        <v>477</v>
      </c>
      <c r="AQ31" s="260" t="s">
        <v>478</v>
      </c>
      <c r="AR31" s="261" t="s">
        <v>479</v>
      </c>
    </row>
    <row r="32" spans="1:46" ht="27" customHeight="1" x14ac:dyDescent="0.15">
      <c r="A32" s="247"/>
      <c r="AK32" s="1103" t="s">
        <v>497</v>
      </c>
      <c r="AL32" s="1104"/>
      <c r="AM32" s="1104"/>
      <c r="AN32" s="1105"/>
      <c r="AO32" s="291">
        <v>2220887</v>
      </c>
      <c r="AP32" s="291">
        <v>106324</v>
      </c>
      <c r="AQ32" s="292">
        <v>33695</v>
      </c>
      <c r="AR32" s="293">
        <v>215.5</v>
      </c>
    </row>
    <row r="33" spans="1:46" ht="13.5" customHeight="1" x14ac:dyDescent="0.15">
      <c r="A33" s="247"/>
      <c r="AK33" s="1103" t="s">
        <v>498</v>
      </c>
      <c r="AL33" s="1104"/>
      <c r="AM33" s="1104"/>
      <c r="AN33" s="1105"/>
      <c r="AO33" s="291" t="s">
        <v>484</v>
      </c>
      <c r="AP33" s="291" t="s">
        <v>484</v>
      </c>
      <c r="AQ33" s="292" t="s">
        <v>484</v>
      </c>
      <c r="AR33" s="293" t="s">
        <v>484</v>
      </c>
    </row>
    <row r="34" spans="1:46" ht="27" customHeight="1" x14ac:dyDescent="0.15">
      <c r="A34" s="247"/>
      <c r="AK34" s="1103" t="s">
        <v>499</v>
      </c>
      <c r="AL34" s="1104"/>
      <c r="AM34" s="1104"/>
      <c r="AN34" s="1105"/>
      <c r="AO34" s="291" t="s">
        <v>484</v>
      </c>
      <c r="AP34" s="291" t="s">
        <v>484</v>
      </c>
      <c r="AQ34" s="292" t="s">
        <v>484</v>
      </c>
      <c r="AR34" s="293" t="s">
        <v>484</v>
      </c>
    </row>
    <row r="35" spans="1:46" ht="27" customHeight="1" x14ac:dyDescent="0.15">
      <c r="A35" s="247"/>
      <c r="AK35" s="1103" t="s">
        <v>500</v>
      </c>
      <c r="AL35" s="1104"/>
      <c r="AM35" s="1104"/>
      <c r="AN35" s="1105"/>
      <c r="AO35" s="291" t="s">
        <v>484</v>
      </c>
      <c r="AP35" s="291" t="s">
        <v>484</v>
      </c>
      <c r="AQ35" s="292">
        <v>8394</v>
      </c>
      <c r="AR35" s="293" t="s">
        <v>484</v>
      </c>
    </row>
    <row r="36" spans="1:46" ht="27" customHeight="1" x14ac:dyDescent="0.15">
      <c r="A36" s="247"/>
      <c r="AK36" s="1103" t="s">
        <v>501</v>
      </c>
      <c r="AL36" s="1104"/>
      <c r="AM36" s="1104"/>
      <c r="AN36" s="1105"/>
      <c r="AO36" s="291">
        <v>21761</v>
      </c>
      <c r="AP36" s="291">
        <v>1042</v>
      </c>
      <c r="AQ36" s="292">
        <v>1998</v>
      </c>
      <c r="AR36" s="293">
        <v>-47.8</v>
      </c>
    </row>
    <row r="37" spans="1:46" ht="13.5" customHeight="1" x14ac:dyDescent="0.15">
      <c r="A37" s="247"/>
      <c r="AK37" s="1103" t="s">
        <v>502</v>
      </c>
      <c r="AL37" s="1104"/>
      <c r="AM37" s="1104"/>
      <c r="AN37" s="1105"/>
      <c r="AO37" s="291" t="s">
        <v>484</v>
      </c>
      <c r="AP37" s="291" t="s">
        <v>484</v>
      </c>
      <c r="AQ37" s="292">
        <v>1021</v>
      </c>
      <c r="AR37" s="293" t="s">
        <v>484</v>
      </c>
    </row>
    <row r="38" spans="1:46" ht="27" customHeight="1" x14ac:dyDescent="0.15">
      <c r="A38" s="247"/>
      <c r="AK38" s="1106" t="s">
        <v>503</v>
      </c>
      <c r="AL38" s="1107"/>
      <c r="AM38" s="1107"/>
      <c r="AN38" s="1108"/>
      <c r="AO38" s="294">
        <v>621</v>
      </c>
      <c r="AP38" s="294">
        <v>30</v>
      </c>
      <c r="AQ38" s="295">
        <v>3</v>
      </c>
      <c r="AR38" s="283">
        <v>900</v>
      </c>
      <c r="AS38" s="290"/>
    </row>
    <row r="39" spans="1:46" x14ac:dyDescent="0.15">
      <c r="A39" s="247"/>
      <c r="AK39" s="1106" t="s">
        <v>504</v>
      </c>
      <c r="AL39" s="1107"/>
      <c r="AM39" s="1107"/>
      <c r="AN39" s="1108"/>
      <c r="AO39" s="291">
        <v>-306708</v>
      </c>
      <c r="AP39" s="291">
        <v>-14683</v>
      </c>
      <c r="AQ39" s="292">
        <v>-3210</v>
      </c>
      <c r="AR39" s="293">
        <v>357.4</v>
      </c>
      <c r="AS39" s="290"/>
    </row>
    <row r="40" spans="1:46" ht="27" customHeight="1" x14ac:dyDescent="0.15">
      <c r="A40" s="247"/>
      <c r="AK40" s="1103" t="s">
        <v>505</v>
      </c>
      <c r="AL40" s="1104"/>
      <c r="AM40" s="1104"/>
      <c r="AN40" s="1105"/>
      <c r="AO40" s="291">
        <v>-1530373</v>
      </c>
      <c r="AP40" s="291">
        <v>-73266</v>
      </c>
      <c r="AQ40" s="292">
        <v>-26336</v>
      </c>
      <c r="AR40" s="293">
        <v>178.2</v>
      </c>
      <c r="AS40" s="290"/>
    </row>
    <row r="41" spans="1:46" x14ac:dyDescent="0.15">
      <c r="A41" s="247"/>
      <c r="AK41" s="1109" t="s">
        <v>287</v>
      </c>
      <c r="AL41" s="1110"/>
      <c r="AM41" s="1110"/>
      <c r="AN41" s="1111"/>
      <c r="AO41" s="291">
        <v>406188</v>
      </c>
      <c r="AP41" s="291">
        <v>19446</v>
      </c>
      <c r="AQ41" s="292">
        <v>15565</v>
      </c>
      <c r="AR41" s="293">
        <v>24.9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096" t="s">
        <v>475</v>
      </c>
      <c r="AN49" s="1098" t="s">
        <v>508</v>
      </c>
      <c r="AO49" s="1099"/>
      <c r="AP49" s="1099"/>
      <c r="AQ49" s="1099"/>
      <c r="AR49" s="1100"/>
    </row>
    <row r="50" spans="1:44" x14ac:dyDescent="0.15">
      <c r="A50" s="247"/>
      <c r="AK50" s="305"/>
      <c r="AL50" s="306"/>
      <c r="AM50" s="1097"/>
      <c r="AN50" s="307" t="s">
        <v>509</v>
      </c>
      <c r="AO50" s="308" t="s">
        <v>510</v>
      </c>
      <c r="AP50" s="309" t="s">
        <v>511</v>
      </c>
      <c r="AQ50" s="310" t="s">
        <v>512</v>
      </c>
      <c r="AR50" s="311" t="s">
        <v>513</v>
      </c>
    </row>
    <row r="51" spans="1:44" x14ac:dyDescent="0.15">
      <c r="A51" s="247"/>
      <c r="AK51" s="303" t="s">
        <v>514</v>
      </c>
      <c r="AL51" s="304"/>
      <c r="AM51" s="312">
        <v>3052688</v>
      </c>
      <c r="AN51" s="313">
        <v>136537</v>
      </c>
      <c r="AO51" s="314">
        <v>-21.8</v>
      </c>
      <c r="AP51" s="315">
        <v>52068</v>
      </c>
      <c r="AQ51" s="316">
        <v>1.6</v>
      </c>
      <c r="AR51" s="317">
        <v>-23.4</v>
      </c>
    </row>
    <row r="52" spans="1:44" x14ac:dyDescent="0.15">
      <c r="A52" s="247"/>
      <c r="AK52" s="318"/>
      <c r="AL52" s="319" t="s">
        <v>515</v>
      </c>
      <c r="AM52" s="320">
        <v>1990264</v>
      </c>
      <c r="AN52" s="321">
        <v>89018</v>
      </c>
      <c r="AO52" s="322">
        <v>1.6</v>
      </c>
      <c r="AP52" s="323">
        <v>26936</v>
      </c>
      <c r="AQ52" s="324">
        <v>3.4</v>
      </c>
      <c r="AR52" s="325">
        <v>-1.8</v>
      </c>
    </row>
    <row r="53" spans="1:44" x14ac:dyDescent="0.15">
      <c r="A53" s="247"/>
      <c r="AK53" s="303" t="s">
        <v>516</v>
      </c>
      <c r="AL53" s="304"/>
      <c r="AM53" s="312">
        <v>1409199</v>
      </c>
      <c r="AN53" s="313">
        <v>64353</v>
      </c>
      <c r="AO53" s="314">
        <v>-52.9</v>
      </c>
      <c r="AP53" s="315">
        <v>47161</v>
      </c>
      <c r="AQ53" s="316">
        <v>-9.4</v>
      </c>
      <c r="AR53" s="317">
        <v>-43.5</v>
      </c>
    </row>
    <row r="54" spans="1:44" x14ac:dyDescent="0.15">
      <c r="A54" s="247"/>
      <c r="AK54" s="318"/>
      <c r="AL54" s="319" t="s">
        <v>515</v>
      </c>
      <c r="AM54" s="320">
        <v>674738</v>
      </c>
      <c r="AN54" s="321">
        <v>30813</v>
      </c>
      <c r="AO54" s="322">
        <v>-65.400000000000006</v>
      </c>
      <c r="AP54" s="323">
        <v>24595</v>
      </c>
      <c r="AQ54" s="324">
        <v>-8.6999999999999993</v>
      </c>
      <c r="AR54" s="325">
        <v>-56.7</v>
      </c>
    </row>
    <row r="55" spans="1:44" x14ac:dyDescent="0.15">
      <c r="A55" s="247"/>
      <c r="AK55" s="303" t="s">
        <v>517</v>
      </c>
      <c r="AL55" s="304"/>
      <c r="AM55" s="312">
        <v>2093994</v>
      </c>
      <c r="AN55" s="313">
        <v>97336</v>
      </c>
      <c r="AO55" s="314">
        <v>51.3</v>
      </c>
      <c r="AP55" s="315">
        <v>43423</v>
      </c>
      <c r="AQ55" s="316">
        <v>-7.9</v>
      </c>
      <c r="AR55" s="317">
        <v>59.2</v>
      </c>
    </row>
    <row r="56" spans="1:44" x14ac:dyDescent="0.15">
      <c r="A56" s="247"/>
      <c r="AK56" s="318"/>
      <c r="AL56" s="319" t="s">
        <v>515</v>
      </c>
      <c r="AM56" s="320">
        <v>1071164</v>
      </c>
      <c r="AN56" s="321">
        <v>49791</v>
      </c>
      <c r="AO56" s="322">
        <v>61.6</v>
      </c>
      <c r="AP56" s="323">
        <v>22207</v>
      </c>
      <c r="AQ56" s="324">
        <v>-9.6999999999999993</v>
      </c>
      <c r="AR56" s="325">
        <v>71.3</v>
      </c>
    </row>
    <row r="57" spans="1:44" x14ac:dyDescent="0.15">
      <c r="A57" s="247"/>
      <c r="AK57" s="303" t="s">
        <v>518</v>
      </c>
      <c r="AL57" s="304"/>
      <c r="AM57" s="312">
        <v>2139299</v>
      </c>
      <c r="AN57" s="313">
        <v>100906</v>
      </c>
      <c r="AO57" s="314">
        <v>3.7</v>
      </c>
      <c r="AP57" s="315">
        <v>45265</v>
      </c>
      <c r="AQ57" s="316">
        <v>4.2</v>
      </c>
      <c r="AR57" s="317">
        <v>-0.5</v>
      </c>
    </row>
    <row r="58" spans="1:44" x14ac:dyDescent="0.15">
      <c r="A58" s="247"/>
      <c r="AK58" s="318"/>
      <c r="AL58" s="319" t="s">
        <v>515</v>
      </c>
      <c r="AM58" s="320">
        <v>1196149</v>
      </c>
      <c r="AN58" s="321">
        <v>56419</v>
      </c>
      <c r="AO58" s="322">
        <v>13.3</v>
      </c>
      <c r="AP58" s="323">
        <v>22600</v>
      </c>
      <c r="AQ58" s="324">
        <v>1.8</v>
      </c>
      <c r="AR58" s="325">
        <v>11.5</v>
      </c>
    </row>
    <row r="59" spans="1:44" x14ac:dyDescent="0.15">
      <c r="A59" s="247"/>
      <c r="AK59" s="303" t="s">
        <v>519</v>
      </c>
      <c r="AL59" s="304"/>
      <c r="AM59" s="312">
        <v>2276663</v>
      </c>
      <c r="AN59" s="313">
        <v>108994</v>
      </c>
      <c r="AO59" s="314">
        <v>8</v>
      </c>
      <c r="AP59" s="315">
        <v>54621</v>
      </c>
      <c r="AQ59" s="316">
        <v>20.7</v>
      </c>
      <c r="AR59" s="317">
        <v>-12.7</v>
      </c>
    </row>
    <row r="60" spans="1:44" x14ac:dyDescent="0.15">
      <c r="A60" s="247"/>
      <c r="AK60" s="318"/>
      <c r="AL60" s="319" t="s">
        <v>515</v>
      </c>
      <c r="AM60" s="320">
        <v>1612174</v>
      </c>
      <c r="AN60" s="321">
        <v>77182</v>
      </c>
      <c r="AO60" s="322">
        <v>36.799999999999997</v>
      </c>
      <c r="AP60" s="323">
        <v>30892</v>
      </c>
      <c r="AQ60" s="324">
        <v>36.700000000000003</v>
      </c>
      <c r="AR60" s="325">
        <v>0.1</v>
      </c>
    </row>
    <row r="61" spans="1:44" x14ac:dyDescent="0.15">
      <c r="A61" s="247"/>
      <c r="AK61" s="303" t="s">
        <v>520</v>
      </c>
      <c r="AL61" s="326"/>
      <c r="AM61" s="312">
        <v>2194369</v>
      </c>
      <c r="AN61" s="313">
        <v>101625</v>
      </c>
      <c r="AO61" s="314">
        <v>-2.2999999999999998</v>
      </c>
      <c r="AP61" s="315">
        <v>48508</v>
      </c>
      <c r="AQ61" s="327">
        <v>1.8</v>
      </c>
      <c r="AR61" s="317">
        <v>-4.0999999999999996</v>
      </c>
    </row>
    <row r="62" spans="1:44" x14ac:dyDescent="0.15">
      <c r="A62" s="247"/>
      <c r="AK62" s="318"/>
      <c r="AL62" s="319" t="s">
        <v>515</v>
      </c>
      <c r="AM62" s="320">
        <v>1308898</v>
      </c>
      <c r="AN62" s="321">
        <v>60645</v>
      </c>
      <c r="AO62" s="322">
        <v>9.6</v>
      </c>
      <c r="AP62" s="323">
        <v>25446</v>
      </c>
      <c r="AQ62" s="324">
        <v>4.7</v>
      </c>
      <c r="AR62" s="325">
        <v>4.9000000000000004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DunYtFPX+QI/7khbfys4rdHH1+V3Kfyt2Fa4/MJfeOlSJ/PZqb+9hDzjuvNJXqN7auiKLrtmXFMFe4Ovh9WcA==" saltValue="lmC5btQkXtd6F+HfRMar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IQGjGBPMvcVSDm8YGSbisupN3LN/+FYIGq/+tcECX5CQjXpxqiYLRx0tPJR8TFtv98uehtKowlDosYR0yWenJw==" saltValue="r+iTGYMdKKus9IOgA/aV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ROAM8vNZKpLn5Oy4lw5wdsGKyjignJ9lFKEZTuMtnxRywu7TkQIQP0CaAPMnHUL+7NH6jc2ji3H9mk/VpwNO4w==" saltValue="d8uAgzUNaATDTloRSctz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2" t="s">
        <v>3</v>
      </c>
      <c r="D47" s="1122"/>
      <c r="E47" s="1123"/>
      <c r="F47" s="11">
        <v>18.48</v>
      </c>
      <c r="G47" s="12">
        <v>18.059999999999999</v>
      </c>
      <c r="H47" s="12">
        <v>18.96</v>
      </c>
      <c r="I47" s="12">
        <v>19.03</v>
      </c>
      <c r="J47" s="13">
        <v>18.87</v>
      </c>
    </row>
    <row r="48" spans="2:10" ht="57.75" customHeight="1" x14ac:dyDescent="0.15">
      <c r="B48" s="14"/>
      <c r="C48" s="1124" t="s">
        <v>4</v>
      </c>
      <c r="D48" s="1124"/>
      <c r="E48" s="1125"/>
      <c r="F48" s="15">
        <v>16.64</v>
      </c>
      <c r="G48" s="16">
        <v>22.29</v>
      </c>
      <c r="H48" s="16">
        <v>14.45</v>
      </c>
      <c r="I48" s="16">
        <v>15.09</v>
      </c>
      <c r="J48" s="17">
        <v>11.59</v>
      </c>
    </row>
    <row r="49" spans="2:10" ht="57.75" customHeight="1" thickBot="1" x14ac:dyDescent="0.2">
      <c r="B49" s="18"/>
      <c r="C49" s="1126" t="s">
        <v>5</v>
      </c>
      <c r="D49" s="1126"/>
      <c r="E49" s="1127"/>
      <c r="F49" s="19">
        <v>8.07</v>
      </c>
      <c r="G49" s="20">
        <v>6.6</v>
      </c>
      <c r="H49" s="20" t="s">
        <v>527</v>
      </c>
      <c r="I49" s="20">
        <v>0.97</v>
      </c>
      <c r="J49" s="21" t="s">
        <v>528</v>
      </c>
    </row>
    <row r="50" spans="2:10" x14ac:dyDescent="0.15"/>
  </sheetData>
  <sheetProtection algorithmName="SHA-512" hashValue="Kvqhiusw8hSLacj0tw5BkZ2XDl4b36oeJNTONZ7xMqZJnoFrffxCHra/PIJ/0OgO9zIvzj4tnzZNidCJIwDnrg==" saltValue="kbykr3b/aCMxJ/Kme3jN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2026-03-24T01:46:44Z</cp:lastPrinted>
  <dcterms:created xsi:type="dcterms:W3CDTF">2026-02-26T10:14:26Z</dcterms:created>
  <dcterms:modified xsi:type="dcterms:W3CDTF">2026-04-02T06:29:52Z</dcterms:modified>
  <cp:category/>
</cp:coreProperties>
</file>