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3_令和６年度財政状況資料集の作成・公表について\07　最終データ\"/>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c r="DG42" i="10"/>
  <c r="CQ42" i="10"/>
  <c r="CO42" i="10"/>
  <c r="BY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c r="DG37" i="10"/>
  <c r="CQ37" i="10"/>
  <c r="CO37" i="10"/>
  <c r="BY37" i="10"/>
  <c r="BE37" i="10"/>
  <c r="AM37" i="10"/>
  <c r="U37" i="10"/>
  <c r="E37" i="10"/>
  <c r="C37" i="10"/>
  <c r="DG36" i="10"/>
  <c r="CQ36" i="10"/>
  <c r="CO36" i="10"/>
  <c r="BY36" i="10"/>
  <c r="BE36" i="10"/>
  <c r="AM36" i="10"/>
  <c r="U36" i="10"/>
  <c r="E36" i="10"/>
  <c r="C36" i="10"/>
  <c r="DG35" i="10"/>
  <c r="CQ35" i="10"/>
  <c r="CO35" i="10"/>
  <c r="BY35" i="10"/>
  <c r="BE35" i="10"/>
  <c r="AO35" i="10"/>
  <c r="AM35" i="10"/>
  <c r="W35" i="10"/>
  <c r="U35" i="10"/>
  <c r="E35" i="10"/>
  <c r="C35" i="10"/>
  <c r="DG34" i="10"/>
  <c r="CQ34" i="10"/>
  <c r="CO34" i="10"/>
  <c r="BY34" i="10"/>
  <c r="BW34" i="10"/>
  <c r="BW35" i="10" s="1"/>
  <c r="BW36" i="10" s="1"/>
  <c r="BW37" i="10" s="1"/>
  <c r="BW38" i="10" s="1"/>
  <c r="BW39" i="10" s="1"/>
  <c r="BW40" i="10" s="1"/>
  <c r="BE34" i="10"/>
  <c r="AO34" i="10"/>
  <c r="AM34" i="10"/>
  <c r="W34" i="10"/>
  <c r="U34" i="10"/>
  <c r="E34" i="10"/>
  <c r="C34" i="10"/>
  <c r="BW41" i="10" l="1"/>
  <c r="BW42" i="10" s="1"/>
  <c r="BW43" i="10"/>
</calcChain>
</file>

<file path=xl/sharedStrings.xml><?xml version="1.0" encoding="utf-8"?>
<sst xmlns="http://schemas.openxmlformats.org/spreadsheetml/2006/main" count="1049" uniqueCount="541">
  <si>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</si>
  <si>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</si>
  <si>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</si>
  <si>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</si>
  <si>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</si>
  <si>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</si>
  <si>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</si>
  <si>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</si>
  <si>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</si>
  <si>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</si>
  <si>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</si>
  <si>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</si>
  <si>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</si>
  <si>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</si>
  <si>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</si>
  <si>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</si>
  <si>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</si>
  <si>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</si>
  <si>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</si>
  <si>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</si>
  <si>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</si>
  <si>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</si>
  <si>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</si>
  <si>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</si>
  <si>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</si>
  <si>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</si>
  <si>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</si>
  <si>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</si>
  <si>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</si>
  <si>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</si>
  <si>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</si>
  <si>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</si>
  <si>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</si>
  <si>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</si>
  <si>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</si>
  <si>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</si>
  <si>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</si>
  <si>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</si>
  <si>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ふるさとづくり基金</t>
    <rPh sb="7" eb="9">
      <t>キキン</t>
    </rPh>
    <phoneticPr fontId="5"/>
  </si>
  <si>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</si>
  <si>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</si>
  <si>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</si>
  <si>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</si>
  <si>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</si>
  <si>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</si>
  <si>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</si>
  <si>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</si>
  <si>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</si>
  <si>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</si>
  <si>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</si>
  <si>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</si>
  <si>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</si>
  <si>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</si>
  <si>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</si>
  <si>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</si>
  <si>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</si>
  <si>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</si>
  <si>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</si>
  <si>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</si>
  <si>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</si>
  <si>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</si>
  <si>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</si>
  <si>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</si>
  <si>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公債費負担比率</t>
    <rPh sb="0" eb="3">
      <t>コウサイヒ</t>
    </rPh>
    <rPh sb="3" eb="5">
      <t>フタン</t>
    </rPh>
    <rPh sb="5" eb="7">
      <t>ヒリツ</t>
    </rPh>
    <phoneticPr fontId="5"/>
  </si>
  <si>
    <t>黒字額</t>
    <rPh sb="0" eb="2">
      <t>クロジ</t>
    </rPh>
    <rPh sb="2" eb="3">
      <t>ガク</t>
    </rPh>
    <phoneticPr fontId="36"/>
  </si>
  <si>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</si>
  <si>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</si>
  <si>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</si>
  <si>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</si>
  <si>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</si>
  <si>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</si>
  <si>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</si>
  <si>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</si>
  <si>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</si>
  <si>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</si>
  <si>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</si>
  <si>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</si>
  <si>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</si>
  <si>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</si>
  <si>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</si>
  <si>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</si>
  <si>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</si>
  <si>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</si>
  <si>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</si>
  <si>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</si>
  <si>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</si>
  <si>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</si>
  <si>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</si>
  <si>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</si>
  <si>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</si>
  <si>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</si>
  <si>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</si>
  <si>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</si>
  <si>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</si>
  <si>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</si>
  <si>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</si>
  <si>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</si>
  <si>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</si>
  <si>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</si>
  <si>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</si>
  <si>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</si>
  <si>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</si>
  <si>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</si>
  <si>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</si>
  <si>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</si>
  <si>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</si>
  <si>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</si>
  <si>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</si>
  <si>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</si>
  <si>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</si>
  <si>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</si>
  <si>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</si>
  <si>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</si>
  <si>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</si>
  <si>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</si>
  <si>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</si>
  <si>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</si>
  <si>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</si>
  <si>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</si>
  <si>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</si>
  <si>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</si>
  <si>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</si>
  <si>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</si>
  <si>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</si>
  <si>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</si>
  <si>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</si>
  <si>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</si>
  <si>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</si>
  <si>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</si>
  <si>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</si>
  <si>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</si>
  <si>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</si>
  <si>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</si>
  <si>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</si>
  <si>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福岡県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</si>
  <si>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</si>
  <si>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</si>
  <si>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準元利償還金</t>
    <rPh sb="0" eb="1">
      <t>ジュン</t>
    </rPh>
    <rPh sb="1" eb="3">
      <t>ガンリ</t>
    </rPh>
    <rPh sb="3" eb="6">
      <t>ショウカンキン</t>
    </rPh>
    <phoneticPr fontId="33"/>
  </si>
  <si>
    <t>Ⅳ－２</t>
  </si>
  <si>
    <t>実質収支比率</t>
    <rPh sb="0" eb="2">
      <t>ジッシツ</t>
    </rPh>
    <rPh sb="2" eb="4">
      <t>シュウシ</t>
    </rPh>
    <rPh sb="4" eb="6">
      <t>ヒリツ</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</si>
  <si>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</si>
  <si>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</si>
  <si>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</si>
  <si>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</si>
  <si>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</si>
  <si>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</si>
  <si>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</si>
  <si>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</si>
  <si>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</si>
  <si>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</si>
  <si>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</si>
  <si>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</si>
  <si>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</si>
  <si>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</si>
  <si>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</si>
  <si>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広川町</t>
  </si>
  <si>
    <t>地方交付税種地</t>
    <rPh sb="0" eb="2">
      <t>チホウ</t>
    </rPh>
    <rPh sb="2" eb="5">
      <t>コウフゼイ</t>
    </rPh>
    <rPh sb="5" eb="6">
      <t>シュ</t>
    </rPh>
    <rPh sb="6" eb="7">
      <t>チ</t>
    </rPh>
    <phoneticPr fontId="5"/>
  </si>
  <si>
    <t>2-3</t>
  </si>
  <si>
    <t>会計名</t>
    <rPh sb="0" eb="2">
      <t>カイケイ</t>
    </rPh>
    <rPh sb="2" eb="3">
      <t>メイ</t>
    </rPh>
    <phoneticPr fontId="5"/>
  </si>
  <si>
    <t>(Ｅ)</t>
  </si>
  <si>
    <t>歳入歳出差引</t>
  </si>
  <si>
    <t>　　(※1)</t>
  </si>
  <si>
    <t>広川防災ダム管理特別会計</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</si>
  <si>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</si>
  <si>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</si>
  <si>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</si>
  <si>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</si>
  <si>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</si>
  <si>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</si>
  <si>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</si>
  <si>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</si>
  <si>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</si>
  <si>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</si>
  <si>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</si>
  <si>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</si>
  <si>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</si>
  <si>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</si>
  <si>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</si>
  <si>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</si>
  <si>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</si>
  <si>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</si>
  <si>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</si>
  <si>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</si>
  <si>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</si>
  <si>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他会計等
からの
繰入金</t>
    <rPh sb="9" eb="11">
      <t>クリイレ</t>
    </rPh>
    <rPh sb="11" eb="12">
      <t>キン</t>
    </rPh>
    <phoneticPr fontId="33"/>
  </si>
  <si>
    <t>-1.1</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</si>
  <si>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</si>
  <si>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</si>
  <si>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</si>
  <si>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</si>
  <si>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</si>
  <si>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</si>
  <si>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</si>
  <si>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</si>
  <si>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</si>
  <si>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</si>
  <si>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</si>
  <si>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</si>
  <si>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</si>
  <si>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参考</t>
    <rPh sb="0" eb="2">
      <t>サンコウ</t>
    </rPh>
    <phoneticPr fontId="5"/>
  </si>
  <si>
    <t>○</t>
  </si>
  <si>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</si>
  <si>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</si>
  <si>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</si>
  <si>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</si>
  <si>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</si>
  <si>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</si>
  <si>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</si>
  <si>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</si>
  <si>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</si>
  <si>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</si>
  <si>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</si>
  <si>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</si>
  <si>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</si>
  <si>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</si>
  <si>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</si>
  <si>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</si>
  <si>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</si>
  <si>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</si>
  <si>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</si>
  <si>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</si>
  <si>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純資産又は
正味財産</t>
  </si>
  <si>
    <t>-0.7</t>
  </si>
  <si>
    <t>決算額 (A)</t>
    <rPh sb="0" eb="2">
      <t>ケッサン</t>
    </rPh>
    <rPh sb="2" eb="3">
      <t>ガク</t>
    </rPh>
    <phoneticPr fontId="5"/>
  </si>
  <si>
    <t>構成比</t>
    <rPh sb="0" eb="3">
      <t>コウセイヒ</t>
    </rPh>
    <phoneticPr fontId="5"/>
  </si>
  <si>
    <t>使用料</t>
  </si>
  <si>
    <t>-0.9</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</si>
  <si>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</si>
  <si>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</si>
  <si>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</si>
  <si>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</si>
  <si>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</si>
  <si>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</si>
  <si>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</si>
  <si>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</si>
  <si>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</si>
  <si>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</si>
  <si>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</si>
  <si>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</si>
  <si>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</si>
  <si>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</si>
  <si>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</si>
  <si>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</si>
  <si>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</si>
  <si>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</si>
  <si>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</si>
  <si>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</si>
  <si>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</si>
  <si>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</si>
  <si>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</si>
  <si>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</si>
  <si>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</si>
  <si>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</si>
  <si>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</si>
  <si>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</si>
  <si>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</si>
  <si>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</si>
  <si>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</si>
  <si>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</si>
  <si>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</si>
  <si>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</si>
  <si>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</si>
  <si>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</si>
  <si>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</si>
  <si>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</si>
  <si>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</si>
  <si>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</si>
  <si>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</si>
  <si>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</si>
  <si>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</si>
  <si>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</si>
  <si>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</si>
  <si>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</si>
  <si>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</si>
  <si>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</si>
  <si>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</si>
  <si>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</si>
  <si>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</si>
  <si>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</si>
  <si>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</si>
  <si>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</si>
  <si>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</si>
  <si>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</si>
  <si>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</si>
  <si>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</si>
  <si>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</si>
  <si>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</si>
  <si>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</si>
  <si>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</si>
  <si>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</si>
  <si>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</si>
  <si>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</si>
  <si>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</si>
  <si>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</si>
  <si>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</si>
  <si>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</si>
  <si>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</si>
  <si>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</si>
  <si>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</si>
  <si>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</si>
  <si>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福岡県広川町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</si>
  <si>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</si>
  <si>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</si>
  <si>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</si>
  <si>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</si>
  <si>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</si>
  <si>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</si>
  <si>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</si>
  <si>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</si>
  <si>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</si>
  <si>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</si>
  <si>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</si>
  <si>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</si>
  <si>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</si>
  <si>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</si>
  <si>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</si>
  <si>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</si>
  <si>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</si>
  <si>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</si>
  <si>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</si>
  <si>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</si>
  <si>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</si>
  <si>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</si>
  <si>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</si>
  <si>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</si>
  <si>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</si>
  <si>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</si>
  <si>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</si>
  <si>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</si>
  <si>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</si>
  <si>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</si>
  <si>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</si>
  <si>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</si>
  <si>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</si>
  <si>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</si>
  <si>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</si>
  <si>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</si>
  <si>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</si>
  <si>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</si>
  <si>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</si>
  <si>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</si>
  <si>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</si>
  <si>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</si>
  <si>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</si>
  <si>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</si>
  <si>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</si>
  <si>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</si>
  <si>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</si>
  <si>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</si>
  <si>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</si>
  <si>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</si>
  <si>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</si>
  <si>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</si>
  <si>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</si>
  <si>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</si>
  <si>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</si>
  <si>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</si>
  <si>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</si>
  <si>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</si>
  <si>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</si>
  <si>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</si>
  <si>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</si>
  <si>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</si>
  <si>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</si>
  <si>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</si>
  <si>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</si>
  <si>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</si>
  <si>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</si>
  <si>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</si>
  <si>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</si>
  <si>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</si>
  <si>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</si>
  <si>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</si>
  <si>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</si>
  <si>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</si>
  <si>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</si>
  <si>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</si>
  <si>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</si>
  <si>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</si>
  <si>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</si>
  <si>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</si>
  <si>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</si>
  <si>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</si>
  <si>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</si>
  <si>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</si>
  <si>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</si>
  <si>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</si>
  <si>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</si>
  <si>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</si>
  <si>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</si>
  <si>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</si>
  <si>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</si>
  <si>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</si>
  <si>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</si>
  <si>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</si>
  <si>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</si>
  <si>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</si>
  <si>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</si>
  <si>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</si>
  <si>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</si>
  <si>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</si>
  <si>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</si>
  <si>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</si>
  <si>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</si>
  <si>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</si>
  <si>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</si>
  <si>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</si>
  <si>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</si>
  <si>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</si>
  <si>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</si>
  <si>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</si>
  <si>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</si>
  <si>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</si>
  <si>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</si>
  <si>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</si>
  <si>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</si>
  <si>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</si>
  <si>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</si>
  <si>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</si>
  <si>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</si>
  <si>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</si>
  <si>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</si>
  <si>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</si>
  <si>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</si>
  <si>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</si>
  <si>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</si>
  <si>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</si>
  <si>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</si>
  <si>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</si>
  <si>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</si>
  <si>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</si>
  <si>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</si>
  <si>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</si>
  <si>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</si>
  <si>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</si>
  <si>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</si>
  <si>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</si>
  <si>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</si>
  <si>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</si>
  <si>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</si>
  <si>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</si>
  <si>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</si>
  <si>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</si>
  <si>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</si>
  <si>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</si>
  <si>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</si>
  <si>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</si>
  <si>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</si>
  <si>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</si>
  <si>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</si>
  <si>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</si>
  <si>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</si>
  <si>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</si>
  <si>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</si>
  <si>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</si>
  <si>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</si>
  <si>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</si>
  <si>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</si>
  <si>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</si>
  <si>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</si>
  <si>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</si>
  <si>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</si>
  <si>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</si>
  <si>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ふるさと創生基金</t>
    <rPh sb="4" eb="6">
      <t>ソウセイ</t>
    </rPh>
    <rPh sb="6" eb="8">
      <t>キキン</t>
    </rPh>
    <phoneticPr fontId="5"/>
  </si>
  <si>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</si>
  <si>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</si>
  <si>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</si>
  <si>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</si>
  <si>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</si>
  <si>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</si>
  <si>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</si>
  <si>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</si>
  <si>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</si>
  <si>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</si>
  <si>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</si>
  <si>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</si>
  <si>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</si>
  <si>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</si>
  <si>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</si>
  <si>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</si>
  <si>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</si>
  <si>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</si>
  <si>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</si>
  <si>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</si>
  <si>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</si>
  <si>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</si>
  <si>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</si>
  <si>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</si>
  <si>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</si>
  <si>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</si>
  <si>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</si>
  <si>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</si>
  <si>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</si>
  <si>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</si>
  <si>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</si>
  <si>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</si>
  <si>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</si>
  <si>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</si>
  <si>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</si>
  <si>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</si>
  <si>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</si>
  <si>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</si>
  <si>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</si>
  <si>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</si>
  <si>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</si>
  <si>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</si>
  <si>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</si>
  <si>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</si>
  <si>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</si>
  <si>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</si>
  <si>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</si>
  <si>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</si>
  <si>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</si>
  <si>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</si>
  <si>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</si>
  <si>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</si>
  <si>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</si>
  <si>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</si>
  <si>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</si>
  <si>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2.40</t>
  </si>
  <si>
    <t>▲ 4.25</t>
  </si>
  <si>
    <t>その他会計（赤字）</t>
  </si>
  <si>
    <t>福岡県介護保険広域連合（介護保険事業特別会計）</t>
  </si>
  <si>
    <t>福岡県市町村職員退職手当組合（一般会計）</t>
  </si>
  <si>
    <t>福岡県市町村職員退職手当組合（基金特別会計）</t>
  </si>
  <si>
    <t>福岡県後期高齢者医療広域連合（一般会計）</t>
  </si>
  <si>
    <t>福岡県後期高齢者医療広域連合（後期高齢者医療特別会計）</t>
  </si>
  <si>
    <t>公共施設整備基金</t>
    <rPh sb="0" eb="2">
      <t>コウキョウ</t>
    </rPh>
    <rPh sb="2" eb="4">
      <t>シセツ</t>
    </rPh>
    <rPh sb="4" eb="6">
      <t>セイビ</t>
    </rPh>
    <rPh sb="6" eb="8">
      <t>キキン</t>
    </rPh>
    <phoneticPr fontId="5"/>
  </si>
  <si>
    <t>学校建設基金</t>
    <rPh sb="0" eb="2">
      <t>ガッコウ</t>
    </rPh>
    <rPh sb="2" eb="4">
      <t>ケンセツ</t>
    </rPh>
    <rPh sb="4" eb="6">
      <t>キキン</t>
    </rPh>
    <phoneticPr fontId="5"/>
  </si>
  <si>
    <t>最終処分場対策基金</t>
    <rPh sb="0" eb="2">
      <t>サイシュウ</t>
    </rPh>
    <rPh sb="2" eb="5">
      <t>ショブンジョウ</t>
    </rPh>
    <rPh sb="5" eb="7">
      <t>タイサク</t>
    </rPh>
    <rPh sb="7" eb="9">
      <t>キキン</t>
    </rPh>
    <phoneticPr fontId="5"/>
  </si>
  <si>
    <t>福岡県市町村消防団員等公務災害補償組合</t>
  </si>
  <si>
    <t>福岡県自治会館管理組合</t>
  </si>
  <si>
    <t>八女地区消防組合</t>
  </si>
  <si>
    <t>八女西部広域事務組合</t>
  </si>
  <si>
    <t>福岡県自治振興組合（一般会計）</t>
  </si>
  <si>
    <t>福岡県自治振興組合（公文書館事業特別会計）</t>
  </si>
  <si>
    <t>八女中部衛生施設事務組合</t>
  </si>
  <si>
    <t>福岡県介護保険広域連合（普通会計）</t>
  </si>
  <si>
    <t>公立八女総合病院企業団</t>
    <rPh sb="0" eb="2">
      <t>コウリツ</t>
    </rPh>
    <rPh sb="2" eb="8">
      <t>ヤメソウゴウビョウイン</t>
    </rPh>
    <rPh sb="8" eb="11">
      <t>キギョウダン</t>
    </rPh>
    <phoneticPr fontId="45"/>
  </si>
  <si>
    <t>法適用企業</t>
    <rPh sb="0" eb="3">
      <t>ホウテキヨウ</t>
    </rPh>
    <rPh sb="3" eb="5">
      <t>キギョウ</t>
    </rPh>
    <phoneticPr fontId="45"/>
  </si>
  <si>
    <t>福岡県南広域水道企業団</t>
    <rPh sb="0" eb="4">
      <t>フクオカケンナン</t>
    </rPh>
    <rPh sb="4" eb="6">
      <t>コウイキ</t>
    </rPh>
    <rPh sb="6" eb="11">
      <t>スイドウキギョウダン</t>
    </rPh>
    <phoneticPr fontId="4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</si>
</sst>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quot;▲ &quot;#,##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4"/>
      <color indexed="8"/>
      <name val="ＭＳ Ｐゴシック"/>
      <family val="3"/>
      <charset val="128"/>
    </font>
    <font>
      <sz val="6"/>
      <name val="ＭＳ 明朝"/>
      <family val="2"/>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4">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44" fillId="0" borderId="84" xfId="12" applyFont="1" applyBorder="1" applyAlignment="1" applyProtection="1">
      <alignment horizontal="left" vertical="center" shrinkToFit="1"/>
      <protection locked="0"/>
    </xf>
    <xf numFmtId="0" fontId="44" fillId="0" borderId="87" xfId="12" applyFont="1" applyBorder="1" applyAlignment="1" applyProtection="1">
      <alignment horizontal="left" vertical="center" shrinkToFit="1"/>
      <protection locked="0"/>
    </xf>
    <xf numFmtId="0" fontId="44" fillId="0" borderId="91" xfId="12" applyFont="1" applyBorder="1" applyAlignment="1" applyProtection="1">
      <alignment horizontal="left" vertical="center" shrinkToFit="1"/>
      <protection locked="0"/>
    </xf>
    <xf numFmtId="191" fontId="44" fillId="0" borderId="84" xfId="12" applyNumberFormat="1" applyFont="1" applyBorder="1" applyAlignment="1" applyProtection="1">
      <alignment horizontal="right" vertical="center" shrinkToFit="1"/>
      <protection locked="0"/>
    </xf>
    <xf numFmtId="191" fontId="44" fillId="0" borderId="87" xfId="12" applyNumberFormat="1" applyFont="1" applyBorder="1" applyAlignment="1" applyProtection="1">
      <alignment horizontal="right" vertical="center" shrinkToFit="1"/>
      <protection locked="0"/>
    </xf>
    <xf numFmtId="191" fontId="44" fillId="0" borderId="106" xfId="12" applyNumberFormat="1" applyFont="1" applyBorder="1" applyAlignment="1" applyProtection="1">
      <alignment horizontal="right" vertical="center" shrinkToFit="1"/>
      <protection locked="0"/>
    </xf>
    <xf numFmtId="191" fontId="44" fillId="0" borderId="107" xfId="12" applyNumberFormat="1" applyFont="1" applyBorder="1" applyAlignment="1" applyProtection="1">
      <alignment horizontal="right" vertical="center" shrinkToFit="1"/>
      <protection locked="0"/>
    </xf>
    <xf numFmtId="0" fontId="44" fillId="0" borderId="101" xfId="12" applyFont="1" applyBorder="1" applyAlignment="1" applyProtection="1">
      <alignment horizontal="left" vertical="center" shrinkToFit="1"/>
      <protection locked="0"/>
    </xf>
    <xf numFmtId="0" fontId="44" fillId="0" borderId="146" xfId="12" applyFont="1" applyBorder="1" applyAlignment="1" applyProtection="1">
      <alignment horizontal="left" vertical="center" shrinkToFit="1"/>
      <protection locked="0"/>
    </xf>
    <xf numFmtId="0" fontId="44" fillId="0" borderId="107" xfId="12" applyFont="1" applyBorder="1" applyAlignment="1" applyProtection="1">
      <alignment horizontal="left" vertical="center" shrinkToFit="1"/>
      <protection locked="0"/>
    </xf>
    <xf numFmtId="0" fontId="44" fillId="0" borderId="123" xfId="12"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3" fontId="17" fillId="0" borderId="10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93326</c:v>
                </c:pt>
                <c:pt idx="1">
                  <c:v>57197</c:v>
                </c:pt>
                <c:pt idx="2">
                  <c:v>107514</c:v>
                </c:pt>
                <c:pt idx="3">
                  <c:v>44983</c:v>
                </c:pt>
                <c:pt idx="4">
                  <c:v>43021</c:v>
                </c:pt>
              </c:numCache>
            </c:numRef>
          </c:val>
          <c:smooth val="0"/>
        </c:ser>
        <c:dLbls>
          <c:showLegendKey val="0"/>
          <c:showVal val="0"/>
          <c:showCatName val="0"/>
          <c:showSerName val="0"/>
          <c:showPercent val="0"/>
          <c:showBubbleSize val="0"/>
        </c:dLbls>
        <c:marker val="1"/>
        <c:smooth val="0"/>
        <c:axId val="573101664"/>
        <c:axId val="573110680"/>
      </c:lineChart>
      <c:catAx>
        <c:axId val="573101664"/>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573110680"/>
        <c:crosses val="autoZero"/>
        <c:auto val="1"/>
        <c:lblAlgn val="ctr"/>
        <c:lblOffset val="100"/>
        <c:tickLblSkip val="1"/>
        <c:noMultiLvlLbl val="0"/>
      </c:catAx>
      <c:valAx>
        <c:axId val="573110680"/>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573101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3.74</c:v>
                </c:pt>
                <c:pt idx="1">
                  <c:v>9.6300000000000008</c:v>
                </c:pt>
                <c:pt idx="2">
                  <c:v>7.98</c:v>
                </c:pt>
                <c:pt idx="3">
                  <c:v>3.51</c:v>
                </c:pt>
                <c:pt idx="4">
                  <c:v>9.2899999999999991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34.15</c:v>
                </c:pt>
                <c:pt idx="1">
                  <c:v>32.78</c:v>
                </c:pt>
                <c:pt idx="2">
                  <c:v>36.49</c:v>
                </c:pt>
                <c:pt idx="3">
                  <c:v>36.5</c:v>
                </c:pt>
                <c:pt idx="4">
                  <c:v>36.17</c:v>
                </c:pt>
              </c:numCache>
            </c:numRef>
          </c:val>
        </c:ser>
        <c:dLbls>
          <c:showLegendKey val="0"/>
          <c:showVal val="0"/>
          <c:showCatName val="0"/>
          <c:showSerName val="0"/>
          <c:showPercent val="0"/>
          <c:showBubbleSize val="0"/>
        </c:dLbls>
        <c:gapWidth val="250"/>
        <c:overlap val="100"/>
        <c:axId val="573102448"/>
        <c:axId val="573103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c:v>
                </c:pt>
                <c:pt idx="1">
                  <c:v>6.22</c:v>
                </c:pt>
                <c:pt idx="2">
                  <c:v>0.47</c:v>
                </c:pt>
                <c:pt idx="3">
                  <c:v>-4.25</c:v>
                </c:pt>
                <c:pt idx="4">
                  <c:v>6.55</c:v>
                </c:pt>
              </c:numCache>
            </c:numRef>
          </c:val>
          <c:smooth val="0"/>
        </c:ser>
        <c:dLbls>
          <c:showLegendKey val="0"/>
          <c:showVal val="0"/>
          <c:showCatName val="0"/>
          <c:showSerName val="0"/>
          <c:showPercent val="0"/>
          <c:showBubbleSize val="0"/>
        </c:dLbls>
        <c:marker val="1"/>
        <c:smooth val="0"/>
        <c:axId val="573102448"/>
        <c:axId val="573103624"/>
      </c:lineChart>
      <c:catAx>
        <c:axId val="57310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73103624"/>
        <c:crosses val="autoZero"/>
        <c:auto val="1"/>
        <c:lblAlgn val="ctr"/>
        <c:lblOffset val="100"/>
        <c:tickLblSkip val="1"/>
        <c:noMultiLvlLbl val="0"/>
      </c:catAx>
      <c:valAx>
        <c:axId val="573103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7310244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広川防災ダム管理特別会計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7.0000000000000007E-2</c:v>
                </c:pt>
                <c:pt idx="4">
                  <c:v>#N/A</c:v>
                </c:pt>
                <c:pt idx="5">
                  <c:v>0.03</c:v>
                </c:pt>
                <c:pt idx="6">
                  <c:v>#N/A</c:v>
                </c:pt>
                <c:pt idx="7">
                  <c:v>0.01</c:v>
                </c:pt>
                <c:pt idx="8">
                  <c:v>#N/A</c:v>
                </c:pt>
                <c:pt idx="9">
                  <c:v>0.04</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0.17</c:v>
                </c:pt>
                <c:pt idx="4">
                  <c:v>#N/A</c:v>
                </c:pt>
                <c:pt idx="5">
                  <c:v>0.16</c:v>
                </c:pt>
                <c:pt idx="6">
                  <c:v>#N/A</c:v>
                </c:pt>
                <c:pt idx="7">
                  <c:v>0.16</c:v>
                </c:pt>
                <c:pt idx="8">
                  <c:v>#N/A</c:v>
                </c:pt>
                <c:pt idx="9">
                  <c:v>0.21</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0.97</c:v>
                </c:pt>
                <c:pt idx="4">
                  <c:v>#N/A</c:v>
                </c:pt>
                <c:pt idx="5">
                  <c:v>0.89</c:v>
                </c:pt>
                <c:pt idx="6">
                  <c:v>#N/A</c:v>
                </c:pt>
                <c:pt idx="7">
                  <c:v>0.61</c:v>
                </c:pt>
                <c:pt idx="8">
                  <c:v>#N/A</c:v>
                </c:pt>
                <c:pt idx="9">
                  <c:v>0.43</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2.0299999999999998</c:v>
                </c:pt>
                <c:pt idx="2">
                  <c:v>#N/A</c:v>
                </c:pt>
                <c:pt idx="3">
                  <c:v>2.52</c:v>
                </c:pt>
                <c:pt idx="4">
                  <c:v>#N/A</c:v>
                </c:pt>
                <c:pt idx="5">
                  <c:v>2.97</c:v>
                </c:pt>
                <c:pt idx="6">
                  <c:v>#N/A</c:v>
                </c:pt>
                <c:pt idx="7">
                  <c:v>3.1</c:v>
                </c:pt>
                <c:pt idx="8">
                  <c:v>#N/A</c:v>
                </c:pt>
                <c:pt idx="9">
                  <c:v>3.23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3.67</c:v>
                </c:pt>
                <c:pt idx="2">
                  <c:v>#N/A</c:v>
                </c:pt>
                <c:pt idx="3">
                  <c:v>9.56</c:v>
                </c:pt>
                <c:pt idx="4">
                  <c:v>#N/A</c:v>
                </c:pt>
                <c:pt idx="5">
                  <c:v>7.94</c:v>
                </c:pt>
                <c:pt idx="6">
                  <c:v>#N/A</c:v>
                </c:pt>
                <c:pt idx="7">
                  <c:v>3.49</c:v>
                </c:pt>
                <c:pt idx="8">
                  <c:v>#N/A</c:v>
                </c:pt>
                <c:pt idx="9">
                  <c:v>9.24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22.29</c:v>
                </c:pt>
                <c:pt idx="2">
                  <c:v>#N/A</c:v>
                </c:pt>
                <c:pt idx="3">
                  <c:v>22.06</c:v>
                </c:pt>
                <c:pt idx="4">
                  <c:v>#N/A</c:v>
                </c:pt>
                <c:pt idx="5">
                  <c:v>24.09</c:v>
                </c:pt>
                <c:pt idx="6">
                  <c:v>#N/A</c:v>
                </c:pt>
                <c:pt idx="7">
                  <c:v>24.99</c:v>
                </c:pt>
                <c:pt idx="8">
                  <c:v>#N/A</c:v>
                </c:pt>
                <c:pt idx="9">
                  <c:v>25.36</c:v>
                </c:pt>
              </c:numCache>
            </c:numRef>
          </c:val>
        </c:ser>
        <c:dLbls>
          <c:showLegendKey val="0"/>
          <c:showVal val="0"/>
          <c:showCatName val="0"/>
          <c:showSerName val="0"/>
          <c:showPercent val="0"/>
          <c:showBubbleSize val="0"/>
        </c:dLbls>
        <c:gapWidth val="150"/>
        <c:overlap val="100"/>
        <c:axId val="573104800"/>
        <c:axId val="573106368"/>
      </c:barChart>
      <c:catAx>
        <c:axId val="57310480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73106368"/>
        <c:crosses val="autoZero"/>
        <c:auto val="1"/>
        <c:lblAlgn val="ctr"/>
        <c:lblOffset val="100"/>
        <c:tickLblSkip val="1"/>
        <c:noMultiLvlLbl val="0"/>
      </c:catAx>
      <c:valAx>
        <c:axId val="573106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73104800"/>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594</c:v>
                </c:pt>
                <c:pt idx="5">
                  <c:v>594</c:v>
                </c:pt>
                <c:pt idx="8">
                  <c:v>589</c:v>
                </c:pt>
                <c:pt idx="11">
                  <c:v>576</c:v>
                </c:pt>
                <c:pt idx="14">
                  <c:v>604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c:v>
                </c:pt>
                <c:pt idx="3">
                  <c:v>15</c:v>
                </c:pt>
                <c:pt idx="6">
                  <c:v>16</c:v>
                </c:pt>
                <c:pt idx="9">
                  <c:v>15</c:v>
                </c:pt>
                <c:pt idx="12">
                  <c:v>15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103</c:v>
                </c:pt>
                <c:pt idx="3">
                  <c:v>100</c:v>
                </c:pt>
                <c:pt idx="6">
                  <c:v>106</c:v>
                </c:pt>
                <c:pt idx="9">
                  <c:v>98</c:v>
                </c:pt>
                <c:pt idx="12">
                  <c:v>115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117</c:v>
                </c:pt>
                <c:pt idx="3">
                  <c:v>122</c:v>
                </c:pt>
                <c:pt idx="6">
                  <c:v>124</c:v>
                </c:pt>
                <c:pt idx="9">
                  <c:v>125</c:v>
                </c:pt>
                <c:pt idx="12">
                  <c:v>135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705</c:v>
                </c:pt>
                <c:pt idx="3">
                  <c:v>723</c:v>
                </c:pt>
                <c:pt idx="6">
                  <c:v>706</c:v>
                </c:pt>
                <c:pt idx="9">
                  <c:v>710</c:v>
                </c:pt>
                <c:pt idx="12">
                  <c:v>709</c:v>
                </c:pt>
              </c:numCache>
            </c:numRef>
          </c:val>
        </c:ser>
        <c:dLbls>
          <c:showLegendKey val="0"/>
          <c:showVal val="0"/>
          <c:showCatName val="0"/>
          <c:showSerName val="0"/>
          <c:showPercent val="0"/>
          <c:showBubbleSize val="0"/>
        </c:dLbls>
        <c:gapWidth val="100"/>
        <c:overlap val="100"/>
        <c:axId val="573113032"/>
        <c:axId val="573115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344</c:v>
                </c:pt>
                <c:pt idx="2">
                  <c:v>#N/A</c:v>
                </c:pt>
                <c:pt idx="3">
                  <c:v>#N/A</c:v>
                </c:pt>
                <c:pt idx="4">
                  <c:v>366</c:v>
                </c:pt>
                <c:pt idx="5">
                  <c:v>#N/A</c:v>
                </c:pt>
                <c:pt idx="6">
                  <c:v>#N/A</c:v>
                </c:pt>
                <c:pt idx="7">
                  <c:v>363</c:v>
                </c:pt>
                <c:pt idx="8">
                  <c:v>#N/A</c:v>
                </c:pt>
                <c:pt idx="9">
                  <c:v>#N/A</c:v>
                </c:pt>
                <c:pt idx="10">
                  <c:v>372</c:v>
                </c:pt>
                <c:pt idx="11">
                  <c:v>#N/A</c:v>
                </c:pt>
                <c:pt idx="12">
                  <c:v>#N/A</c:v>
                </c:pt>
                <c:pt idx="13">
                  <c:v>370</c:v>
                </c:pt>
                <c:pt idx="14">
                  <c:v>#N/A</c:v>
                </c:pt>
              </c:numCache>
            </c:numRef>
          </c:val>
          <c:smooth val="0"/>
        </c:ser>
        <c:dLbls>
          <c:showLegendKey val="0"/>
          <c:showVal val="0"/>
          <c:showCatName val="0"/>
          <c:showSerName val="0"/>
          <c:showPercent val="0"/>
          <c:showBubbleSize val="0"/>
        </c:dLbls>
        <c:marker val="1"/>
        <c:smooth val="0"/>
        <c:axId val="573113032"/>
        <c:axId val="573115384"/>
      </c:lineChart>
      <c:catAx>
        <c:axId val="57311303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73115384"/>
        <c:crosses val="autoZero"/>
        <c:auto val="1"/>
        <c:lblAlgn val="ctr"/>
        <c:lblOffset val="100"/>
        <c:tickLblSkip val="1"/>
        <c:noMultiLvlLbl val="0"/>
      </c:catAx>
      <c:valAx>
        <c:axId val="573115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7311303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7520</c:v>
                </c:pt>
                <c:pt idx="5">
                  <c:v>7556</c:v>
                </c:pt>
                <c:pt idx="8">
                  <c:v>7685</c:v>
                </c:pt>
                <c:pt idx="11">
                  <c:v>7611</c:v>
                </c:pt>
                <c:pt idx="14">
                  <c:v>7191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3180</c:v>
                </c:pt>
                <c:pt idx="5">
                  <c:v>3492</c:v>
                </c:pt>
                <c:pt idx="8">
                  <c:v>3805</c:v>
                </c:pt>
                <c:pt idx="11">
                  <c:v>4078</c:v>
                </c:pt>
                <c:pt idx="14">
                  <c:v>4253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689</c:v>
                </c:pt>
                <c:pt idx="3">
                  <c:v>672</c:v>
                </c:pt>
                <c:pt idx="6">
                  <c:v>696</c:v>
                </c:pt>
                <c:pt idx="9">
                  <c:v>697</c:v>
                </c:pt>
                <c:pt idx="12">
                  <c:v>685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964</c:v>
                </c:pt>
                <c:pt idx="3">
                  <c:v>884</c:v>
                </c:pt>
                <c:pt idx="6">
                  <c:v>818</c:v>
                </c:pt>
                <c:pt idx="9">
                  <c:v>753</c:v>
                </c:pt>
                <c:pt idx="12">
                  <c:v>687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2611</c:v>
                </c:pt>
                <c:pt idx="3">
                  <c:v>2573</c:v>
                </c:pt>
                <c:pt idx="6">
                  <c:v>2450</c:v>
                </c:pt>
                <c:pt idx="9">
                  <c:v>2413</c:v>
                </c:pt>
                <c:pt idx="12">
                  <c:v>2367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234</c:v>
                </c:pt>
                <c:pt idx="3">
                  <c:v>219</c:v>
                </c:pt>
                <c:pt idx="6">
                  <c:v>204</c:v>
                </c:pt>
                <c:pt idx="9">
                  <c:v>188</c:v>
                </c:pt>
                <c:pt idx="12">
                  <c:v>174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7826</c:v>
                </c:pt>
                <c:pt idx="3">
                  <c:v>8104</c:v>
                </c:pt>
                <c:pt idx="6">
                  <c:v>8821</c:v>
                </c:pt>
                <c:pt idx="9">
                  <c:v>8703</c:v>
                </c:pt>
                <c:pt idx="12">
                  <c:v>8457</c:v>
                </c:pt>
              </c:numCache>
            </c:numRef>
          </c:val>
        </c:ser>
        <c:dLbls>
          <c:showLegendKey val="0"/>
          <c:showVal val="0"/>
          <c:showCatName val="0"/>
          <c:showSerName val="0"/>
          <c:showPercent val="0"/>
          <c:showBubbleSize val="0"/>
        </c:dLbls>
        <c:gapWidth val="100"/>
        <c:overlap val="100"/>
        <c:axId val="573114208"/>
        <c:axId val="573115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1624</c:v>
                </c:pt>
                <c:pt idx="2">
                  <c:v>#N/A</c:v>
                </c:pt>
                <c:pt idx="3">
                  <c:v>#N/A</c:v>
                </c:pt>
                <c:pt idx="4">
                  <c:v>1403</c:v>
                </c:pt>
                <c:pt idx="5">
                  <c:v>#N/A</c:v>
                </c:pt>
                <c:pt idx="6">
                  <c:v>#N/A</c:v>
                </c:pt>
                <c:pt idx="7">
                  <c:v>1499</c:v>
                </c:pt>
                <c:pt idx="8">
                  <c:v>#N/A</c:v>
                </c:pt>
                <c:pt idx="9">
                  <c:v>#N/A</c:v>
                </c:pt>
                <c:pt idx="10">
                  <c:v>1065</c:v>
                </c:pt>
                <c:pt idx="11">
                  <c:v>#N/A</c:v>
                </c:pt>
                <c:pt idx="12">
                  <c:v>#N/A</c:v>
                </c:pt>
                <c:pt idx="13">
                  <c:v>925</c:v>
                </c:pt>
                <c:pt idx="14">
                  <c:v>#N/A</c:v>
                </c:pt>
              </c:numCache>
            </c:numRef>
          </c:val>
          <c:smooth val="0"/>
        </c:ser>
        <c:dLbls>
          <c:showLegendKey val="0"/>
          <c:showVal val="0"/>
          <c:showCatName val="0"/>
          <c:showSerName val="0"/>
          <c:showPercent val="0"/>
          <c:showBubbleSize val="0"/>
        </c:dLbls>
        <c:marker val="1"/>
        <c:smooth val="0"/>
        <c:axId val="573114208"/>
        <c:axId val="573115776"/>
      </c:lineChart>
      <c:catAx>
        <c:axId val="57311420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573115776"/>
        <c:crosses val="autoZero"/>
        <c:auto val="1"/>
        <c:lblAlgn val="ctr"/>
        <c:lblOffset val="100"/>
        <c:tickLblSkip val="1"/>
        <c:noMultiLvlLbl val="0"/>
      </c:catAx>
      <c:valAx>
        <c:axId val="573115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7311420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1780</c:v>
                </c:pt>
                <c:pt idx="1">
                  <c:v>1821</c:v>
                </c:pt>
                <c:pt idx="2">
                  <c:v>1871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328</c:v>
                </c:pt>
                <c:pt idx="1">
                  <c:v>360</c:v>
                </c:pt>
                <c:pt idx="2">
                  <c:v>356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1695</c:v>
                </c:pt>
                <c:pt idx="1">
                  <c:v>1898</c:v>
                </c:pt>
                <c:pt idx="2">
                  <c:v>2031</c:v>
                </c:pt>
              </c:numCache>
            </c:numRef>
          </c:val>
        </c:ser>
        <c:dLbls>
          <c:showLegendKey val="0"/>
          <c:showVal val="0"/>
          <c:showCatName val="0"/>
          <c:showSerName val="0"/>
          <c:showPercent val="0"/>
          <c:showBubbleSize val="0"/>
        </c:dLbls>
        <c:gapWidth val="120"/>
        <c:overlap val="100"/>
        <c:axId val="573112640"/>
        <c:axId val="573113816"/>
      </c:barChart>
      <c:catAx>
        <c:axId val="573112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573113816"/>
        <c:crosses val="autoZero"/>
        <c:auto val="1"/>
        <c:lblAlgn val="ctr"/>
        <c:lblOffset val="100"/>
        <c:tickLblSkip val="1"/>
        <c:noMultiLvlLbl val="0"/>
      </c:catAx>
      <c:valAx>
        <c:axId val="573113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57311264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の分子について、元利償還金は令和５年度臨時財政対策債償還基金費の措置に伴い、令和６年度に減債基金の取り崩しを特定財源に計上したことにより減少となったが、下水道事業に係る公営企業債等繰入額や八女中部衛生施設事務組合の施設更新に伴う起債の元金償還が開始したことにより増加している。</a:t>
          </a:r>
        </a:p>
        <a:p>
          <a:r>
            <a:rPr kumimoji="1" lang="ja-JP" altLang="en-US" sz="1400">
              <a:latin typeface="ＭＳ ゴシック"/>
              <a:ea typeface="ＭＳ ゴシック"/>
            </a:rPr>
            <a:t>一方で、算入公債費等については、災害元利が令和３年度借入分の元金償還が開始したことなどに伴い増加、事業費補正についても増加している。以上により、実質的な公債費負担額は前年度より減少となった。</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満期一括償還を行っていないため該当なし。</a:t>
          </a: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a:latin typeface="ＭＳ ゴシック"/>
              <a:ea typeface="ＭＳ ゴシック"/>
            </a:rPr>
            <a:t>R6</a:t>
          </a:r>
          <a:r>
            <a:rPr kumimoji="1" lang="ja-JP" altLang="en-US" sz="1400">
              <a:latin typeface="ＭＳ ゴシック"/>
              <a:ea typeface="ＭＳ ゴシック"/>
            </a:rPr>
            <a:t>の将来負担比率の分子は</a:t>
          </a:r>
          <a:r>
            <a:rPr kumimoji="1" lang="en-US" altLang="ja-JP" sz="1400">
              <a:latin typeface="ＭＳ ゴシック"/>
              <a:ea typeface="ＭＳ ゴシック"/>
            </a:rPr>
            <a:t>1.065</a:t>
          </a:r>
          <a:r>
            <a:rPr kumimoji="1" lang="ja-JP" altLang="en-US" sz="1400">
              <a:latin typeface="ＭＳ ゴシック"/>
              <a:ea typeface="ＭＳ ゴシック"/>
            </a:rPr>
            <a:t>から</a:t>
          </a:r>
          <a:r>
            <a:rPr kumimoji="1" lang="en-US" altLang="ja-JP" sz="1400">
              <a:latin typeface="ＭＳ ゴシック"/>
              <a:ea typeface="ＭＳ ゴシック"/>
            </a:rPr>
            <a:t>925</a:t>
          </a:r>
          <a:r>
            <a:rPr kumimoji="1" lang="ja-JP" altLang="en-US" sz="1400">
              <a:latin typeface="ＭＳ ゴシック"/>
              <a:ea typeface="ＭＳ ゴシック"/>
            </a:rPr>
            <a:t>へ▲</a:t>
          </a:r>
          <a:r>
            <a:rPr kumimoji="1" lang="en-US" altLang="ja-JP" sz="1400">
              <a:latin typeface="ＭＳ ゴシック"/>
              <a:ea typeface="ＭＳ ゴシック"/>
            </a:rPr>
            <a:t>140</a:t>
          </a:r>
          <a:r>
            <a:rPr kumimoji="1" lang="ja-JP" altLang="en-US" sz="1400">
              <a:latin typeface="ＭＳ ゴシック"/>
              <a:ea typeface="ＭＳ ゴシック"/>
            </a:rPr>
            <a:t>の大幅減少となり、将来負担は着実に改善している。一般会計等の地方債現在高の縮減（▲</a:t>
          </a:r>
          <a:r>
            <a:rPr kumimoji="1" lang="en-US" altLang="ja-JP" sz="1400">
              <a:latin typeface="ＭＳ ゴシック"/>
              <a:ea typeface="ＭＳ ゴシック"/>
            </a:rPr>
            <a:t>246</a:t>
          </a:r>
          <a:r>
            <a:rPr kumimoji="1" lang="ja-JP" altLang="en-US" sz="1400">
              <a:latin typeface="ＭＳ ゴシック"/>
              <a:ea typeface="ＭＳ ゴシック"/>
            </a:rPr>
            <a:t>）及び充当可能基金の増加（＋</a:t>
          </a:r>
          <a:r>
            <a:rPr kumimoji="1" lang="en-US" altLang="ja-JP" sz="1400">
              <a:latin typeface="ＭＳ ゴシック"/>
              <a:ea typeface="ＭＳ ゴシック"/>
            </a:rPr>
            <a:t>175</a:t>
          </a:r>
          <a:r>
            <a:rPr kumimoji="1" lang="ja-JP" altLang="en-US" sz="1400">
              <a:latin typeface="ＭＳ ゴシック"/>
              <a:ea typeface="ＭＳ ゴシック"/>
            </a:rPr>
            <a:t>）が改善の主因であり、この</a:t>
          </a:r>
          <a:r>
            <a:rPr kumimoji="1" lang="en-US" altLang="ja-JP" sz="1400">
              <a:latin typeface="ＭＳ ゴシック"/>
              <a:ea typeface="ＭＳ ゴシック"/>
            </a:rPr>
            <a:t>2</a:t>
          </a:r>
          <a:r>
            <a:rPr kumimoji="1" lang="ja-JP" altLang="en-US" sz="1400">
              <a:latin typeface="ＭＳ ゴシック"/>
              <a:ea typeface="ＭＳ ゴシック"/>
            </a:rPr>
            <a:t>項目で改善幅の約</a:t>
          </a:r>
          <a:r>
            <a:rPr kumimoji="1" lang="en-US" altLang="ja-JP" sz="1400">
              <a:latin typeface="ＭＳ ゴシック"/>
              <a:ea typeface="ＭＳ ゴシック"/>
            </a:rPr>
            <a:t>75</a:t>
          </a:r>
          <a:r>
            <a:rPr kumimoji="1" lang="ja-JP" altLang="en-US" sz="1400">
              <a:latin typeface="ＭＳ ゴシック"/>
              <a:ea typeface="ＭＳ ゴシック"/>
            </a:rPr>
            <a:t>％を占めている。加えて、組合等負担見込額（▲</a:t>
          </a:r>
          <a:r>
            <a:rPr kumimoji="1" lang="en-US" altLang="ja-JP" sz="1400">
              <a:latin typeface="ＭＳ ゴシック"/>
              <a:ea typeface="ＭＳ ゴシック"/>
            </a:rPr>
            <a:t>66</a:t>
          </a:r>
          <a:r>
            <a:rPr kumimoji="1" lang="ja-JP" altLang="en-US" sz="1400">
              <a:latin typeface="ＭＳ ゴシック"/>
              <a:ea typeface="ＭＳ ゴシック"/>
            </a:rPr>
            <a:t>）、公営企業繰入見込額（▲</a:t>
          </a:r>
          <a:r>
            <a:rPr kumimoji="1" lang="en-US" altLang="ja-JP" sz="1400">
              <a:latin typeface="ＭＳ ゴシック"/>
              <a:ea typeface="ＭＳ ゴシック"/>
            </a:rPr>
            <a:t>46</a:t>
          </a:r>
          <a:r>
            <a:rPr kumimoji="1" lang="ja-JP" altLang="en-US" sz="1400">
              <a:latin typeface="ＭＳ ゴシック"/>
              <a:ea typeface="ＭＳ ゴシック"/>
            </a:rPr>
            <a:t>）など、負担項目が全項目で減少しており、将来負担の構造的な軽減が進んでいることは高く評価できる。一方、基準財政需要額算入見込額が▲</a:t>
          </a:r>
          <a:r>
            <a:rPr kumimoji="1" lang="en-US" altLang="ja-JP" sz="1400">
              <a:latin typeface="ＭＳ ゴシック"/>
              <a:ea typeface="ＭＳ ゴシック"/>
            </a:rPr>
            <a:t>420</a:t>
          </a:r>
          <a:r>
            <a:rPr kumimoji="1" lang="ja-JP" altLang="en-US" sz="1400">
              <a:latin typeface="ＭＳ ゴシック"/>
              <a:ea typeface="ＭＳ ゴシック"/>
            </a:rPr>
            <a:t>と大幅に減少している。今後は計画的な施設更新や、公営企業における経営戦略の着実な推進により、新規起債の適正管理を図るとともに、充当可能基金の確保を通じて、将来負担比率の安定的な管理に努めることが重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福岡県広川町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基金残高合計は、</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の</a:t>
          </a:r>
          <a:r>
            <a:rPr kumimoji="1" lang="en-US" altLang="ja-JP" sz="1300">
              <a:solidFill>
                <a:schemeClr val="dk1"/>
              </a:solidFill>
              <a:effectLst/>
              <a:latin typeface="ＭＳ ゴシック"/>
              <a:ea typeface="ＭＳ ゴシック"/>
              <a:cs typeface="+mn-cs"/>
            </a:rPr>
            <a:t>3,802</a:t>
          </a:r>
          <a:r>
            <a:rPr kumimoji="1" lang="ja-JP" altLang="en-US" sz="1300">
              <a:solidFill>
                <a:schemeClr val="dk1"/>
              </a:solidFill>
              <a:effectLst/>
              <a:latin typeface="ＭＳ ゴシック"/>
              <a:ea typeface="ＭＳ ゴシック"/>
              <a:cs typeface="+mn-cs"/>
            </a:rPr>
            <a:t>百万円から</a:t>
          </a:r>
          <a:r>
            <a:rPr kumimoji="1" lang="en-US" altLang="ja-JP" sz="1300">
              <a:solidFill>
                <a:schemeClr val="dk1"/>
              </a:solidFill>
              <a:effectLst/>
              <a:latin typeface="ＭＳ ゴシック"/>
              <a:ea typeface="ＭＳ ゴシック"/>
              <a:cs typeface="+mn-cs"/>
            </a:rPr>
            <a:t>R6</a:t>
          </a:r>
          <a:r>
            <a:rPr kumimoji="1" lang="ja-JP" altLang="en-US" sz="1300">
              <a:solidFill>
                <a:schemeClr val="dk1"/>
              </a:solidFill>
              <a:effectLst/>
              <a:latin typeface="ＭＳ ゴシック"/>
              <a:ea typeface="ＭＳ ゴシック"/>
              <a:cs typeface="+mn-cs"/>
            </a:rPr>
            <a:t>の</a:t>
          </a:r>
          <a:r>
            <a:rPr kumimoji="1" lang="en-US" altLang="ja-JP" sz="1300">
              <a:solidFill>
                <a:schemeClr val="dk1"/>
              </a:solidFill>
              <a:effectLst/>
              <a:latin typeface="ＭＳ ゴシック"/>
              <a:ea typeface="ＭＳ ゴシック"/>
              <a:cs typeface="+mn-cs"/>
            </a:rPr>
            <a:t>4,258</a:t>
          </a:r>
          <a:r>
            <a:rPr kumimoji="1" lang="ja-JP" altLang="en-US" sz="1300">
              <a:solidFill>
                <a:schemeClr val="dk1"/>
              </a:solidFill>
              <a:effectLst/>
              <a:latin typeface="ＭＳ ゴシック"/>
              <a:ea typeface="ＭＳ ゴシック"/>
              <a:cs typeface="+mn-cs"/>
            </a:rPr>
            <a:t>百万円へと</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年連続で増加し、＋</a:t>
          </a:r>
          <a:r>
            <a:rPr kumimoji="1" lang="en-US" altLang="ja-JP" sz="1300">
              <a:solidFill>
                <a:schemeClr val="dk1"/>
              </a:solidFill>
              <a:effectLst/>
              <a:latin typeface="ＭＳ ゴシック"/>
              <a:ea typeface="ＭＳ ゴシック"/>
              <a:cs typeface="+mn-cs"/>
            </a:rPr>
            <a:t>456</a:t>
          </a:r>
          <a:r>
            <a:rPr kumimoji="1" lang="ja-JP" altLang="en-US" sz="1300">
              <a:solidFill>
                <a:schemeClr val="dk1"/>
              </a:solidFill>
              <a:effectLst/>
              <a:latin typeface="ＭＳ ゴシック"/>
              <a:ea typeface="ＭＳ ゴシック"/>
              <a:cs typeface="+mn-cs"/>
            </a:rPr>
            <a:t>百万円の増となっている。増加の主な要因は、ふるさと納税寄付金の堅調な推移に伴うふるさとづくり基金への積立や、決算剰余金を活用した財政調整基金への計画的な積立である。加えて、学校建設基金や公共施設整備基金など、将来の大規模事業に備えた特定目的基金の積立が着実に進んだことも、基金全体の増加に寄与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公共施設の老朽化に伴う更新経費の増大や社会保障関係経費の増加、人口減少による税収の縮小など、厳しい財政環境が見込まれる。こうした中長期的な財政需要に的確に対応するため、各基金の設置目的に応じた計画的な積立と効果的な活用を図る。財政調整基金による財政運営の安定性確保と、特定目的基金による計画的な事業推進のバランスを適切に保ちながら、持続可能な財政運営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公共施設整備基金は、公共施設の整備に充てるための基金で、公共施設個別計画に基づく更新事業等に活用する。</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学校建設基金は、学校建設の財源に充てるための基金で、学校長寿命化計画に基づく更新事業等に活用する。</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ふるさとづくり基金は、ふるさと納税を原資とした基金で、寄附者の意向に沿った事業に活用する。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その他特定目的基金は、</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の</a:t>
          </a:r>
          <a:r>
            <a:rPr kumimoji="1" lang="en-US" altLang="ja-JP" sz="1300">
              <a:solidFill>
                <a:schemeClr val="dk1"/>
              </a:solidFill>
              <a:effectLst/>
              <a:latin typeface="ＭＳ ゴシック"/>
              <a:ea typeface="ＭＳ ゴシック"/>
              <a:cs typeface="+mn-cs"/>
            </a:rPr>
            <a:t>1,695</a:t>
          </a:r>
          <a:r>
            <a:rPr kumimoji="1" lang="ja-JP" altLang="en-US" sz="1300">
              <a:solidFill>
                <a:schemeClr val="dk1"/>
              </a:solidFill>
              <a:effectLst/>
              <a:latin typeface="ＭＳ ゴシック"/>
              <a:ea typeface="ＭＳ ゴシック"/>
              <a:cs typeface="+mn-cs"/>
            </a:rPr>
            <a:t>百万円から</a:t>
          </a:r>
          <a:r>
            <a:rPr kumimoji="1" lang="en-US" altLang="ja-JP" sz="1300">
              <a:solidFill>
                <a:schemeClr val="dk1"/>
              </a:solidFill>
              <a:effectLst/>
              <a:latin typeface="ＭＳ ゴシック"/>
              <a:ea typeface="ＭＳ ゴシック"/>
              <a:cs typeface="+mn-cs"/>
            </a:rPr>
            <a:t>R6</a:t>
          </a:r>
          <a:r>
            <a:rPr kumimoji="1" lang="ja-JP" altLang="en-US" sz="1300">
              <a:solidFill>
                <a:schemeClr val="dk1"/>
              </a:solidFill>
              <a:effectLst/>
              <a:latin typeface="ＭＳ ゴシック"/>
              <a:ea typeface="ＭＳ ゴシック"/>
              <a:cs typeface="+mn-cs"/>
            </a:rPr>
            <a:t>の</a:t>
          </a:r>
          <a:r>
            <a:rPr kumimoji="1" lang="en-US" altLang="ja-JP" sz="1300">
              <a:solidFill>
                <a:schemeClr val="dk1"/>
              </a:solidFill>
              <a:effectLst/>
              <a:latin typeface="ＭＳ ゴシック"/>
              <a:ea typeface="ＭＳ ゴシック"/>
              <a:cs typeface="+mn-cs"/>
            </a:rPr>
            <a:t>2,031</a:t>
          </a:r>
          <a:r>
            <a:rPr kumimoji="1" lang="ja-JP" altLang="en-US" sz="1300">
              <a:solidFill>
                <a:schemeClr val="dk1"/>
              </a:solidFill>
              <a:effectLst/>
              <a:latin typeface="ＭＳ ゴシック"/>
              <a:ea typeface="ＭＳ ゴシック"/>
              <a:cs typeface="+mn-cs"/>
            </a:rPr>
            <a:t>百万円へと</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年連続で大幅に増加している。</a:t>
          </a:r>
          <a:r>
            <a:rPr kumimoji="1" lang="en-US" altLang="ja-JP" sz="1300">
              <a:solidFill>
                <a:schemeClr val="dk1"/>
              </a:solidFill>
              <a:effectLst/>
              <a:latin typeface="ＭＳ ゴシック"/>
              <a:ea typeface="ＭＳ ゴシック"/>
              <a:cs typeface="+mn-cs"/>
            </a:rPr>
            <a:t>R6</a:t>
          </a:r>
          <a:r>
            <a:rPr kumimoji="1" lang="ja-JP" altLang="en-US" sz="1300">
              <a:solidFill>
                <a:schemeClr val="dk1"/>
              </a:solidFill>
              <a:effectLst/>
              <a:latin typeface="ＭＳ ゴシック"/>
              <a:ea typeface="ＭＳ ゴシック"/>
              <a:cs typeface="+mn-cs"/>
            </a:rPr>
            <a:t>の積立の最大の要因はふるさとづくり基金への積立であり、ふるさと納税寄付金の堅調な推移を反映している。加えて、将来の学校整備に備えた学校建設基金や公共施設整備基金への計画的な積立により、中長期的な大規模事業への財源確保が着実に進んで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各基金の設置目的に沿った計画的かつ効果的な活用を図る。ふるさとづくり基金については、寄付者の意向を尊重しつつ地域の魅力向上に資する事業へ充当する。学校建設基金及び公共施設整備基金については、公共施設個別計画に基づく施設の更新・長寿命化の財源として適時に活用する。基金の積立と活用のバランスを保ちながら、持続可能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財政調整基金残高は、</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の</a:t>
          </a:r>
          <a:r>
            <a:rPr kumimoji="1" lang="en-US" altLang="ja-JP" sz="1300">
              <a:solidFill>
                <a:schemeClr val="dk1"/>
              </a:solidFill>
              <a:effectLst/>
              <a:latin typeface="ＭＳ ゴシック"/>
              <a:ea typeface="ＭＳ ゴシック"/>
              <a:cs typeface="+mn-cs"/>
            </a:rPr>
            <a:t>1,780</a:t>
          </a:r>
          <a:r>
            <a:rPr kumimoji="1" lang="ja-JP" altLang="en-US" sz="1300">
              <a:solidFill>
                <a:schemeClr val="dk1"/>
              </a:solidFill>
              <a:effectLst/>
              <a:latin typeface="ＭＳ ゴシック"/>
              <a:ea typeface="ＭＳ ゴシック"/>
              <a:cs typeface="+mn-cs"/>
            </a:rPr>
            <a:t>百万円から</a:t>
          </a:r>
          <a:r>
            <a:rPr kumimoji="1" lang="en-US" altLang="ja-JP" sz="1300">
              <a:solidFill>
                <a:schemeClr val="dk1"/>
              </a:solidFill>
              <a:effectLst/>
              <a:latin typeface="ＭＳ ゴシック"/>
              <a:ea typeface="ＭＳ ゴシック"/>
              <a:cs typeface="+mn-cs"/>
            </a:rPr>
            <a:t>R6</a:t>
          </a:r>
          <a:r>
            <a:rPr kumimoji="1" lang="ja-JP" altLang="en-US" sz="1300">
              <a:solidFill>
                <a:schemeClr val="dk1"/>
              </a:solidFill>
              <a:effectLst/>
              <a:latin typeface="ＭＳ ゴシック"/>
              <a:ea typeface="ＭＳ ゴシック"/>
              <a:cs typeface="+mn-cs"/>
            </a:rPr>
            <a:t>の</a:t>
          </a:r>
          <a:r>
            <a:rPr kumimoji="1" lang="en-US" altLang="ja-JP" sz="1300">
              <a:solidFill>
                <a:schemeClr val="dk1"/>
              </a:solidFill>
              <a:effectLst/>
              <a:latin typeface="ＭＳ ゴシック"/>
              <a:ea typeface="ＭＳ ゴシック"/>
              <a:cs typeface="+mn-cs"/>
            </a:rPr>
            <a:t>1,871</a:t>
          </a:r>
          <a:r>
            <a:rPr kumimoji="1" lang="ja-JP" altLang="en-US" sz="1300">
              <a:solidFill>
                <a:schemeClr val="dk1"/>
              </a:solidFill>
              <a:effectLst/>
              <a:latin typeface="ＭＳ ゴシック"/>
              <a:ea typeface="ＭＳ ゴシック"/>
              <a:cs typeface="+mn-cs"/>
            </a:rPr>
            <a:t>百万円へと</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連続で増加している。これは、町税や地方交付税等の一般財源が堅調に推移したことにくわえ、歳出の精査に努めた結果、決算余剰金が生じその一部を基金に積み立てたことが主な要因である。着実な積立てが継続できており、財政基盤の安定性が維持され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公共施設等の老朽化に伴う更新経費の増加や社会保障関係経費の増加、人口減少に伴う税収の縮小など、中期的に厳しい財政環境が見込まれる。こうした将来の財政需要に備え、引き続き基金の適正水準の確保に努める。一方、過度な積立は住民サービスの停滞を招くおそれがあるため、中期財政計画との整合を図りつつ、必要な投資と基金確保のバランスを保ち、持続可能な財政運営を推進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減債基金残高は、</a:t>
          </a:r>
          <a:r>
            <a:rPr kumimoji="1" lang="en-US" altLang="ja-JP" sz="1300">
              <a:solidFill>
                <a:schemeClr val="dk1"/>
              </a:solidFill>
              <a:effectLst/>
              <a:latin typeface="ＭＳ ゴシック"/>
              <a:ea typeface="ＭＳ ゴシック"/>
              <a:cs typeface="+mn-cs"/>
            </a:rPr>
            <a:t>R5</a:t>
          </a:r>
          <a:r>
            <a:rPr kumimoji="1" lang="ja-JP" altLang="en-US" sz="1300">
              <a:solidFill>
                <a:schemeClr val="dk1"/>
              </a:solidFill>
              <a:effectLst/>
              <a:latin typeface="ＭＳ ゴシック"/>
              <a:ea typeface="ＭＳ ゴシック"/>
              <a:cs typeface="+mn-cs"/>
            </a:rPr>
            <a:t>にかけて</a:t>
          </a:r>
          <a:r>
            <a:rPr kumimoji="1" lang="en-US" altLang="ja-JP" sz="1300">
              <a:solidFill>
                <a:schemeClr val="dk1"/>
              </a:solidFill>
              <a:effectLst/>
              <a:latin typeface="ＭＳ ゴシック"/>
              <a:ea typeface="ＭＳ ゴシック"/>
              <a:cs typeface="+mn-cs"/>
            </a:rPr>
            <a:t>328</a:t>
          </a:r>
          <a:r>
            <a:rPr kumimoji="1" lang="ja-JP" altLang="en-US" sz="1300">
              <a:solidFill>
                <a:schemeClr val="dk1"/>
              </a:solidFill>
              <a:effectLst/>
              <a:latin typeface="ＭＳ ゴシック"/>
              <a:ea typeface="ＭＳ ゴシック"/>
              <a:cs typeface="+mn-cs"/>
            </a:rPr>
            <a:t>百万円から</a:t>
          </a:r>
          <a:r>
            <a:rPr kumimoji="1" lang="en-US" altLang="ja-JP" sz="1300">
              <a:solidFill>
                <a:schemeClr val="dk1"/>
              </a:solidFill>
              <a:effectLst/>
              <a:latin typeface="ＭＳ ゴシック"/>
              <a:ea typeface="ＭＳ ゴシック"/>
              <a:cs typeface="+mn-cs"/>
            </a:rPr>
            <a:t>360</a:t>
          </a:r>
          <a:r>
            <a:rPr kumimoji="1" lang="ja-JP" altLang="en-US" sz="1300">
              <a:solidFill>
                <a:schemeClr val="dk1"/>
              </a:solidFill>
              <a:effectLst/>
              <a:latin typeface="ＭＳ ゴシック"/>
              <a:ea typeface="ＭＳ ゴシック"/>
              <a:cs typeface="+mn-cs"/>
            </a:rPr>
            <a:t>百万円へ＋</a:t>
          </a:r>
          <a:r>
            <a:rPr kumimoji="1" lang="en-US" altLang="ja-JP" sz="1300">
              <a:solidFill>
                <a:schemeClr val="dk1"/>
              </a:solidFill>
              <a:effectLst/>
              <a:latin typeface="ＭＳ ゴシック"/>
              <a:ea typeface="ＭＳ ゴシック"/>
              <a:cs typeface="+mn-cs"/>
            </a:rPr>
            <a:t>32</a:t>
          </a:r>
          <a:r>
            <a:rPr kumimoji="1" lang="ja-JP" altLang="en-US" sz="1300">
              <a:solidFill>
                <a:schemeClr val="dk1"/>
              </a:solidFill>
              <a:effectLst/>
              <a:latin typeface="ＭＳ ゴシック"/>
              <a:ea typeface="ＭＳ ゴシック"/>
              <a:cs typeface="+mn-cs"/>
            </a:rPr>
            <a:t>百万円増加したものの、</a:t>
          </a:r>
          <a:r>
            <a:rPr kumimoji="1" lang="en-US" altLang="ja-JP" sz="1300">
              <a:solidFill>
                <a:schemeClr val="dk1"/>
              </a:solidFill>
              <a:effectLst/>
              <a:latin typeface="ＭＳ ゴシック"/>
              <a:ea typeface="ＭＳ ゴシック"/>
              <a:cs typeface="+mn-cs"/>
            </a:rPr>
            <a:t>R6</a:t>
          </a:r>
          <a:r>
            <a:rPr kumimoji="1" lang="ja-JP" altLang="en-US" sz="1300">
              <a:solidFill>
                <a:schemeClr val="dk1"/>
              </a:solidFill>
              <a:effectLst/>
              <a:latin typeface="ＭＳ ゴシック"/>
              <a:ea typeface="ＭＳ ゴシック"/>
              <a:cs typeface="+mn-cs"/>
            </a:rPr>
            <a:t>は▲</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百万円の微減に転じている。</a:t>
          </a:r>
          <a:r>
            <a:rPr kumimoji="1" lang="en-US" altLang="ja-JP" sz="1300">
              <a:solidFill>
                <a:schemeClr val="dk1"/>
              </a:solidFill>
              <a:effectLst/>
              <a:latin typeface="ＭＳ ゴシック"/>
              <a:ea typeface="ＭＳ ゴシック"/>
              <a:cs typeface="+mn-cs"/>
            </a:rPr>
            <a:t>R5</a:t>
          </a:r>
          <a:r>
            <a:rPr kumimoji="1" lang="ja-JP" altLang="en-US" sz="1300">
              <a:solidFill>
                <a:schemeClr val="dk1"/>
              </a:solidFill>
              <a:effectLst/>
              <a:latin typeface="ＭＳ ゴシック"/>
              <a:ea typeface="ＭＳ ゴシック"/>
              <a:cs typeface="+mn-cs"/>
            </a:rPr>
            <a:t>の増加は、臨時財政対策債償還基金費の積立てによるものである。</a:t>
          </a:r>
          <a:r>
            <a:rPr kumimoji="1" lang="en-US" altLang="ja-JP" sz="1300">
              <a:solidFill>
                <a:schemeClr val="dk1"/>
              </a:solidFill>
              <a:effectLst/>
              <a:latin typeface="ＭＳ ゴシック"/>
              <a:ea typeface="ＭＳ ゴシック"/>
              <a:cs typeface="+mn-cs"/>
            </a:rPr>
            <a:t>R6</a:t>
          </a:r>
          <a:r>
            <a:rPr kumimoji="1" lang="ja-JP" altLang="en-US" sz="1300">
              <a:solidFill>
                <a:schemeClr val="dk1"/>
              </a:solidFill>
              <a:effectLst/>
              <a:latin typeface="ＭＳ ゴシック"/>
              <a:ea typeface="ＭＳ ゴシック"/>
              <a:cs typeface="+mn-cs"/>
            </a:rPr>
            <a:t>の微減は、臨時財政対策債償還基金費の交付税需要額から控除される分について繰入れしたことが主な要因として考えられるが、減少幅は小幅にとどまっており、計画的な地方債管理のもとで安定的な水準が維持され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今後は、公共施設の老朽化対策等に伴う新規起債が見込まれる中、地方債残高の推移や償還スケジュールを踏まえた計画的な積立を継続し、将来の償還財源の</a:t>
          </a:r>
          <a:r>
            <a:rPr kumimoji="1" lang="ja-JP" altLang="ja-JP" sz="1300">
              <a:solidFill>
                <a:schemeClr val="dk1"/>
              </a:solidFill>
              <a:effectLst/>
              <a:latin typeface="ＭＳ ゴシック"/>
              <a:ea typeface="ＭＳ ゴシック"/>
              <a:cs typeface="+mn-cs"/>
            </a:rPr>
            <a:t>確保に努める。また、実質公債費比率等の財政指標への影響にも留意しつつ、繰上償還の活用も視野に入れながら、公債費負担の平準化と将来負担の軽減を図り、健全な</a:t>
          </a:r>
          <a:r>
            <a:rPr kumimoji="1" lang="ja-JP" altLang="en-US" sz="1300">
              <a:solidFill>
                <a:schemeClr val="dk1"/>
              </a:solidFill>
              <a:effectLst/>
              <a:latin typeface="ＭＳ ゴシック"/>
              <a:ea typeface="ＭＳ ゴシック"/>
              <a:cs typeface="+mn-cs"/>
            </a:rPr>
            <a:t>財政運営を維持していく。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19,141
18,660
37.94
9,784,762
9,212,318
480,396
5,172,013
8,457,035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財政力指数については、基準財政収入額と基準財政需要額がともに増加した結果、前年度と同値の0.6となり、横ばいで推移した。</a:t>
          </a:r>
        </a:p>
        <a:p>
          <a:r>
            <a:rPr kumimoji="1" lang="ja-JP" altLang="en-US" sz="1300">
              <a:latin typeface="ＭＳ Ｐゴシック"/>
              <a:ea typeface="ＭＳ Ｐゴシック"/>
            </a:rPr>
            <a:t>基準財政収入額は、住民税のうち所得割が定額減税の影響で減収となり、法人税割についても減収企業が増加したことに伴い減収となった。しかし、定額減税減収補塡に伴う地方特例交付金の増加や、固定資産税において土地・家屋・償却資産がともに増加となったため、全体としては前年度から増加となった。</a:t>
          </a:r>
        </a:p>
        <a:p>
          <a:r>
            <a:rPr kumimoji="1" lang="ja-JP" altLang="en-US" sz="1300">
              <a:latin typeface="ＭＳ Ｐゴシック"/>
              <a:ea typeface="ＭＳ Ｐゴシック"/>
            </a:rPr>
            <a:t>基準財政需要額は、「こども子育て費」の新設をはじめとする厚生費が年々増加しており、公債費についても起債の元金償還開始や新規借入に伴い増加となっていることから、全体としては前年度から増加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5905"/>
    <xdr:sp macro="" textlink="">
      <xdr:nvSpPr>
        <xdr:cNvPr id="51" name="テキスト ボックス 50"/>
        <xdr:cNvSpPr txBox="1"/>
      </xdr:nvSpPr>
      <xdr:spPr>
        <a:xfrm>
          <a:off x="0" y="77476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9080"/>
    <xdr:sp macro="" textlink="">
      <xdr:nvSpPr>
        <xdr:cNvPr id="53" name="テキスト ボックス 52"/>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4" name="直線コネクタ 53"/>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5" name="テキスト ボックス 54"/>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905"/>
    <xdr:sp macro="" textlink="">
      <xdr:nvSpPr>
        <xdr:cNvPr id="57" name="テキスト ボックス 56"/>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26035</xdr:rowOff>
    </xdr:from>
    <xdr:ext cx="762000" cy="259080"/>
    <xdr:sp macro="" textlink="">
      <xdr:nvSpPr>
        <xdr:cNvPr id="59" name="テキスト ボックス 58"/>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1" name="テキスト ボックス 60"/>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5905"/>
    <xdr:sp macro="" textlink="">
      <xdr:nvSpPr>
        <xdr:cNvPr id="63" name="テキスト ボックス 62"/>
        <xdr:cNvSpPr txBox="1"/>
      </xdr:nvSpPr>
      <xdr:spPr>
        <a:xfrm>
          <a:off x="0" y="5938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5" name="テキスト ボックス 64"/>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109220</xdr:rowOff>
    </xdr:from>
    <xdr:to>
      <xdr:col>23</xdr:col>
      <xdr:colOff>133350</xdr:colOff>
      <xdr:row>44</xdr:row>
      <xdr:rowOff>154940</xdr:rowOff>
    </xdr:to>
    <xdr:cxnSp macro="">
      <xdr:nvCxnSpPr>
        <xdr:cNvPr id="67" name="直線コネクタ 66"/>
        <xdr:cNvCxnSpPr/>
      </xdr:nvCxnSpPr>
      <xdr:spPr>
        <a:xfrm flipV="1">
          <a:off x="4953000" y="628142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127000</xdr:rowOff>
    </xdr:from>
    <xdr:ext cx="762000" cy="259080"/>
    <xdr:sp macro="" textlink="">
      <xdr:nvSpPr>
        <xdr:cNvPr id="68" name="財政力最小値テキスト"/>
        <xdr:cNvSpPr txBox="1"/>
      </xdr:nvSpPr>
      <xdr:spPr>
        <a:xfrm>
          <a:off x="5041900" y="767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154940</xdr:rowOff>
    </xdr:from>
    <xdr:to>
      <xdr:col>24</xdr:col>
      <xdr:colOff>12700</xdr:colOff>
      <xdr:row>44</xdr:row>
      <xdr:rowOff>154940</xdr:rowOff>
    </xdr:to>
    <xdr:cxnSp macro="">
      <xdr:nvCxnSpPr>
        <xdr:cNvPr id="69" name="直線コネクタ 68"/>
        <xdr:cNvCxnSpPr/>
      </xdr:nvCxnSpPr>
      <xdr:spPr>
        <a:xfrm>
          <a:off x="4864100" y="769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24130</xdr:rowOff>
    </xdr:from>
    <xdr:ext cx="762000" cy="259080"/>
    <xdr:sp macro="" textlink="">
      <xdr:nvSpPr>
        <xdr:cNvPr id="70" name="財政力最大値テキスト"/>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109220</xdr:rowOff>
    </xdr:from>
    <xdr:to>
      <xdr:col>24</xdr:col>
      <xdr:colOff>12700</xdr:colOff>
      <xdr:row>36</xdr:row>
      <xdr:rowOff>109220</xdr:rowOff>
    </xdr:to>
    <xdr:cxnSp macro="">
      <xdr:nvCxnSpPr>
        <xdr:cNvPr id="71" name="直線コネクタ 70"/>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86360</xdr:rowOff>
    </xdr:from>
    <xdr:to>
      <xdr:col>23</xdr:col>
      <xdr:colOff>133350</xdr:colOff>
      <xdr:row>42</xdr:row>
      <xdr:rowOff>86360</xdr:rowOff>
    </xdr:to>
    <xdr:cxnSp macro="">
      <xdr:nvCxnSpPr>
        <xdr:cNvPr id="72" name="直線コネクタ 71"/>
        <xdr:cNvCxnSpPr/>
      </xdr:nvCxnSpPr>
      <xdr:spPr>
        <a:xfrm>
          <a:off x="4114800" y="72872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87630</xdr:rowOff>
    </xdr:from>
    <xdr:ext cx="762000" cy="255905"/>
    <xdr:sp macro="" textlink="">
      <xdr:nvSpPr>
        <xdr:cNvPr id="73" name="財政力平均値テキスト"/>
        <xdr:cNvSpPr txBox="1"/>
      </xdr:nvSpPr>
      <xdr:spPr>
        <a:xfrm>
          <a:off x="5041900" y="728853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115570</xdr:rowOff>
    </xdr:from>
    <xdr:to>
      <xdr:col>23</xdr:col>
      <xdr:colOff>184150</xdr:colOff>
      <xdr:row>43</xdr:row>
      <xdr:rowOff>45720</xdr:rowOff>
    </xdr:to>
    <xdr:sp macro="" textlink="">
      <xdr:nvSpPr>
        <xdr:cNvPr id="74" name="フローチャート: 判断 73"/>
        <xdr:cNvSpPr/>
      </xdr:nvSpPr>
      <xdr:spPr>
        <a:xfrm>
          <a:off x="49022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75565</xdr:rowOff>
    </xdr:from>
    <xdr:to>
      <xdr:col>19</xdr:col>
      <xdr:colOff>133350</xdr:colOff>
      <xdr:row>42</xdr:row>
      <xdr:rowOff>86360</xdr:rowOff>
    </xdr:to>
    <xdr:cxnSp macro="">
      <xdr:nvCxnSpPr>
        <xdr:cNvPr id="75" name="直線コネクタ 74"/>
        <xdr:cNvCxnSpPr/>
      </xdr:nvCxnSpPr>
      <xdr:spPr>
        <a:xfrm>
          <a:off x="3225800" y="72764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115570</xdr:rowOff>
    </xdr:from>
    <xdr:to>
      <xdr:col>19</xdr:col>
      <xdr:colOff>184150</xdr:colOff>
      <xdr:row>43</xdr:row>
      <xdr:rowOff>45720</xdr:rowOff>
    </xdr:to>
    <xdr:sp macro="" textlink="">
      <xdr:nvSpPr>
        <xdr:cNvPr id="76" name="フローチャート: 判断 75"/>
        <xdr:cNvSpPr/>
      </xdr:nvSpPr>
      <xdr:spPr>
        <a:xfrm>
          <a:off x="40640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30480</xdr:rowOff>
    </xdr:from>
    <xdr:ext cx="736600" cy="255905"/>
    <xdr:sp macro="" textlink="">
      <xdr:nvSpPr>
        <xdr:cNvPr id="77" name="テキスト ボックス 76"/>
        <xdr:cNvSpPr txBox="1"/>
      </xdr:nvSpPr>
      <xdr:spPr>
        <a:xfrm>
          <a:off x="3733800" y="74028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65405</xdr:rowOff>
    </xdr:from>
    <xdr:to>
      <xdr:col>15</xdr:col>
      <xdr:colOff>82550</xdr:colOff>
      <xdr:row>42</xdr:row>
      <xdr:rowOff>75565</xdr:rowOff>
    </xdr:to>
    <xdr:cxnSp macro="">
      <xdr:nvCxnSpPr>
        <xdr:cNvPr id="78" name="直線コネクタ 77"/>
        <xdr:cNvCxnSpPr/>
      </xdr:nvCxnSpPr>
      <xdr:spPr>
        <a:xfrm>
          <a:off x="2336800" y="72663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115570</xdr:rowOff>
    </xdr:from>
    <xdr:to>
      <xdr:col>15</xdr:col>
      <xdr:colOff>133350</xdr:colOff>
      <xdr:row>43</xdr:row>
      <xdr:rowOff>45720</xdr:rowOff>
    </xdr:to>
    <xdr:sp macro="" textlink="">
      <xdr:nvSpPr>
        <xdr:cNvPr id="79" name="フローチャート: 判断 78"/>
        <xdr:cNvSpPr/>
      </xdr:nvSpPr>
      <xdr:spPr>
        <a:xfrm>
          <a:off x="31750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30480</xdr:rowOff>
    </xdr:from>
    <xdr:ext cx="762000" cy="255905"/>
    <xdr:sp macro="" textlink="">
      <xdr:nvSpPr>
        <xdr:cNvPr id="80" name="テキスト ボックス 79"/>
        <xdr:cNvSpPr txBox="1"/>
      </xdr:nvSpPr>
      <xdr:spPr>
        <a:xfrm>
          <a:off x="2844800" y="74028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45720</xdr:rowOff>
    </xdr:from>
    <xdr:to>
      <xdr:col>11</xdr:col>
      <xdr:colOff>31750</xdr:colOff>
      <xdr:row>42</xdr:row>
      <xdr:rowOff>65405</xdr:rowOff>
    </xdr:to>
    <xdr:cxnSp macro="">
      <xdr:nvCxnSpPr>
        <xdr:cNvPr id="81" name="直線コネクタ 80"/>
        <xdr:cNvCxnSpPr/>
      </xdr:nvCxnSpPr>
      <xdr:spPr>
        <a:xfrm>
          <a:off x="1447800" y="72466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105410</xdr:rowOff>
    </xdr:from>
    <xdr:to>
      <xdr:col>11</xdr:col>
      <xdr:colOff>82550</xdr:colOff>
      <xdr:row>43</xdr:row>
      <xdr:rowOff>35560</xdr:rowOff>
    </xdr:to>
    <xdr:sp macro="" textlink="">
      <xdr:nvSpPr>
        <xdr:cNvPr id="82" name="フローチャート: 判断 81"/>
        <xdr:cNvSpPr/>
      </xdr:nvSpPr>
      <xdr:spPr>
        <a:xfrm>
          <a:off x="2286000" y="730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20320</xdr:rowOff>
    </xdr:from>
    <xdr:ext cx="762000" cy="255905"/>
    <xdr:sp macro="" textlink="">
      <xdr:nvSpPr>
        <xdr:cNvPr id="83" name="テキスト ボックス 82"/>
        <xdr:cNvSpPr txBox="1"/>
      </xdr:nvSpPr>
      <xdr:spPr>
        <a:xfrm>
          <a:off x="1955800" y="73926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85090</xdr:rowOff>
    </xdr:from>
    <xdr:to>
      <xdr:col>7</xdr:col>
      <xdr:colOff>31750</xdr:colOff>
      <xdr:row>43</xdr:row>
      <xdr:rowOff>15240</xdr:rowOff>
    </xdr:to>
    <xdr:sp macro="" textlink="">
      <xdr:nvSpPr>
        <xdr:cNvPr id="84" name="フローチャート: 判断 83"/>
        <xdr:cNvSpPr/>
      </xdr:nvSpPr>
      <xdr:spPr>
        <a:xfrm>
          <a:off x="1397000" y="72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0</xdr:rowOff>
    </xdr:from>
    <xdr:ext cx="762000" cy="259080"/>
    <xdr:sp macro="" textlink="">
      <xdr:nvSpPr>
        <xdr:cNvPr id="85" name="テキスト ボックス 84"/>
        <xdr:cNvSpPr txBox="1"/>
      </xdr:nvSpPr>
      <xdr:spPr>
        <a:xfrm>
          <a:off x="1066800" y="737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6" name="テキスト ボックス 85"/>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7" name="テキスト ボックス 86"/>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8" name="テキスト ボックス 87"/>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9" name="テキスト ボックス 88"/>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90" name="テキスト ボックス 89"/>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91" name="楕円 90"/>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52070</xdr:rowOff>
    </xdr:from>
    <xdr:ext cx="762000" cy="255905"/>
    <xdr:sp macro="" textlink="">
      <xdr:nvSpPr>
        <xdr:cNvPr id="92" name="財政力該当値テキスト"/>
        <xdr:cNvSpPr txBox="1"/>
      </xdr:nvSpPr>
      <xdr:spPr>
        <a:xfrm>
          <a:off x="5041900" y="7081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3" name="楕円 92"/>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146685</xdr:rowOff>
    </xdr:from>
    <xdr:ext cx="736600" cy="255905"/>
    <xdr:sp macro="" textlink="">
      <xdr:nvSpPr>
        <xdr:cNvPr id="94" name="テキスト ボックス 93"/>
        <xdr:cNvSpPr txBox="1"/>
      </xdr:nvSpPr>
      <xdr:spPr>
        <a:xfrm>
          <a:off x="3733800" y="70046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24765</xdr:rowOff>
    </xdr:from>
    <xdr:to>
      <xdr:col>15</xdr:col>
      <xdr:colOff>133350</xdr:colOff>
      <xdr:row>42</xdr:row>
      <xdr:rowOff>126365</xdr:rowOff>
    </xdr:to>
    <xdr:sp macro="" textlink="">
      <xdr:nvSpPr>
        <xdr:cNvPr id="95" name="楕円 94"/>
        <xdr:cNvSpPr/>
      </xdr:nvSpPr>
      <xdr:spPr>
        <a:xfrm>
          <a:off x="3175000" y="72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136525</xdr:rowOff>
    </xdr:from>
    <xdr:ext cx="762000" cy="258445"/>
    <xdr:sp macro="" textlink="">
      <xdr:nvSpPr>
        <xdr:cNvPr id="96" name="テキスト ボックス 95"/>
        <xdr:cNvSpPr txBox="1"/>
      </xdr:nvSpPr>
      <xdr:spPr>
        <a:xfrm>
          <a:off x="2844800" y="6994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14605</xdr:rowOff>
    </xdr:from>
    <xdr:to>
      <xdr:col>11</xdr:col>
      <xdr:colOff>82550</xdr:colOff>
      <xdr:row>42</xdr:row>
      <xdr:rowOff>116205</xdr:rowOff>
    </xdr:to>
    <xdr:sp macro="" textlink="">
      <xdr:nvSpPr>
        <xdr:cNvPr id="97" name="楕円 96"/>
        <xdr:cNvSpPr/>
      </xdr:nvSpPr>
      <xdr:spPr>
        <a:xfrm>
          <a:off x="2286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126365</xdr:rowOff>
    </xdr:from>
    <xdr:ext cx="762000" cy="259080"/>
    <xdr:sp macro="" textlink="">
      <xdr:nvSpPr>
        <xdr:cNvPr id="98" name="テキスト ボックス 97"/>
        <xdr:cNvSpPr txBox="1"/>
      </xdr:nvSpPr>
      <xdr:spPr>
        <a:xfrm>
          <a:off x="1955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166370</xdr:rowOff>
    </xdr:from>
    <xdr:to>
      <xdr:col>7</xdr:col>
      <xdr:colOff>31750</xdr:colOff>
      <xdr:row>42</xdr:row>
      <xdr:rowOff>96520</xdr:rowOff>
    </xdr:to>
    <xdr:sp macro="" textlink="">
      <xdr:nvSpPr>
        <xdr:cNvPr id="99" name="楕円 98"/>
        <xdr:cNvSpPr/>
      </xdr:nvSpPr>
      <xdr:spPr>
        <a:xfrm>
          <a:off x="13970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106680</xdr:rowOff>
    </xdr:from>
    <xdr:ext cx="762000" cy="259080"/>
    <xdr:sp macro="" textlink="">
      <xdr:nvSpPr>
        <xdr:cNvPr id="100" name="テキスト ボックス 99"/>
        <xdr:cNvSpPr txBox="1"/>
      </xdr:nvSpPr>
      <xdr:spPr>
        <a:xfrm>
          <a:off x="1066800" y="696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102" name="テキスト ボックス 101"/>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103" name="テキスト ボックス 102"/>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歳出では、一部事務組合負担金等や扶助費、物件費などが増加したものの、歳入では、普通交付税、地方特例交付金（定額減税減収補てん特例交付金）、地方消費税交付金などが大きく増加したことにより、経常収支比率は1.5％低下した。</a:t>
          </a:r>
        </a:p>
        <a:p>
          <a:r>
            <a:rPr kumimoji="1" lang="ja-JP" altLang="en-US" sz="1200">
              <a:latin typeface="ＭＳ Ｐゴシック"/>
              <a:ea typeface="ＭＳ Ｐゴシック"/>
            </a:rPr>
            <a:t>歳入については、税収の着実な確保のための徴収強化に加えて、国による制度の把握・活用及びふるさと納税の強化などによる財源確保を行う。</a:t>
          </a:r>
        </a:p>
        <a:p>
          <a:r>
            <a:rPr kumimoji="1" lang="ja-JP" altLang="en-US" sz="1200">
              <a:latin typeface="ＭＳ Ｐゴシック"/>
              <a:ea typeface="ＭＳ Ｐゴシック"/>
            </a:rPr>
            <a:t>歳出については、今後施設の大規模改修・長寿命化・更新が必要であり、多額の支出が必要となってくるため、事業の統廃合、集中化等により課題解決を図っていく。</a:t>
          </a:r>
        </a:p>
      </xdr:txBody>
    </xdr:sp>
    <xdr:clientData/>
  </xdr:twoCellAnchor>
  <xdr:oneCellAnchor>
    <xdr:from>
      <xdr:col>3</xdr:col>
      <xdr:colOff>95250</xdr:colOff>
      <xdr:row>54</xdr:row>
      <xdr:rowOff>139700</xdr:rowOff>
    </xdr:from>
    <xdr:ext cx="298450" cy="225425"/>
    <xdr:sp macro="" textlink="">
      <xdr:nvSpPr>
        <xdr:cNvPr id="114" name="テキスト ボックス 113"/>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6" name="テキスト ボックス 115"/>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7" name="直線コネクタ 116"/>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8" name="テキスト ボックス 117"/>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9" name="直線コネクタ 118"/>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20" name="テキスト ボックス 119"/>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2" name="テキスト ボックス 121"/>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3" name="直線コネクタ 122"/>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905"/>
    <xdr:sp macro="" textlink="">
      <xdr:nvSpPr>
        <xdr:cNvPr id="124" name="テキスト ボックス 123"/>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5" name="直線コネクタ 124"/>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905"/>
    <xdr:sp macro="" textlink="">
      <xdr:nvSpPr>
        <xdr:cNvPr id="126" name="テキスト ボックス 125"/>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171450</xdr:rowOff>
    </xdr:from>
    <xdr:to>
      <xdr:col>23</xdr:col>
      <xdr:colOff>133350</xdr:colOff>
      <xdr:row>67</xdr:row>
      <xdr:rowOff>95885</xdr:rowOff>
    </xdr:to>
    <xdr:cxnSp macro="">
      <xdr:nvCxnSpPr>
        <xdr:cNvPr id="130" name="直線コネクタ 129"/>
        <xdr:cNvCxnSpPr/>
      </xdr:nvCxnSpPr>
      <xdr:spPr>
        <a:xfrm flipV="1">
          <a:off x="4953000" y="10115550"/>
          <a:ext cx="0" cy="1467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67945</xdr:rowOff>
    </xdr:from>
    <xdr:ext cx="762000" cy="258445"/>
    <xdr:sp macro="" textlink="">
      <xdr:nvSpPr>
        <xdr:cNvPr id="131"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95885</xdr:rowOff>
    </xdr:from>
    <xdr:to>
      <xdr:col>24</xdr:col>
      <xdr:colOff>12700</xdr:colOff>
      <xdr:row>67</xdr:row>
      <xdr:rowOff>95885</xdr:rowOff>
    </xdr:to>
    <xdr:cxnSp macro="">
      <xdr:nvCxnSpPr>
        <xdr:cNvPr id="132" name="直線コネクタ 131"/>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86360</xdr:rowOff>
    </xdr:from>
    <xdr:ext cx="762000" cy="255905"/>
    <xdr:sp macro="" textlink="">
      <xdr:nvSpPr>
        <xdr:cNvPr id="133" name="財政構造の弾力性最大値テキスト"/>
        <xdr:cNvSpPr txBox="1"/>
      </xdr:nvSpPr>
      <xdr:spPr>
        <a:xfrm>
          <a:off x="5041900" y="9859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171450</xdr:rowOff>
    </xdr:from>
    <xdr:to>
      <xdr:col>24</xdr:col>
      <xdr:colOff>12700</xdr:colOff>
      <xdr:row>58</xdr:row>
      <xdr:rowOff>171450</xdr:rowOff>
    </xdr:to>
    <xdr:cxnSp macro="">
      <xdr:nvCxnSpPr>
        <xdr:cNvPr id="134" name="直線コネクタ 133"/>
        <xdr:cNvCxnSpPr/>
      </xdr:nvCxnSpPr>
      <xdr:spPr>
        <a:xfrm>
          <a:off x="4864100" y="1011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45085</xdr:rowOff>
    </xdr:from>
    <xdr:to>
      <xdr:col>23</xdr:col>
      <xdr:colOff>133350</xdr:colOff>
      <xdr:row>65</xdr:row>
      <xdr:rowOff>105410</xdr:rowOff>
    </xdr:to>
    <xdr:cxnSp macro="">
      <xdr:nvCxnSpPr>
        <xdr:cNvPr id="135" name="直線コネクタ 134"/>
        <xdr:cNvCxnSpPr/>
      </xdr:nvCxnSpPr>
      <xdr:spPr>
        <a:xfrm flipV="1">
          <a:off x="4114800" y="1118933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161925</xdr:rowOff>
    </xdr:from>
    <xdr:ext cx="762000" cy="259080"/>
    <xdr:sp macro="" textlink="">
      <xdr:nvSpPr>
        <xdr:cNvPr id="136" name="財政構造の弾力性平均値テキスト"/>
        <xdr:cNvSpPr txBox="1"/>
      </xdr:nvSpPr>
      <xdr:spPr>
        <a:xfrm>
          <a:off x="5041900" y="109632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45085</xdr:rowOff>
    </xdr:from>
    <xdr:to>
      <xdr:col>19</xdr:col>
      <xdr:colOff>133350</xdr:colOff>
      <xdr:row>65</xdr:row>
      <xdr:rowOff>105410</xdr:rowOff>
    </xdr:to>
    <xdr:cxnSp macro="">
      <xdr:nvCxnSpPr>
        <xdr:cNvPr id="138" name="直線コネクタ 137"/>
        <xdr:cNvCxnSpPr/>
      </xdr:nvCxnSpPr>
      <xdr:spPr>
        <a:xfrm>
          <a:off x="3225800" y="1118933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125095</xdr:rowOff>
    </xdr:from>
    <xdr:to>
      <xdr:col>19</xdr:col>
      <xdr:colOff>184150</xdr:colOff>
      <xdr:row>65</xdr:row>
      <xdr:rowOff>55245</xdr:rowOff>
    </xdr:to>
    <xdr:sp macro="" textlink="">
      <xdr:nvSpPr>
        <xdr:cNvPr id="139" name="フローチャート: 判断 138"/>
        <xdr:cNvSpPr/>
      </xdr:nvSpPr>
      <xdr:spPr>
        <a:xfrm>
          <a:off x="4064000" y="1109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65405</xdr:rowOff>
    </xdr:from>
    <xdr:ext cx="736600" cy="255905"/>
    <xdr:sp macro="" textlink="">
      <xdr:nvSpPr>
        <xdr:cNvPr id="140" name="テキスト ボックス 139"/>
        <xdr:cNvSpPr txBox="1"/>
      </xdr:nvSpPr>
      <xdr:spPr>
        <a:xfrm>
          <a:off x="3733800" y="108667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63500</xdr:rowOff>
    </xdr:from>
    <xdr:to>
      <xdr:col>15</xdr:col>
      <xdr:colOff>82550</xdr:colOff>
      <xdr:row>65</xdr:row>
      <xdr:rowOff>45085</xdr:rowOff>
    </xdr:to>
    <xdr:cxnSp macro="">
      <xdr:nvCxnSpPr>
        <xdr:cNvPr id="141" name="直線コネクタ 140"/>
        <xdr:cNvCxnSpPr/>
      </xdr:nvCxnSpPr>
      <xdr:spPr>
        <a:xfrm>
          <a:off x="2336800" y="11036300"/>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100965</xdr:rowOff>
    </xdr:from>
    <xdr:to>
      <xdr:col>15</xdr:col>
      <xdr:colOff>133350</xdr:colOff>
      <xdr:row>65</xdr:row>
      <xdr:rowOff>31115</xdr:rowOff>
    </xdr:to>
    <xdr:sp macro="" textlink="">
      <xdr:nvSpPr>
        <xdr:cNvPr id="142" name="フローチャート: 判断 141"/>
        <xdr:cNvSpPr/>
      </xdr:nvSpPr>
      <xdr:spPr>
        <a:xfrm>
          <a:off x="3175000" y="1107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41275</xdr:rowOff>
    </xdr:from>
    <xdr:ext cx="762000" cy="255905"/>
    <xdr:sp macro="" textlink="">
      <xdr:nvSpPr>
        <xdr:cNvPr id="143" name="テキスト ボックス 142"/>
        <xdr:cNvSpPr txBox="1"/>
      </xdr:nvSpPr>
      <xdr:spPr>
        <a:xfrm>
          <a:off x="2844800" y="108426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63500</xdr:rowOff>
    </xdr:from>
    <xdr:to>
      <xdr:col>11</xdr:col>
      <xdr:colOff>31750</xdr:colOff>
      <xdr:row>66</xdr:row>
      <xdr:rowOff>70485</xdr:rowOff>
    </xdr:to>
    <xdr:cxnSp macro="">
      <xdr:nvCxnSpPr>
        <xdr:cNvPr id="144" name="直線コネクタ 143"/>
        <xdr:cNvCxnSpPr/>
      </xdr:nvCxnSpPr>
      <xdr:spPr>
        <a:xfrm flipV="1">
          <a:off x="1447800" y="11036300"/>
          <a:ext cx="889000"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115570</xdr:rowOff>
    </xdr:from>
    <xdr:to>
      <xdr:col>11</xdr:col>
      <xdr:colOff>82550</xdr:colOff>
      <xdr:row>64</xdr:row>
      <xdr:rowOff>45720</xdr:rowOff>
    </xdr:to>
    <xdr:sp macro="" textlink="">
      <xdr:nvSpPr>
        <xdr:cNvPr id="145" name="フローチャート: 判断 144"/>
        <xdr:cNvSpPr/>
      </xdr:nvSpPr>
      <xdr:spPr>
        <a:xfrm>
          <a:off x="2286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55880</xdr:rowOff>
    </xdr:from>
    <xdr:ext cx="762000" cy="259080"/>
    <xdr:sp macro="" textlink="">
      <xdr:nvSpPr>
        <xdr:cNvPr id="146" name="テキスト ボックス 145"/>
        <xdr:cNvSpPr txBox="1"/>
      </xdr:nvSpPr>
      <xdr:spPr>
        <a:xfrm>
          <a:off x="1955800" y="1068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6350</xdr:rowOff>
    </xdr:from>
    <xdr:to>
      <xdr:col>7</xdr:col>
      <xdr:colOff>31750</xdr:colOff>
      <xdr:row>65</xdr:row>
      <xdr:rowOff>107950</xdr:rowOff>
    </xdr:to>
    <xdr:sp macro="" textlink="">
      <xdr:nvSpPr>
        <xdr:cNvPr id="147" name="フローチャート: 判断 146"/>
        <xdr:cNvSpPr/>
      </xdr:nvSpPr>
      <xdr:spPr>
        <a:xfrm>
          <a:off x="1397000" y="1115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118110</xdr:rowOff>
    </xdr:from>
    <xdr:ext cx="762000" cy="259080"/>
    <xdr:sp macro="" textlink="">
      <xdr:nvSpPr>
        <xdr:cNvPr id="148" name="テキスト ボックス 147"/>
        <xdr:cNvSpPr txBox="1"/>
      </xdr:nvSpPr>
      <xdr:spPr>
        <a:xfrm>
          <a:off x="1066800" y="1091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9" name="テキスト ボックス 148"/>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50" name="テキスト ボックス 149"/>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51" name="テキスト ボックス 150"/>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52" name="テキスト ボックス 151"/>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53" name="テキスト ボックス 152"/>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166370</xdr:rowOff>
    </xdr:from>
    <xdr:to>
      <xdr:col>23</xdr:col>
      <xdr:colOff>184150</xdr:colOff>
      <xdr:row>65</xdr:row>
      <xdr:rowOff>95885</xdr:rowOff>
    </xdr:to>
    <xdr:sp macro="" textlink="">
      <xdr:nvSpPr>
        <xdr:cNvPr id="154" name="楕円 153"/>
        <xdr:cNvSpPr/>
      </xdr:nvSpPr>
      <xdr:spPr>
        <a:xfrm>
          <a:off x="4902200" y="11139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137795</xdr:rowOff>
    </xdr:from>
    <xdr:ext cx="762000" cy="259080"/>
    <xdr:sp macro="" textlink="">
      <xdr:nvSpPr>
        <xdr:cNvPr id="155" name="財政構造の弾力性該当値テキスト"/>
        <xdr:cNvSpPr txBox="1"/>
      </xdr:nvSpPr>
      <xdr:spPr>
        <a:xfrm>
          <a:off x="5041900" y="11110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54610</xdr:rowOff>
    </xdr:from>
    <xdr:to>
      <xdr:col>19</xdr:col>
      <xdr:colOff>184150</xdr:colOff>
      <xdr:row>65</xdr:row>
      <xdr:rowOff>156210</xdr:rowOff>
    </xdr:to>
    <xdr:sp macro="" textlink="">
      <xdr:nvSpPr>
        <xdr:cNvPr id="156" name="楕円 155"/>
        <xdr:cNvSpPr/>
      </xdr:nvSpPr>
      <xdr:spPr>
        <a:xfrm>
          <a:off x="4064000" y="1119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140970</xdr:rowOff>
    </xdr:from>
    <xdr:ext cx="736600" cy="259080"/>
    <xdr:sp macro="" textlink="">
      <xdr:nvSpPr>
        <xdr:cNvPr id="157" name="テキスト ボックス 156"/>
        <xdr:cNvSpPr txBox="1"/>
      </xdr:nvSpPr>
      <xdr:spPr>
        <a:xfrm>
          <a:off x="3733800" y="11285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166370</xdr:rowOff>
    </xdr:from>
    <xdr:to>
      <xdr:col>15</xdr:col>
      <xdr:colOff>133350</xdr:colOff>
      <xdr:row>65</xdr:row>
      <xdr:rowOff>95885</xdr:rowOff>
    </xdr:to>
    <xdr:sp macro="" textlink="">
      <xdr:nvSpPr>
        <xdr:cNvPr id="158" name="楕円 157"/>
        <xdr:cNvSpPr/>
      </xdr:nvSpPr>
      <xdr:spPr>
        <a:xfrm>
          <a:off x="3175000" y="11139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80645</xdr:rowOff>
    </xdr:from>
    <xdr:ext cx="762000" cy="259080"/>
    <xdr:sp macro="" textlink="">
      <xdr:nvSpPr>
        <xdr:cNvPr id="159" name="テキスト ボックス 158"/>
        <xdr:cNvSpPr txBox="1"/>
      </xdr:nvSpPr>
      <xdr:spPr>
        <a:xfrm>
          <a:off x="2844800" y="1122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60" name="楕円 159"/>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99060</xdr:rowOff>
    </xdr:from>
    <xdr:ext cx="762000" cy="255905"/>
    <xdr:sp macro="" textlink="">
      <xdr:nvSpPr>
        <xdr:cNvPr id="161" name="テキスト ボックス 160"/>
        <xdr:cNvSpPr txBox="1"/>
      </xdr:nvSpPr>
      <xdr:spPr>
        <a:xfrm>
          <a:off x="1955800" y="11071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19685</xdr:rowOff>
    </xdr:from>
    <xdr:to>
      <xdr:col>7</xdr:col>
      <xdr:colOff>31750</xdr:colOff>
      <xdr:row>66</xdr:row>
      <xdr:rowOff>121285</xdr:rowOff>
    </xdr:to>
    <xdr:sp macro="" textlink="">
      <xdr:nvSpPr>
        <xdr:cNvPr id="162" name="楕円 161"/>
        <xdr:cNvSpPr/>
      </xdr:nvSpPr>
      <xdr:spPr>
        <a:xfrm>
          <a:off x="1397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106045</xdr:rowOff>
    </xdr:from>
    <xdr:ext cx="762000" cy="259080"/>
    <xdr:sp macro="" textlink="">
      <xdr:nvSpPr>
        <xdr:cNvPr id="163" name="テキスト ボックス 162"/>
        <xdr:cNvSpPr txBox="1"/>
      </xdr:nvSpPr>
      <xdr:spPr>
        <a:xfrm>
          <a:off x="1066800" y="11421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6" name="テキスト ボックス 165"/>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[117,835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会計年度任用職員の増加に伴う報酬や、期末・勤勉手当の支給などにより、物件費は電気料金等の高騰に伴う光熱水費やふるさと納税事業に係る手数料、通信運搬費などにより、それぞれ増加している。</a:t>
          </a:r>
        </a:p>
        <a:p>
          <a:r>
            <a:rPr kumimoji="1" lang="ja-JP" altLang="en-US" sz="1300">
              <a:latin typeface="ＭＳ Ｐゴシック"/>
              <a:ea typeface="ＭＳ Ｐゴシック"/>
            </a:rPr>
            <a:t>直近5年は類似団体平均を下回っており、今後も人件費においては、民間委託等により会計年度任用職員を含めた職員数の適正化を図り、物件費についても経費削減に努める。</a:t>
          </a:r>
        </a:p>
      </xdr:txBody>
    </xdr:sp>
    <xdr:clientData/>
  </xdr:twoCellAnchor>
  <xdr:oneCellAnchor>
    <xdr:from>
      <xdr:col>3</xdr:col>
      <xdr:colOff>95250</xdr:colOff>
      <xdr:row>77</xdr:row>
      <xdr:rowOff>6350</xdr:rowOff>
    </xdr:from>
    <xdr:ext cx="349885" cy="222250"/>
    <xdr:sp macro="" textlink="">
      <xdr:nvSpPr>
        <xdr:cNvPr id="177" name="テキスト ボックス 176"/>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5905"/>
    <xdr:sp macro="" textlink="">
      <xdr:nvSpPr>
        <xdr:cNvPr id="181" name="テキスト ボックス 180"/>
        <xdr:cNvSpPr txBox="1"/>
      </xdr:nvSpPr>
      <xdr:spPr>
        <a:xfrm>
          <a:off x="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5905"/>
    <xdr:sp macro="" textlink="">
      <xdr:nvSpPr>
        <xdr:cNvPr id="183" name="テキスト ボックス 182"/>
        <xdr:cNvSpPr txBox="1"/>
      </xdr:nvSpPr>
      <xdr:spPr>
        <a:xfrm>
          <a:off x="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162560</xdr:rowOff>
    </xdr:from>
    <xdr:to>
      <xdr:col>23</xdr:col>
      <xdr:colOff>133350</xdr:colOff>
      <xdr:row>89</xdr:row>
      <xdr:rowOff>73025</xdr:rowOff>
    </xdr:to>
    <xdr:cxnSp macro="">
      <xdr:nvCxnSpPr>
        <xdr:cNvPr id="194" name="直線コネクタ 193"/>
        <xdr:cNvCxnSpPr/>
      </xdr:nvCxnSpPr>
      <xdr:spPr>
        <a:xfrm flipV="1">
          <a:off x="4953000" y="13878560"/>
          <a:ext cx="0" cy="1453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45085</xdr:rowOff>
    </xdr:from>
    <xdr:ext cx="762000" cy="258445"/>
    <xdr:sp macro="" textlink="">
      <xdr:nvSpPr>
        <xdr:cNvPr id="195" name="人件費・物件費等の状況最小値テキスト"/>
        <xdr:cNvSpPr txBox="1"/>
      </xdr:nvSpPr>
      <xdr:spPr>
        <a:xfrm>
          <a:off x="5041900" y="15304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1,382,617</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73025</xdr:rowOff>
    </xdr:from>
    <xdr:to>
      <xdr:col>24</xdr:col>
      <xdr:colOff>12700</xdr:colOff>
      <xdr:row>89</xdr:row>
      <xdr:rowOff>73025</xdr:rowOff>
    </xdr:to>
    <xdr:cxnSp macro="">
      <xdr:nvCxnSpPr>
        <xdr:cNvPr id="196" name="直線コネクタ 195"/>
        <xdr:cNvCxnSpPr/>
      </xdr:nvCxnSpPr>
      <xdr:spPr>
        <a:xfrm>
          <a:off x="4864100" y="1533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77470</xdr:rowOff>
    </xdr:from>
    <xdr:ext cx="762000" cy="255905"/>
    <xdr:sp macro="" textlink="">
      <xdr:nvSpPr>
        <xdr:cNvPr id="197" name="人件費・物件費等の状況最大値テキスト"/>
        <xdr:cNvSpPr txBox="1"/>
      </xdr:nvSpPr>
      <xdr:spPr>
        <a:xfrm>
          <a:off x="5041900" y="136220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117,835</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162560</xdr:rowOff>
    </xdr:from>
    <xdr:to>
      <xdr:col>24</xdr:col>
      <xdr:colOff>12700</xdr:colOff>
      <xdr:row>80</xdr:row>
      <xdr:rowOff>162560</xdr:rowOff>
    </xdr:to>
    <xdr:cxnSp macro="">
      <xdr:nvCxnSpPr>
        <xdr:cNvPr id="198" name="直線コネクタ 197"/>
        <xdr:cNvCxnSpPr/>
      </xdr:nvCxnSpPr>
      <xdr:spPr>
        <a:xfrm>
          <a:off x="4864100" y="1387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159385</xdr:rowOff>
    </xdr:from>
    <xdr:to>
      <xdr:col>23</xdr:col>
      <xdr:colOff>133350</xdr:colOff>
      <xdr:row>80</xdr:row>
      <xdr:rowOff>162560</xdr:rowOff>
    </xdr:to>
    <xdr:cxnSp macro="">
      <xdr:nvCxnSpPr>
        <xdr:cNvPr id="199" name="直線コネクタ 198"/>
        <xdr:cNvCxnSpPr/>
      </xdr:nvCxnSpPr>
      <xdr:spPr>
        <a:xfrm>
          <a:off x="4114800" y="1387538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38100</xdr:rowOff>
    </xdr:from>
    <xdr:ext cx="762000" cy="259080"/>
    <xdr:sp macro="" textlink="">
      <xdr:nvSpPr>
        <xdr:cNvPr id="200" name="人件費・物件費等の状況平均値テキスト"/>
        <xdr:cNvSpPr txBox="1"/>
      </xdr:nvSpPr>
      <xdr:spPr>
        <a:xfrm>
          <a:off x="5041900" y="13925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227,160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66040</xdr:rowOff>
    </xdr:from>
    <xdr:to>
      <xdr:col>23</xdr:col>
      <xdr:colOff>184150</xdr:colOff>
      <xdr:row>81</xdr:row>
      <xdr:rowOff>167640</xdr:rowOff>
    </xdr:to>
    <xdr:sp macro="" textlink="">
      <xdr:nvSpPr>
        <xdr:cNvPr id="201" name="フローチャート: 判断 200"/>
        <xdr:cNvSpPr/>
      </xdr:nvSpPr>
      <xdr:spPr>
        <a:xfrm>
          <a:off x="4902200" y="1395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156210</xdr:rowOff>
    </xdr:from>
    <xdr:to>
      <xdr:col>19</xdr:col>
      <xdr:colOff>133350</xdr:colOff>
      <xdr:row>80</xdr:row>
      <xdr:rowOff>159385</xdr:rowOff>
    </xdr:to>
    <xdr:cxnSp macro="">
      <xdr:nvCxnSpPr>
        <xdr:cNvPr id="202" name="直線コネクタ 201"/>
        <xdr:cNvCxnSpPr/>
      </xdr:nvCxnSpPr>
      <xdr:spPr>
        <a:xfrm>
          <a:off x="3225800" y="138722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29210</xdr:rowOff>
    </xdr:from>
    <xdr:to>
      <xdr:col>19</xdr:col>
      <xdr:colOff>184150</xdr:colOff>
      <xdr:row>81</xdr:row>
      <xdr:rowOff>130810</xdr:rowOff>
    </xdr:to>
    <xdr:sp macro="" textlink="">
      <xdr:nvSpPr>
        <xdr:cNvPr id="203" name="フローチャート: 判断 202"/>
        <xdr:cNvSpPr/>
      </xdr:nvSpPr>
      <xdr:spPr>
        <a:xfrm>
          <a:off x="4064000" y="139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115570</xdr:rowOff>
    </xdr:from>
    <xdr:ext cx="736600" cy="259080"/>
    <xdr:sp macro="" textlink="">
      <xdr:nvSpPr>
        <xdr:cNvPr id="204" name="テキスト ボックス 203"/>
        <xdr:cNvSpPr txBox="1"/>
      </xdr:nvSpPr>
      <xdr:spPr>
        <a:xfrm>
          <a:off x="3733800" y="14003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156210</xdr:rowOff>
    </xdr:from>
    <xdr:to>
      <xdr:col>15</xdr:col>
      <xdr:colOff>82550</xdr:colOff>
      <xdr:row>80</xdr:row>
      <xdr:rowOff>158115</xdr:rowOff>
    </xdr:to>
    <xdr:cxnSp macro="">
      <xdr:nvCxnSpPr>
        <xdr:cNvPr id="205" name="直線コネクタ 204"/>
        <xdr:cNvCxnSpPr/>
      </xdr:nvCxnSpPr>
      <xdr:spPr>
        <a:xfrm flipV="1">
          <a:off x="2336800" y="138722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26670</xdr:rowOff>
    </xdr:from>
    <xdr:to>
      <xdr:col>15</xdr:col>
      <xdr:colOff>133350</xdr:colOff>
      <xdr:row>81</xdr:row>
      <xdr:rowOff>128270</xdr:rowOff>
    </xdr:to>
    <xdr:sp macro="" textlink="">
      <xdr:nvSpPr>
        <xdr:cNvPr id="206" name="フローチャート: 判断 205"/>
        <xdr:cNvSpPr/>
      </xdr:nvSpPr>
      <xdr:spPr>
        <a:xfrm>
          <a:off x="3175000" y="1391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113030</xdr:rowOff>
    </xdr:from>
    <xdr:ext cx="762000" cy="259080"/>
    <xdr:sp macro="" textlink="">
      <xdr:nvSpPr>
        <xdr:cNvPr id="207" name="テキスト ボックス 206"/>
        <xdr:cNvSpPr txBox="1"/>
      </xdr:nvSpPr>
      <xdr:spPr>
        <a:xfrm>
          <a:off x="2844800" y="1400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192,829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157480</xdr:rowOff>
    </xdr:from>
    <xdr:to>
      <xdr:col>11</xdr:col>
      <xdr:colOff>31750</xdr:colOff>
      <xdr:row>80</xdr:row>
      <xdr:rowOff>158115</xdr:rowOff>
    </xdr:to>
    <xdr:cxnSp macro="">
      <xdr:nvCxnSpPr>
        <xdr:cNvPr id="208" name="直線コネクタ 207"/>
        <xdr:cNvCxnSpPr/>
      </xdr:nvCxnSpPr>
      <xdr:spPr>
        <a:xfrm>
          <a:off x="1447800" y="138734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16510</xdr:rowOff>
    </xdr:from>
    <xdr:to>
      <xdr:col>11</xdr:col>
      <xdr:colOff>82550</xdr:colOff>
      <xdr:row>81</xdr:row>
      <xdr:rowOff>118110</xdr:rowOff>
    </xdr:to>
    <xdr:sp macro="" textlink="">
      <xdr:nvSpPr>
        <xdr:cNvPr id="209" name="フローチャート: 判断 208"/>
        <xdr:cNvSpPr/>
      </xdr:nvSpPr>
      <xdr:spPr>
        <a:xfrm>
          <a:off x="2286000" y="1390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102870</xdr:rowOff>
    </xdr:from>
    <xdr:ext cx="762000" cy="259080"/>
    <xdr:sp macro="" textlink="">
      <xdr:nvSpPr>
        <xdr:cNvPr id="210" name="テキスト ボックス 209"/>
        <xdr:cNvSpPr txBox="1"/>
      </xdr:nvSpPr>
      <xdr:spPr>
        <a:xfrm>
          <a:off x="1955800" y="13990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184,263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8255</xdr:rowOff>
    </xdr:from>
    <xdr:to>
      <xdr:col>7</xdr:col>
      <xdr:colOff>31750</xdr:colOff>
      <xdr:row>81</xdr:row>
      <xdr:rowOff>109855</xdr:rowOff>
    </xdr:to>
    <xdr:sp macro="" textlink="">
      <xdr:nvSpPr>
        <xdr:cNvPr id="211" name="フローチャート: 判断 210"/>
        <xdr:cNvSpPr/>
      </xdr:nvSpPr>
      <xdr:spPr>
        <a:xfrm>
          <a:off x="13970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94615</xdr:rowOff>
    </xdr:from>
    <xdr:ext cx="762000" cy="259080"/>
    <xdr:sp macro="" textlink="">
      <xdr:nvSpPr>
        <xdr:cNvPr id="212" name="テキスト ボックス 211"/>
        <xdr:cNvSpPr txBox="1"/>
      </xdr:nvSpPr>
      <xdr:spPr>
        <a:xfrm>
          <a:off x="1066800" y="13982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176,807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3" name="テキスト ボックス 21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4" name="テキスト ボックス 21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5" name="テキスト ボックス 21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6" name="テキスト ボックス 21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7" name="テキスト ボックス 21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111760</xdr:rowOff>
    </xdr:from>
    <xdr:to>
      <xdr:col>23</xdr:col>
      <xdr:colOff>184150</xdr:colOff>
      <xdr:row>81</xdr:row>
      <xdr:rowOff>41910</xdr:rowOff>
    </xdr:to>
    <xdr:sp macro="" textlink="">
      <xdr:nvSpPr>
        <xdr:cNvPr id="218" name="楕円 217"/>
        <xdr:cNvSpPr/>
      </xdr:nvSpPr>
      <xdr:spPr>
        <a:xfrm>
          <a:off x="4902200" y="138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33020</xdr:rowOff>
    </xdr:from>
    <xdr:ext cx="762000" cy="259080"/>
    <xdr:sp macro="" textlink="">
      <xdr:nvSpPr>
        <xdr:cNvPr id="219" name="人件費・物件費等の状況該当値テキスト"/>
        <xdr:cNvSpPr txBox="1"/>
      </xdr:nvSpPr>
      <xdr:spPr>
        <a:xfrm>
          <a:off x="5041900" y="1374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117,835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109220</xdr:rowOff>
    </xdr:from>
    <xdr:to>
      <xdr:col>19</xdr:col>
      <xdr:colOff>184150</xdr:colOff>
      <xdr:row>81</xdr:row>
      <xdr:rowOff>38735</xdr:rowOff>
    </xdr:to>
    <xdr:sp macro="" textlink="">
      <xdr:nvSpPr>
        <xdr:cNvPr id="220" name="楕円 219"/>
        <xdr:cNvSpPr/>
      </xdr:nvSpPr>
      <xdr:spPr>
        <a:xfrm>
          <a:off x="4064000" y="13825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48895</xdr:rowOff>
    </xdr:from>
    <xdr:ext cx="736600" cy="259080"/>
    <xdr:sp macro="" textlink="">
      <xdr:nvSpPr>
        <xdr:cNvPr id="221" name="テキスト ボックス 220"/>
        <xdr:cNvSpPr txBox="1"/>
      </xdr:nvSpPr>
      <xdr:spPr>
        <a:xfrm>
          <a:off x="3733800" y="13593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115,263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105410</xdr:rowOff>
    </xdr:from>
    <xdr:to>
      <xdr:col>15</xdr:col>
      <xdr:colOff>133350</xdr:colOff>
      <xdr:row>81</xdr:row>
      <xdr:rowOff>35560</xdr:rowOff>
    </xdr:to>
    <xdr:sp macro="" textlink="">
      <xdr:nvSpPr>
        <xdr:cNvPr id="222" name="楕円 221"/>
        <xdr:cNvSpPr/>
      </xdr:nvSpPr>
      <xdr:spPr>
        <a:xfrm>
          <a:off x="3175000" y="138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45720</xdr:rowOff>
    </xdr:from>
    <xdr:ext cx="762000" cy="259080"/>
    <xdr:sp macro="" textlink="">
      <xdr:nvSpPr>
        <xdr:cNvPr id="223" name="テキスト ボックス 222"/>
        <xdr:cNvSpPr txBox="1"/>
      </xdr:nvSpPr>
      <xdr:spPr>
        <a:xfrm>
          <a:off x="2844800" y="1359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112,279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107315</xdr:rowOff>
    </xdr:from>
    <xdr:to>
      <xdr:col>11</xdr:col>
      <xdr:colOff>82550</xdr:colOff>
      <xdr:row>81</xdr:row>
      <xdr:rowOff>37465</xdr:rowOff>
    </xdr:to>
    <xdr:sp macro="" textlink="">
      <xdr:nvSpPr>
        <xdr:cNvPr id="224" name="楕円 223"/>
        <xdr:cNvSpPr/>
      </xdr:nvSpPr>
      <xdr:spPr>
        <a:xfrm>
          <a:off x="2286000" y="138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47625</xdr:rowOff>
    </xdr:from>
    <xdr:ext cx="762000" cy="259080"/>
    <xdr:sp macro="" textlink="">
      <xdr:nvSpPr>
        <xdr:cNvPr id="225" name="テキスト ボックス 224"/>
        <xdr:cNvSpPr txBox="1"/>
      </xdr:nvSpPr>
      <xdr:spPr>
        <a:xfrm>
          <a:off x="1955800" y="1359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113,812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106680</xdr:rowOff>
    </xdr:from>
    <xdr:to>
      <xdr:col>7</xdr:col>
      <xdr:colOff>31750</xdr:colOff>
      <xdr:row>81</xdr:row>
      <xdr:rowOff>36830</xdr:rowOff>
    </xdr:to>
    <xdr:sp macro="" textlink="">
      <xdr:nvSpPr>
        <xdr:cNvPr id="226" name="楕円 225"/>
        <xdr:cNvSpPr/>
      </xdr:nvSpPr>
      <xdr:spPr>
        <a:xfrm>
          <a:off x="1397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46990</xdr:rowOff>
    </xdr:from>
    <xdr:ext cx="762000" cy="259080"/>
    <xdr:sp macro="" textlink="">
      <xdr:nvSpPr>
        <xdr:cNvPr id="227" name="テキスト ボックス 226"/>
        <xdr:cNvSpPr txBox="1"/>
      </xdr:nvSpPr>
      <xdr:spPr>
        <a:xfrm>
          <a:off x="1066800" y="1359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113,251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9" name="テキスト ボックス 22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30" name="テキスト ボックス 229"/>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類似団体平均と比較して高い水準となっている。</a:t>
          </a:r>
        </a:p>
        <a:p>
          <a:r>
            <a:rPr kumimoji="1" lang="ja-JP" altLang="en-US" sz="1300">
              <a:latin typeface="ＭＳ Ｐゴシック"/>
              <a:ea typeface="ＭＳ Ｐゴシック"/>
            </a:rPr>
            <a:t>今後も国の給与体系に準じて適正化に努める。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2" name="テキスト ボックス 24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3" name="直線コネクタ 242"/>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905"/>
    <xdr:sp macro="" textlink="">
      <xdr:nvSpPr>
        <xdr:cNvPr id="244" name="テキスト ボックス 243"/>
        <xdr:cNvSpPr txBox="1"/>
      </xdr:nvSpPr>
      <xdr:spPr>
        <a:xfrm>
          <a:off x="1206500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5" name="直線コネクタ 244"/>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905"/>
    <xdr:sp macro="" textlink="">
      <xdr:nvSpPr>
        <xdr:cNvPr id="246" name="テキスト ボックス 245"/>
        <xdr:cNvSpPr txBox="1"/>
      </xdr:nvSpPr>
      <xdr:spPr>
        <a:xfrm>
          <a:off x="1206500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7" name="直線コネクタ 246"/>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8" name="テキスト ボックス 247"/>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9" name="直線コネクタ 248"/>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50" name="テキスト ボックス 249"/>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51" name="直線コネクタ 250"/>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2" name="テキスト ボックス 251"/>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3" name="直線コネクタ 252"/>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4" name="テキスト ボックス 253"/>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56" name="テキスト ボックス 255"/>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12700</xdr:rowOff>
    </xdr:to>
    <xdr:cxnSp macro="">
      <xdr:nvCxnSpPr>
        <xdr:cNvPr id="258" name="直線コネクタ 257"/>
        <xdr:cNvCxnSpPr/>
      </xdr:nvCxnSpPr>
      <xdr:spPr>
        <a:xfrm flipV="1">
          <a:off x="17018000" y="13881100"/>
          <a:ext cx="0" cy="1390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156210</xdr:rowOff>
    </xdr:from>
    <xdr:ext cx="762000" cy="255905"/>
    <xdr:sp macro="" textlink="">
      <xdr:nvSpPr>
        <xdr:cNvPr id="259" name="給与水準   （国との比較）最小値テキスト"/>
        <xdr:cNvSpPr txBox="1"/>
      </xdr:nvSpPr>
      <xdr:spPr>
        <a:xfrm>
          <a:off x="17106900" y="152438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12700</xdr:rowOff>
    </xdr:from>
    <xdr:to>
      <xdr:col>81</xdr:col>
      <xdr:colOff>133350</xdr:colOff>
      <xdr:row>89</xdr:row>
      <xdr:rowOff>12700</xdr:rowOff>
    </xdr:to>
    <xdr:cxnSp macro="">
      <xdr:nvCxnSpPr>
        <xdr:cNvPr id="260" name="直線コネクタ 259"/>
        <xdr:cNvCxnSpPr/>
      </xdr:nvCxnSpPr>
      <xdr:spPr>
        <a:xfrm>
          <a:off x="16929100" y="152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61"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77470</xdr:rowOff>
    </xdr:from>
    <xdr:to>
      <xdr:col>81</xdr:col>
      <xdr:colOff>44450</xdr:colOff>
      <xdr:row>85</xdr:row>
      <xdr:rowOff>146685</xdr:rowOff>
    </xdr:to>
    <xdr:cxnSp macro="">
      <xdr:nvCxnSpPr>
        <xdr:cNvPr id="263" name="直線コネクタ 262"/>
        <xdr:cNvCxnSpPr/>
      </xdr:nvCxnSpPr>
      <xdr:spPr>
        <a:xfrm>
          <a:off x="16179800" y="1465072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76835</xdr:rowOff>
    </xdr:from>
    <xdr:ext cx="762000" cy="255905"/>
    <xdr:sp macro="" textlink="">
      <xdr:nvSpPr>
        <xdr:cNvPr id="264" name="給与水準   （国との比較）平均値テキスト"/>
        <xdr:cNvSpPr txBox="1"/>
      </xdr:nvSpPr>
      <xdr:spPr>
        <a:xfrm>
          <a:off x="17106900" y="1430718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60325</xdr:rowOff>
    </xdr:from>
    <xdr:to>
      <xdr:col>81</xdr:col>
      <xdr:colOff>95250</xdr:colOff>
      <xdr:row>84</xdr:row>
      <xdr:rowOff>161925</xdr:rowOff>
    </xdr:to>
    <xdr:sp macro="" textlink="">
      <xdr:nvSpPr>
        <xdr:cNvPr id="265" name="フローチャート: 判断 264"/>
        <xdr:cNvSpPr/>
      </xdr:nvSpPr>
      <xdr:spPr>
        <a:xfrm>
          <a:off x="169672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77470</xdr:rowOff>
    </xdr:from>
    <xdr:to>
      <xdr:col>77</xdr:col>
      <xdr:colOff>44450</xdr:colOff>
      <xdr:row>85</xdr:row>
      <xdr:rowOff>100965</xdr:rowOff>
    </xdr:to>
    <xdr:cxnSp macro="">
      <xdr:nvCxnSpPr>
        <xdr:cNvPr id="266" name="直線コネクタ 265"/>
        <xdr:cNvCxnSpPr/>
      </xdr:nvCxnSpPr>
      <xdr:spPr>
        <a:xfrm flipV="1">
          <a:off x="15290800" y="146507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71755</xdr:rowOff>
    </xdr:from>
    <xdr:to>
      <xdr:col>77</xdr:col>
      <xdr:colOff>95250</xdr:colOff>
      <xdr:row>85</xdr:row>
      <xdr:rowOff>1905</xdr:rowOff>
    </xdr:to>
    <xdr:sp macro="" textlink="">
      <xdr:nvSpPr>
        <xdr:cNvPr id="267" name="フローチャート: 判断 266"/>
        <xdr:cNvSpPr/>
      </xdr:nvSpPr>
      <xdr:spPr>
        <a:xfrm>
          <a:off x="16129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12065</xdr:rowOff>
    </xdr:from>
    <xdr:ext cx="736600" cy="259080"/>
    <xdr:sp macro="" textlink="">
      <xdr:nvSpPr>
        <xdr:cNvPr id="268" name="テキスト ボックス 267"/>
        <xdr:cNvSpPr txBox="1"/>
      </xdr:nvSpPr>
      <xdr:spPr>
        <a:xfrm>
          <a:off x="15798800" y="14242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88900</xdr:rowOff>
    </xdr:from>
    <xdr:to>
      <xdr:col>72</xdr:col>
      <xdr:colOff>203200</xdr:colOff>
      <xdr:row>85</xdr:row>
      <xdr:rowOff>100965</xdr:rowOff>
    </xdr:to>
    <xdr:cxnSp macro="">
      <xdr:nvCxnSpPr>
        <xdr:cNvPr id="269" name="直線コネクタ 268"/>
        <xdr:cNvCxnSpPr/>
      </xdr:nvCxnSpPr>
      <xdr:spPr>
        <a:xfrm>
          <a:off x="14401800" y="146621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83185</xdr:rowOff>
    </xdr:from>
    <xdr:to>
      <xdr:col>73</xdr:col>
      <xdr:colOff>44450</xdr:colOff>
      <xdr:row>85</xdr:row>
      <xdr:rowOff>13335</xdr:rowOff>
    </xdr:to>
    <xdr:sp macro="" textlink="">
      <xdr:nvSpPr>
        <xdr:cNvPr id="270" name="フローチャート: 判断 269"/>
        <xdr:cNvSpPr/>
      </xdr:nvSpPr>
      <xdr:spPr>
        <a:xfrm>
          <a:off x="15240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23495</xdr:rowOff>
    </xdr:from>
    <xdr:ext cx="762000" cy="259080"/>
    <xdr:sp macro="" textlink="">
      <xdr:nvSpPr>
        <xdr:cNvPr id="271" name="テキスト ボックス 270"/>
        <xdr:cNvSpPr txBox="1"/>
      </xdr:nvSpPr>
      <xdr:spPr>
        <a:xfrm>
          <a:off x="14909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88900</xdr:rowOff>
    </xdr:from>
    <xdr:to>
      <xdr:col>68</xdr:col>
      <xdr:colOff>152400</xdr:colOff>
      <xdr:row>85</xdr:row>
      <xdr:rowOff>135255</xdr:rowOff>
    </xdr:to>
    <xdr:cxnSp macro="">
      <xdr:nvCxnSpPr>
        <xdr:cNvPr id="272" name="直線コネクタ 271"/>
        <xdr:cNvCxnSpPr/>
      </xdr:nvCxnSpPr>
      <xdr:spPr>
        <a:xfrm flipV="1">
          <a:off x="13512800" y="146621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71755</xdr:rowOff>
    </xdr:from>
    <xdr:to>
      <xdr:col>68</xdr:col>
      <xdr:colOff>203200</xdr:colOff>
      <xdr:row>85</xdr:row>
      <xdr:rowOff>1905</xdr:rowOff>
    </xdr:to>
    <xdr:sp macro="" textlink="">
      <xdr:nvSpPr>
        <xdr:cNvPr id="273" name="フローチャート: 判断 272"/>
        <xdr:cNvSpPr/>
      </xdr:nvSpPr>
      <xdr:spPr>
        <a:xfrm>
          <a:off x="14351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12065</xdr:rowOff>
    </xdr:from>
    <xdr:ext cx="762000" cy="259080"/>
    <xdr:sp macro="" textlink="">
      <xdr:nvSpPr>
        <xdr:cNvPr id="274" name="テキスト ボックス 273"/>
        <xdr:cNvSpPr txBox="1"/>
      </xdr:nvSpPr>
      <xdr:spPr>
        <a:xfrm>
          <a:off x="14020800" y="1424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140970</xdr:rowOff>
    </xdr:from>
    <xdr:to>
      <xdr:col>64</xdr:col>
      <xdr:colOff>152400</xdr:colOff>
      <xdr:row>85</xdr:row>
      <xdr:rowOff>71120</xdr:rowOff>
    </xdr:to>
    <xdr:sp macro="" textlink="">
      <xdr:nvSpPr>
        <xdr:cNvPr id="275" name="フローチャート: 判断 274"/>
        <xdr:cNvSpPr/>
      </xdr:nvSpPr>
      <xdr:spPr>
        <a:xfrm>
          <a:off x="134620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81280</xdr:rowOff>
    </xdr:from>
    <xdr:ext cx="762000" cy="259080"/>
    <xdr:sp macro="" textlink="">
      <xdr:nvSpPr>
        <xdr:cNvPr id="276" name="テキスト ボックス 275"/>
        <xdr:cNvSpPr txBox="1"/>
      </xdr:nvSpPr>
      <xdr:spPr>
        <a:xfrm>
          <a:off x="13131800" y="14311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7" name="テキスト ボックス 27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8" name="テキスト ボックス 27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9" name="テキスト ボックス 27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80" name="テキスト ボックス 27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81" name="テキスト ボックス 28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95885</xdr:rowOff>
    </xdr:from>
    <xdr:to>
      <xdr:col>81</xdr:col>
      <xdr:colOff>95250</xdr:colOff>
      <xdr:row>86</xdr:row>
      <xdr:rowOff>26035</xdr:rowOff>
    </xdr:to>
    <xdr:sp macro="" textlink="">
      <xdr:nvSpPr>
        <xdr:cNvPr id="282" name="楕円 281"/>
        <xdr:cNvSpPr/>
      </xdr:nvSpPr>
      <xdr:spPr>
        <a:xfrm>
          <a:off x="16967200" y="146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67945</xdr:rowOff>
    </xdr:from>
    <xdr:ext cx="762000" cy="258445"/>
    <xdr:sp macro="" textlink="">
      <xdr:nvSpPr>
        <xdr:cNvPr id="283" name="給与水準   （国との比較）該当値テキスト"/>
        <xdr:cNvSpPr txBox="1"/>
      </xdr:nvSpPr>
      <xdr:spPr>
        <a:xfrm>
          <a:off x="17106900" y="14641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26670</xdr:rowOff>
    </xdr:from>
    <xdr:to>
      <xdr:col>77</xdr:col>
      <xdr:colOff>95250</xdr:colOff>
      <xdr:row>85</xdr:row>
      <xdr:rowOff>128270</xdr:rowOff>
    </xdr:to>
    <xdr:sp macro="" textlink="">
      <xdr:nvSpPr>
        <xdr:cNvPr id="284" name="楕円 283"/>
        <xdr:cNvSpPr/>
      </xdr:nvSpPr>
      <xdr:spPr>
        <a:xfrm>
          <a:off x="16129000" y="145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113030</xdr:rowOff>
    </xdr:from>
    <xdr:ext cx="736600" cy="259080"/>
    <xdr:sp macro="" textlink="">
      <xdr:nvSpPr>
        <xdr:cNvPr id="285" name="テキスト ボックス 284"/>
        <xdr:cNvSpPr txBox="1"/>
      </xdr:nvSpPr>
      <xdr:spPr>
        <a:xfrm>
          <a:off x="15798800" y="14686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50165</xdr:rowOff>
    </xdr:from>
    <xdr:to>
      <xdr:col>73</xdr:col>
      <xdr:colOff>44450</xdr:colOff>
      <xdr:row>85</xdr:row>
      <xdr:rowOff>151765</xdr:rowOff>
    </xdr:to>
    <xdr:sp macro="" textlink="">
      <xdr:nvSpPr>
        <xdr:cNvPr id="286" name="楕円 285"/>
        <xdr:cNvSpPr/>
      </xdr:nvSpPr>
      <xdr:spPr>
        <a:xfrm>
          <a:off x="152400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136525</xdr:rowOff>
    </xdr:from>
    <xdr:ext cx="762000" cy="258445"/>
    <xdr:sp macro="" textlink="">
      <xdr:nvSpPr>
        <xdr:cNvPr id="287" name="テキスト ボックス 286"/>
        <xdr:cNvSpPr txBox="1"/>
      </xdr:nvSpPr>
      <xdr:spPr>
        <a:xfrm>
          <a:off x="14909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38100</xdr:rowOff>
    </xdr:from>
    <xdr:to>
      <xdr:col>68</xdr:col>
      <xdr:colOff>203200</xdr:colOff>
      <xdr:row>85</xdr:row>
      <xdr:rowOff>139700</xdr:rowOff>
    </xdr:to>
    <xdr:sp macro="" textlink="">
      <xdr:nvSpPr>
        <xdr:cNvPr id="288" name="楕円 287"/>
        <xdr:cNvSpPr/>
      </xdr:nvSpPr>
      <xdr:spPr>
        <a:xfrm>
          <a:off x="143510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125095</xdr:rowOff>
    </xdr:from>
    <xdr:ext cx="762000" cy="258445"/>
    <xdr:sp macro="" textlink="">
      <xdr:nvSpPr>
        <xdr:cNvPr id="289" name="テキスト ボックス 288"/>
        <xdr:cNvSpPr txBox="1"/>
      </xdr:nvSpPr>
      <xdr:spPr>
        <a:xfrm>
          <a:off x="14020800" y="14698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84455</xdr:rowOff>
    </xdr:from>
    <xdr:to>
      <xdr:col>64</xdr:col>
      <xdr:colOff>152400</xdr:colOff>
      <xdr:row>86</xdr:row>
      <xdr:rowOff>14605</xdr:rowOff>
    </xdr:to>
    <xdr:sp macro="" textlink="">
      <xdr:nvSpPr>
        <xdr:cNvPr id="290" name="楕円 289"/>
        <xdr:cNvSpPr/>
      </xdr:nvSpPr>
      <xdr:spPr>
        <a:xfrm>
          <a:off x="13462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170815</xdr:rowOff>
    </xdr:from>
    <xdr:ext cx="762000" cy="258445"/>
    <xdr:sp macro="" textlink="">
      <xdr:nvSpPr>
        <xdr:cNvPr id="291" name="テキスト ボックス 290"/>
        <xdr:cNvSpPr txBox="1"/>
      </xdr:nvSpPr>
      <xdr:spPr>
        <a:xfrm>
          <a:off x="13131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93" name="テキスト ボックス 292"/>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94" name="テキスト ボックス 293"/>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[5.54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定員管理計画に基づき職員数を計画的に管理しており、類似団体平均を下回っている。</a:t>
          </a:r>
        </a:p>
        <a:p>
          <a:r>
            <a:rPr kumimoji="1" lang="ja-JP" altLang="en-US" sz="1300">
              <a:latin typeface="ＭＳ Ｐゴシック"/>
              <a:ea typeface="ＭＳ Ｐゴシック"/>
            </a:rPr>
            <a:t>若年層の早期退職者が増えてきている中、住民サービスを低下させないためにも、より計画的に運営していく。</a:t>
          </a:r>
        </a:p>
      </xdr:txBody>
    </xdr:sp>
    <xdr:clientData/>
  </xdr:twoCellAnchor>
  <xdr:oneCellAnchor>
    <xdr:from>
      <xdr:col>61</xdr:col>
      <xdr:colOff>6350</xdr:colOff>
      <xdr:row>54</xdr:row>
      <xdr:rowOff>139700</xdr:rowOff>
    </xdr:from>
    <xdr:ext cx="349885" cy="225425"/>
    <xdr:sp macro="" textlink="">
      <xdr:nvSpPr>
        <xdr:cNvPr id="305" name="テキスト ボックス 30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307" name="テキスト ボックス 306"/>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8" name="直線コネクタ 30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9" name="テキスト ボックス 30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10" name="直線コネクタ 30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11" name="テキスト ボックス 31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3" name="テキスト ボックス 31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4" name="直線コネクタ 31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5905"/>
    <xdr:sp macro="" textlink="">
      <xdr:nvSpPr>
        <xdr:cNvPr id="315" name="テキスト ボックス 314"/>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6" name="直線コネクタ 31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5905"/>
    <xdr:sp macro="" textlink="">
      <xdr:nvSpPr>
        <xdr:cNvPr id="317" name="テキスト ボックス 316"/>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112395</xdr:rowOff>
    </xdr:from>
    <xdr:to>
      <xdr:col>81</xdr:col>
      <xdr:colOff>44450</xdr:colOff>
      <xdr:row>67</xdr:row>
      <xdr:rowOff>69215</xdr:rowOff>
    </xdr:to>
    <xdr:cxnSp macro="">
      <xdr:nvCxnSpPr>
        <xdr:cNvPr id="321" name="直線コネクタ 320"/>
        <xdr:cNvCxnSpPr/>
      </xdr:nvCxnSpPr>
      <xdr:spPr>
        <a:xfrm flipV="1">
          <a:off x="17018000" y="988504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41275</xdr:rowOff>
    </xdr:from>
    <xdr:ext cx="762000" cy="255905"/>
    <xdr:sp macro="" textlink="">
      <xdr:nvSpPr>
        <xdr:cNvPr id="322" name="定員管理の状況最小値テキスト"/>
        <xdr:cNvSpPr txBox="1"/>
      </xdr:nvSpPr>
      <xdr:spPr>
        <a:xfrm>
          <a:off x="17106900" y="115284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69215</xdr:rowOff>
    </xdr:from>
    <xdr:to>
      <xdr:col>81</xdr:col>
      <xdr:colOff>133350</xdr:colOff>
      <xdr:row>67</xdr:row>
      <xdr:rowOff>69215</xdr:rowOff>
    </xdr:to>
    <xdr:cxnSp macro="">
      <xdr:nvCxnSpPr>
        <xdr:cNvPr id="323" name="直線コネクタ 322"/>
        <xdr:cNvCxnSpPr/>
      </xdr:nvCxnSpPr>
      <xdr:spPr>
        <a:xfrm>
          <a:off x="16929100" y="11556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27305</xdr:rowOff>
    </xdr:from>
    <xdr:ext cx="762000" cy="259080"/>
    <xdr:sp macro="" textlink="">
      <xdr:nvSpPr>
        <xdr:cNvPr id="324" name="定員管理の状況最大値テキスト"/>
        <xdr:cNvSpPr txBox="1"/>
      </xdr:nvSpPr>
      <xdr:spPr>
        <a:xfrm>
          <a:off x="17106900" y="9628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5.21</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112395</xdr:rowOff>
    </xdr:from>
    <xdr:to>
      <xdr:col>81</xdr:col>
      <xdr:colOff>133350</xdr:colOff>
      <xdr:row>57</xdr:row>
      <xdr:rowOff>112395</xdr:rowOff>
    </xdr:to>
    <xdr:cxnSp macro="">
      <xdr:nvCxnSpPr>
        <xdr:cNvPr id="325" name="直線コネクタ 324"/>
        <xdr:cNvCxnSpPr/>
      </xdr:nvCxnSpPr>
      <xdr:spPr>
        <a:xfrm>
          <a:off x="16929100" y="988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156210</xdr:rowOff>
    </xdr:from>
    <xdr:to>
      <xdr:col>81</xdr:col>
      <xdr:colOff>44450</xdr:colOff>
      <xdr:row>57</xdr:row>
      <xdr:rowOff>164465</xdr:rowOff>
    </xdr:to>
    <xdr:cxnSp macro="">
      <xdr:nvCxnSpPr>
        <xdr:cNvPr id="326" name="直線コネクタ 325"/>
        <xdr:cNvCxnSpPr/>
      </xdr:nvCxnSpPr>
      <xdr:spPr>
        <a:xfrm flipV="1">
          <a:off x="16179800" y="992886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100965</xdr:rowOff>
    </xdr:from>
    <xdr:ext cx="762000" cy="255905"/>
    <xdr:sp macro="" textlink="">
      <xdr:nvSpPr>
        <xdr:cNvPr id="327" name="定員管理の状況平均値テキスト"/>
        <xdr:cNvSpPr txBox="1"/>
      </xdr:nvSpPr>
      <xdr:spPr>
        <a:xfrm>
          <a:off x="17106900" y="1038796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128905</xdr:rowOff>
    </xdr:from>
    <xdr:to>
      <xdr:col>81</xdr:col>
      <xdr:colOff>95250</xdr:colOff>
      <xdr:row>61</xdr:row>
      <xdr:rowOff>59055</xdr:rowOff>
    </xdr:to>
    <xdr:sp macro="" textlink="">
      <xdr:nvSpPr>
        <xdr:cNvPr id="328" name="フローチャート: 判断 327"/>
        <xdr:cNvSpPr/>
      </xdr:nvSpPr>
      <xdr:spPr>
        <a:xfrm>
          <a:off x="16967200" y="104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164465</xdr:rowOff>
    </xdr:from>
    <xdr:to>
      <xdr:col>77</xdr:col>
      <xdr:colOff>44450</xdr:colOff>
      <xdr:row>57</xdr:row>
      <xdr:rowOff>168275</xdr:rowOff>
    </xdr:to>
    <xdr:cxnSp macro="">
      <xdr:nvCxnSpPr>
        <xdr:cNvPr id="329" name="直線コネクタ 328"/>
        <xdr:cNvCxnSpPr/>
      </xdr:nvCxnSpPr>
      <xdr:spPr>
        <a:xfrm flipV="1">
          <a:off x="15290800" y="99371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10160</xdr:rowOff>
    </xdr:from>
    <xdr:ext cx="736600" cy="259080"/>
    <xdr:sp macro="" textlink="">
      <xdr:nvSpPr>
        <xdr:cNvPr id="331" name="テキスト ボックス 330"/>
        <xdr:cNvSpPr txBox="1"/>
      </xdr:nvSpPr>
      <xdr:spPr>
        <a:xfrm>
          <a:off x="15798800" y="10468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57</xdr:row>
      <xdr:rowOff>168275</xdr:rowOff>
    </xdr:from>
    <xdr:to>
      <xdr:col>72</xdr:col>
      <xdr:colOff>203200</xdr:colOff>
      <xdr:row>58</xdr:row>
      <xdr:rowOff>1270</xdr:rowOff>
    </xdr:to>
    <xdr:cxnSp macro="">
      <xdr:nvCxnSpPr>
        <xdr:cNvPr id="332" name="直線コネクタ 331"/>
        <xdr:cNvCxnSpPr/>
      </xdr:nvCxnSpPr>
      <xdr:spPr>
        <a:xfrm flipV="1">
          <a:off x="14401800" y="99409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93980</xdr:rowOff>
    </xdr:from>
    <xdr:to>
      <xdr:col>73</xdr:col>
      <xdr:colOff>44450</xdr:colOff>
      <xdr:row>61</xdr:row>
      <xdr:rowOff>24130</xdr:rowOff>
    </xdr:to>
    <xdr:sp macro="" textlink="">
      <xdr:nvSpPr>
        <xdr:cNvPr id="333" name="フローチャート: 判断 332"/>
        <xdr:cNvSpPr/>
      </xdr:nvSpPr>
      <xdr:spPr>
        <a:xfrm>
          <a:off x="152400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8890</xdr:rowOff>
    </xdr:from>
    <xdr:ext cx="762000" cy="255905"/>
    <xdr:sp macro="" textlink="">
      <xdr:nvSpPr>
        <xdr:cNvPr id="334" name="テキスト ボックス 333"/>
        <xdr:cNvSpPr txBox="1"/>
      </xdr:nvSpPr>
      <xdr:spPr>
        <a:xfrm>
          <a:off x="14909800" y="10467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57</xdr:row>
      <xdr:rowOff>168275</xdr:rowOff>
    </xdr:from>
    <xdr:to>
      <xdr:col>68</xdr:col>
      <xdr:colOff>152400</xdr:colOff>
      <xdr:row>58</xdr:row>
      <xdr:rowOff>1270</xdr:rowOff>
    </xdr:to>
    <xdr:cxnSp macro="">
      <xdr:nvCxnSpPr>
        <xdr:cNvPr id="335" name="直線コネクタ 334"/>
        <xdr:cNvCxnSpPr/>
      </xdr:nvCxnSpPr>
      <xdr:spPr>
        <a:xfrm>
          <a:off x="13512800" y="99409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86360</xdr:rowOff>
    </xdr:from>
    <xdr:to>
      <xdr:col>68</xdr:col>
      <xdr:colOff>203200</xdr:colOff>
      <xdr:row>61</xdr:row>
      <xdr:rowOff>15875</xdr:rowOff>
    </xdr:to>
    <xdr:sp macro="" textlink="">
      <xdr:nvSpPr>
        <xdr:cNvPr id="336" name="フローチャート: 判断 335"/>
        <xdr:cNvSpPr/>
      </xdr:nvSpPr>
      <xdr:spPr>
        <a:xfrm>
          <a:off x="14351000" y="10373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635</xdr:rowOff>
    </xdr:from>
    <xdr:ext cx="762000" cy="259080"/>
    <xdr:sp macro="" textlink="">
      <xdr:nvSpPr>
        <xdr:cNvPr id="337" name="テキスト ボックス 336"/>
        <xdr:cNvSpPr txBox="1"/>
      </xdr:nvSpPr>
      <xdr:spPr>
        <a:xfrm>
          <a:off x="14020800" y="10459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81915</xdr:rowOff>
    </xdr:from>
    <xdr:to>
      <xdr:col>64</xdr:col>
      <xdr:colOff>152400</xdr:colOff>
      <xdr:row>61</xdr:row>
      <xdr:rowOff>12065</xdr:rowOff>
    </xdr:to>
    <xdr:sp macro="" textlink="">
      <xdr:nvSpPr>
        <xdr:cNvPr id="338" name="フローチャート: 判断 337"/>
        <xdr:cNvSpPr/>
      </xdr:nvSpPr>
      <xdr:spPr>
        <a:xfrm>
          <a:off x="13462000" y="1036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168275</xdr:rowOff>
    </xdr:from>
    <xdr:ext cx="762000" cy="255905"/>
    <xdr:sp macro="" textlink="">
      <xdr:nvSpPr>
        <xdr:cNvPr id="339" name="テキスト ボックス 338"/>
        <xdr:cNvSpPr txBox="1"/>
      </xdr:nvSpPr>
      <xdr:spPr>
        <a:xfrm>
          <a:off x="13131800" y="104552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40" name="テキスト ボックス 339"/>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41" name="テキスト ボックス 340"/>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42" name="テキスト ボックス 341"/>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43" name="テキスト ボックス 342"/>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44" name="テキスト ボックス 343"/>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57</xdr:row>
      <xdr:rowOff>105410</xdr:rowOff>
    </xdr:from>
    <xdr:to>
      <xdr:col>81</xdr:col>
      <xdr:colOff>95250</xdr:colOff>
      <xdr:row>58</xdr:row>
      <xdr:rowOff>35560</xdr:rowOff>
    </xdr:to>
    <xdr:sp macro="" textlink="">
      <xdr:nvSpPr>
        <xdr:cNvPr id="345" name="楕円 344"/>
        <xdr:cNvSpPr/>
      </xdr:nvSpPr>
      <xdr:spPr>
        <a:xfrm>
          <a:off x="169672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26670</xdr:rowOff>
    </xdr:from>
    <xdr:ext cx="762000" cy="259080"/>
    <xdr:sp macro="" textlink="">
      <xdr:nvSpPr>
        <xdr:cNvPr id="346" name="定員管理の状況該当値テキスト"/>
        <xdr:cNvSpPr txBox="1"/>
      </xdr:nvSpPr>
      <xdr:spPr>
        <a:xfrm>
          <a:off x="17106900" y="9799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57</xdr:row>
      <xdr:rowOff>113665</xdr:rowOff>
    </xdr:from>
    <xdr:to>
      <xdr:col>77</xdr:col>
      <xdr:colOff>95250</xdr:colOff>
      <xdr:row>58</xdr:row>
      <xdr:rowOff>43815</xdr:rowOff>
    </xdr:to>
    <xdr:sp macro="" textlink="">
      <xdr:nvSpPr>
        <xdr:cNvPr id="347" name="楕円 346"/>
        <xdr:cNvSpPr/>
      </xdr:nvSpPr>
      <xdr:spPr>
        <a:xfrm>
          <a:off x="161290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53975</xdr:rowOff>
    </xdr:from>
    <xdr:ext cx="736600" cy="255905"/>
    <xdr:sp macro="" textlink="">
      <xdr:nvSpPr>
        <xdr:cNvPr id="348" name="テキスト ボックス 347"/>
        <xdr:cNvSpPr txBox="1"/>
      </xdr:nvSpPr>
      <xdr:spPr>
        <a:xfrm>
          <a:off x="15798800" y="96551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57</xdr:row>
      <xdr:rowOff>117475</xdr:rowOff>
    </xdr:from>
    <xdr:to>
      <xdr:col>73</xdr:col>
      <xdr:colOff>44450</xdr:colOff>
      <xdr:row>58</xdr:row>
      <xdr:rowOff>47625</xdr:rowOff>
    </xdr:to>
    <xdr:sp macro="" textlink="">
      <xdr:nvSpPr>
        <xdr:cNvPr id="349" name="楕円 348"/>
        <xdr:cNvSpPr/>
      </xdr:nvSpPr>
      <xdr:spPr>
        <a:xfrm>
          <a:off x="152400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57785</xdr:rowOff>
    </xdr:from>
    <xdr:ext cx="762000" cy="259080"/>
    <xdr:sp macro="" textlink="">
      <xdr:nvSpPr>
        <xdr:cNvPr id="350" name="テキスト ボックス 349"/>
        <xdr:cNvSpPr txBox="1"/>
      </xdr:nvSpPr>
      <xdr:spPr>
        <a:xfrm>
          <a:off x="14909800" y="9658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57</xdr:row>
      <xdr:rowOff>121920</xdr:rowOff>
    </xdr:from>
    <xdr:to>
      <xdr:col>68</xdr:col>
      <xdr:colOff>203200</xdr:colOff>
      <xdr:row>58</xdr:row>
      <xdr:rowOff>52070</xdr:rowOff>
    </xdr:to>
    <xdr:sp macro="" textlink="">
      <xdr:nvSpPr>
        <xdr:cNvPr id="351" name="楕円 350"/>
        <xdr:cNvSpPr/>
      </xdr:nvSpPr>
      <xdr:spPr>
        <a:xfrm>
          <a:off x="14351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62230</xdr:rowOff>
    </xdr:from>
    <xdr:ext cx="762000" cy="259080"/>
    <xdr:sp macro="" textlink="">
      <xdr:nvSpPr>
        <xdr:cNvPr id="352" name="テキスト ボックス 351"/>
        <xdr:cNvSpPr txBox="1"/>
      </xdr:nvSpPr>
      <xdr:spPr>
        <a:xfrm>
          <a:off x="14020800" y="9663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57</xdr:row>
      <xdr:rowOff>117475</xdr:rowOff>
    </xdr:from>
    <xdr:to>
      <xdr:col>64</xdr:col>
      <xdr:colOff>152400</xdr:colOff>
      <xdr:row>58</xdr:row>
      <xdr:rowOff>47625</xdr:rowOff>
    </xdr:to>
    <xdr:sp macro="" textlink="">
      <xdr:nvSpPr>
        <xdr:cNvPr id="353" name="楕円 352"/>
        <xdr:cNvSpPr/>
      </xdr:nvSpPr>
      <xdr:spPr>
        <a:xfrm>
          <a:off x="134620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57785</xdr:rowOff>
    </xdr:from>
    <xdr:ext cx="762000" cy="259080"/>
    <xdr:sp macro="" textlink="">
      <xdr:nvSpPr>
        <xdr:cNvPr id="354" name="テキスト ボックス 353"/>
        <xdr:cNvSpPr txBox="1"/>
      </xdr:nvSpPr>
      <xdr:spPr>
        <a:xfrm>
          <a:off x="13131800" y="9658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57" name="テキスト ボックス 356"/>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分子の構成要素として、元利償還金等は下水道事業に係る公営企業債等繰入額や組合等負担金の増加により前年度から13,173千円増加となったが、算入公債費等についても災害元利金や事業費補正の増加により16,706千円増加したため、実質的な公債費負担額は前年度から3,533千円減少となった。分母の構成要素については、普通交付税の増加等により標準財政規模が183,294千円増加となるなど、分子は減少、分母は増加となった。結果として実質公債費比率は前年度から0.1％低下の8.3％となった。</a:t>
          </a:r>
        </a:p>
        <a:p>
          <a:r>
            <a:rPr kumimoji="1" lang="ja-JP" altLang="en-US" sz="1100">
              <a:latin typeface="ＭＳ Ｐゴシック"/>
              <a:ea typeface="ＭＳ Ｐゴシック"/>
            </a:rPr>
            <a:t>今後、地方債の借入額抑制及び交付税措置率の高い地方債を中心に借入を行い、実質公債費比率の改善に努める。</a:t>
          </a:r>
        </a:p>
      </xdr:txBody>
    </xdr:sp>
    <xdr:clientData/>
  </xdr:twoCellAnchor>
  <xdr:oneCellAnchor>
    <xdr:from>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71" name="直線コネクタ 37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2" name="テキスト ボックス 37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3" name="直線コネクタ 37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5905"/>
    <xdr:sp macro="" textlink="">
      <xdr:nvSpPr>
        <xdr:cNvPr id="374" name="テキスト ボックス 373"/>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905"/>
    <xdr:sp macro="" textlink="">
      <xdr:nvSpPr>
        <xdr:cNvPr id="376" name="テキスト ボックス 375"/>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7" name="直線コネクタ 37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5905"/>
    <xdr:sp macro="" textlink="">
      <xdr:nvSpPr>
        <xdr:cNvPr id="378" name="テキスト ボックス 377"/>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9" name="直線コネクタ 37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102235</xdr:rowOff>
    </xdr:from>
    <xdr:to>
      <xdr:col>81</xdr:col>
      <xdr:colOff>44450</xdr:colOff>
      <xdr:row>45</xdr:row>
      <xdr:rowOff>162560</xdr:rowOff>
    </xdr:to>
    <xdr:cxnSp macro="">
      <xdr:nvCxnSpPr>
        <xdr:cNvPr id="382" name="直線コネクタ 381"/>
        <xdr:cNvCxnSpPr/>
      </xdr:nvCxnSpPr>
      <xdr:spPr>
        <a:xfrm flipV="1">
          <a:off x="17018000" y="6445885"/>
          <a:ext cx="0" cy="1431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134620</xdr:rowOff>
    </xdr:from>
    <xdr:ext cx="762000" cy="255905"/>
    <xdr:sp macro="" textlink="">
      <xdr:nvSpPr>
        <xdr:cNvPr id="383" name="公債費負担の状況最小値テキスト"/>
        <xdr:cNvSpPr txBox="1"/>
      </xdr:nvSpPr>
      <xdr:spPr>
        <a:xfrm>
          <a:off x="17106900" y="7849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xdr:cNvCxnSpPr/>
      </xdr:nvCxnSpPr>
      <xdr:spPr>
        <a:xfrm>
          <a:off x="16929100" y="787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17780</xdr:rowOff>
    </xdr:from>
    <xdr:ext cx="762000" cy="255905"/>
    <xdr:sp macro="" textlink="">
      <xdr:nvSpPr>
        <xdr:cNvPr id="385" name="公債費負担の状況最大値テキスト"/>
        <xdr:cNvSpPr txBox="1"/>
      </xdr:nvSpPr>
      <xdr:spPr>
        <a:xfrm>
          <a:off x="17106900" y="61899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102235</xdr:rowOff>
    </xdr:from>
    <xdr:to>
      <xdr:col>81</xdr:col>
      <xdr:colOff>133350</xdr:colOff>
      <xdr:row>37</xdr:row>
      <xdr:rowOff>102235</xdr:rowOff>
    </xdr:to>
    <xdr:cxnSp macro="">
      <xdr:nvCxnSpPr>
        <xdr:cNvPr id="386" name="直線コネクタ 385"/>
        <xdr:cNvCxnSpPr/>
      </xdr:nvCxnSpPr>
      <xdr:spPr>
        <a:xfrm>
          <a:off x="16929100" y="644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57785</xdr:rowOff>
    </xdr:to>
    <xdr:cxnSp macro="">
      <xdr:nvCxnSpPr>
        <xdr:cNvPr id="387" name="直線コネクタ 386"/>
        <xdr:cNvCxnSpPr/>
      </xdr:nvCxnSpPr>
      <xdr:spPr>
        <a:xfrm flipV="1">
          <a:off x="16179800" y="725043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81915</xdr:rowOff>
    </xdr:from>
    <xdr:ext cx="762000" cy="259080"/>
    <xdr:sp macro="" textlink="">
      <xdr:nvSpPr>
        <xdr:cNvPr id="388" name="公債費負担の状況平均値テキスト"/>
        <xdr:cNvSpPr txBox="1"/>
      </xdr:nvSpPr>
      <xdr:spPr>
        <a:xfrm>
          <a:off x="17106900" y="6939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65405</xdr:rowOff>
    </xdr:from>
    <xdr:to>
      <xdr:col>81</xdr:col>
      <xdr:colOff>95250</xdr:colOff>
      <xdr:row>41</xdr:row>
      <xdr:rowOff>167005</xdr:rowOff>
    </xdr:to>
    <xdr:sp macro="" textlink="">
      <xdr:nvSpPr>
        <xdr:cNvPr id="389" name="フローチャート: 判断 388"/>
        <xdr:cNvSpPr/>
      </xdr:nvSpPr>
      <xdr:spPr>
        <a:xfrm>
          <a:off x="16967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57785</xdr:rowOff>
    </xdr:from>
    <xdr:to>
      <xdr:col>77</xdr:col>
      <xdr:colOff>44450</xdr:colOff>
      <xdr:row>42</xdr:row>
      <xdr:rowOff>57785</xdr:rowOff>
    </xdr:to>
    <xdr:cxnSp macro="">
      <xdr:nvCxnSpPr>
        <xdr:cNvPr id="390" name="直線コネクタ 389"/>
        <xdr:cNvCxnSpPr/>
      </xdr:nvCxnSpPr>
      <xdr:spPr>
        <a:xfrm>
          <a:off x="15290800" y="72586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65405</xdr:rowOff>
    </xdr:from>
    <xdr:to>
      <xdr:col>77</xdr:col>
      <xdr:colOff>95250</xdr:colOff>
      <xdr:row>41</xdr:row>
      <xdr:rowOff>167005</xdr:rowOff>
    </xdr:to>
    <xdr:sp macro="" textlink="">
      <xdr:nvSpPr>
        <xdr:cNvPr id="391" name="フローチャート: 判断 390"/>
        <xdr:cNvSpPr/>
      </xdr:nvSpPr>
      <xdr:spPr>
        <a:xfrm>
          <a:off x="16129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6350</xdr:rowOff>
    </xdr:from>
    <xdr:ext cx="736600" cy="255905"/>
    <xdr:sp macro="" textlink="">
      <xdr:nvSpPr>
        <xdr:cNvPr id="392" name="テキスト ボックス 391"/>
        <xdr:cNvSpPr txBox="1"/>
      </xdr:nvSpPr>
      <xdr:spPr>
        <a:xfrm>
          <a:off x="15798800" y="68643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57785</xdr:rowOff>
    </xdr:from>
    <xdr:to>
      <xdr:col>72</xdr:col>
      <xdr:colOff>203200</xdr:colOff>
      <xdr:row>42</xdr:row>
      <xdr:rowOff>57785</xdr:rowOff>
    </xdr:to>
    <xdr:cxnSp macro="">
      <xdr:nvCxnSpPr>
        <xdr:cNvPr id="393" name="直線コネクタ 392"/>
        <xdr:cNvCxnSpPr/>
      </xdr:nvCxnSpPr>
      <xdr:spPr>
        <a:xfrm>
          <a:off x="14401800" y="72586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81915</xdr:rowOff>
    </xdr:from>
    <xdr:to>
      <xdr:col>73</xdr:col>
      <xdr:colOff>44450</xdr:colOff>
      <xdr:row>42</xdr:row>
      <xdr:rowOff>12065</xdr:rowOff>
    </xdr:to>
    <xdr:sp macro="" textlink="">
      <xdr:nvSpPr>
        <xdr:cNvPr id="394" name="フローチャート: 判断 393"/>
        <xdr:cNvSpPr/>
      </xdr:nvSpPr>
      <xdr:spPr>
        <a:xfrm>
          <a:off x="15240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22225</xdr:rowOff>
    </xdr:from>
    <xdr:ext cx="762000" cy="258445"/>
    <xdr:sp macro="" textlink="">
      <xdr:nvSpPr>
        <xdr:cNvPr id="395" name="テキスト ボックス 394"/>
        <xdr:cNvSpPr txBox="1"/>
      </xdr:nvSpPr>
      <xdr:spPr>
        <a:xfrm>
          <a:off x="14909800" y="6880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33655</xdr:rowOff>
    </xdr:from>
    <xdr:to>
      <xdr:col>68</xdr:col>
      <xdr:colOff>152400</xdr:colOff>
      <xdr:row>42</xdr:row>
      <xdr:rowOff>57785</xdr:rowOff>
    </xdr:to>
    <xdr:cxnSp macro="">
      <xdr:nvCxnSpPr>
        <xdr:cNvPr id="396" name="直線コネクタ 395"/>
        <xdr:cNvCxnSpPr/>
      </xdr:nvCxnSpPr>
      <xdr:spPr>
        <a:xfrm>
          <a:off x="13512800" y="723455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81915</xdr:rowOff>
    </xdr:from>
    <xdr:to>
      <xdr:col>68</xdr:col>
      <xdr:colOff>203200</xdr:colOff>
      <xdr:row>42</xdr:row>
      <xdr:rowOff>12065</xdr:rowOff>
    </xdr:to>
    <xdr:sp macro="" textlink="">
      <xdr:nvSpPr>
        <xdr:cNvPr id="397" name="フローチャート: 判断 396"/>
        <xdr:cNvSpPr/>
      </xdr:nvSpPr>
      <xdr:spPr>
        <a:xfrm>
          <a:off x="14351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22225</xdr:rowOff>
    </xdr:from>
    <xdr:ext cx="762000" cy="258445"/>
    <xdr:sp macro="" textlink="">
      <xdr:nvSpPr>
        <xdr:cNvPr id="398" name="テキスト ボックス 397"/>
        <xdr:cNvSpPr txBox="1"/>
      </xdr:nvSpPr>
      <xdr:spPr>
        <a:xfrm>
          <a:off x="14020800" y="6880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89535</xdr:rowOff>
    </xdr:from>
    <xdr:to>
      <xdr:col>64</xdr:col>
      <xdr:colOff>152400</xdr:colOff>
      <xdr:row>42</xdr:row>
      <xdr:rowOff>19685</xdr:rowOff>
    </xdr:to>
    <xdr:sp macro="" textlink="">
      <xdr:nvSpPr>
        <xdr:cNvPr id="399" name="フローチャート: 判断 398"/>
        <xdr:cNvSpPr/>
      </xdr:nvSpPr>
      <xdr:spPr>
        <a:xfrm>
          <a:off x="13462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29845</xdr:rowOff>
    </xdr:from>
    <xdr:ext cx="762000" cy="255905"/>
    <xdr:sp macro="" textlink="">
      <xdr:nvSpPr>
        <xdr:cNvPr id="400" name="テキスト ボックス 399"/>
        <xdr:cNvSpPr txBox="1"/>
      </xdr:nvSpPr>
      <xdr:spPr>
        <a:xfrm>
          <a:off x="13131800" y="6887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1" name="テキスト ボックス 40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2" name="テキスト ボックス 40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3" name="テキスト ボックス 40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4" name="テキスト ボックス 40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5" name="テキスト ボックス 40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406" name="楕円 405"/>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142240</xdr:rowOff>
    </xdr:from>
    <xdr:ext cx="762000" cy="259080"/>
    <xdr:sp macro="" textlink="">
      <xdr:nvSpPr>
        <xdr:cNvPr id="407" name="公債費負担の状況該当値テキスト"/>
        <xdr:cNvSpPr txBox="1"/>
      </xdr:nvSpPr>
      <xdr:spPr>
        <a:xfrm>
          <a:off x="17106900"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6985</xdr:rowOff>
    </xdr:from>
    <xdr:to>
      <xdr:col>77</xdr:col>
      <xdr:colOff>95250</xdr:colOff>
      <xdr:row>42</xdr:row>
      <xdr:rowOff>109220</xdr:rowOff>
    </xdr:to>
    <xdr:sp macro="" textlink="">
      <xdr:nvSpPr>
        <xdr:cNvPr id="408" name="楕円 407"/>
        <xdr:cNvSpPr/>
      </xdr:nvSpPr>
      <xdr:spPr>
        <a:xfrm>
          <a:off x="16129000" y="7207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93345</xdr:rowOff>
    </xdr:from>
    <xdr:ext cx="736600" cy="259080"/>
    <xdr:sp macro="" textlink="">
      <xdr:nvSpPr>
        <xdr:cNvPr id="409" name="テキスト ボックス 408"/>
        <xdr:cNvSpPr txBox="1"/>
      </xdr:nvSpPr>
      <xdr:spPr>
        <a:xfrm>
          <a:off x="15798800" y="72942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6985</xdr:rowOff>
    </xdr:from>
    <xdr:to>
      <xdr:col>73</xdr:col>
      <xdr:colOff>44450</xdr:colOff>
      <xdr:row>42</xdr:row>
      <xdr:rowOff>109220</xdr:rowOff>
    </xdr:to>
    <xdr:sp macro="" textlink="">
      <xdr:nvSpPr>
        <xdr:cNvPr id="410" name="楕円 409"/>
        <xdr:cNvSpPr/>
      </xdr:nvSpPr>
      <xdr:spPr>
        <a:xfrm>
          <a:off x="15240000" y="7207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93345</xdr:rowOff>
    </xdr:from>
    <xdr:ext cx="762000" cy="259080"/>
    <xdr:sp macro="" textlink="">
      <xdr:nvSpPr>
        <xdr:cNvPr id="411" name="テキスト ボックス 410"/>
        <xdr:cNvSpPr txBox="1"/>
      </xdr:nvSpPr>
      <xdr:spPr>
        <a:xfrm>
          <a:off x="14909800" y="7294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6985</xdr:rowOff>
    </xdr:from>
    <xdr:to>
      <xdr:col>68</xdr:col>
      <xdr:colOff>203200</xdr:colOff>
      <xdr:row>42</xdr:row>
      <xdr:rowOff>109220</xdr:rowOff>
    </xdr:to>
    <xdr:sp macro="" textlink="">
      <xdr:nvSpPr>
        <xdr:cNvPr id="412" name="楕円 411"/>
        <xdr:cNvSpPr/>
      </xdr:nvSpPr>
      <xdr:spPr>
        <a:xfrm>
          <a:off x="14351000" y="7207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93345</xdr:rowOff>
    </xdr:from>
    <xdr:ext cx="762000" cy="259080"/>
    <xdr:sp macro="" textlink="">
      <xdr:nvSpPr>
        <xdr:cNvPr id="413" name="テキスト ボックス 412"/>
        <xdr:cNvSpPr txBox="1"/>
      </xdr:nvSpPr>
      <xdr:spPr>
        <a:xfrm>
          <a:off x="14020800" y="7294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154940</xdr:rowOff>
    </xdr:from>
    <xdr:to>
      <xdr:col>64</xdr:col>
      <xdr:colOff>152400</xdr:colOff>
      <xdr:row>42</xdr:row>
      <xdr:rowOff>84455</xdr:rowOff>
    </xdr:to>
    <xdr:sp macro="" textlink="">
      <xdr:nvSpPr>
        <xdr:cNvPr id="414" name="楕円 413"/>
        <xdr:cNvSpPr/>
      </xdr:nvSpPr>
      <xdr:spPr>
        <a:xfrm>
          <a:off x="13462000" y="7184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69215</xdr:rowOff>
    </xdr:from>
    <xdr:ext cx="762000" cy="259080"/>
    <xdr:sp macro="" textlink="">
      <xdr:nvSpPr>
        <xdr:cNvPr id="415" name="テキスト ボックス 414"/>
        <xdr:cNvSpPr txBox="1"/>
      </xdr:nvSpPr>
      <xdr:spPr>
        <a:xfrm>
          <a:off x="13131800" y="7270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7" name="テキスト ボックス 41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18" name="テキスト ボックス 417"/>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将来負担比率は前年度から4.0％低下しており、要因として、将来負担額の減少及び標準財政規模の増加が挙げられる。</a:t>
          </a:r>
        </a:p>
        <a:p>
          <a:r>
            <a:rPr kumimoji="1" lang="ja-JP" altLang="en-US" sz="1000">
              <a:latin typeface="ＭＳ Ｐゴシック"/>
              <a:ea typeface="ＭＳ Ｐゴシック"/>
            </a:rPr>
            <a:t>将来負担額の減少については、防災拠点等施設建設事業、市町村役場機能緊急保全事業などの地方債の新規発行額の減少や、八女西部広域事務組合に係る地方債償還が進んだことによる負担見込額の減少が主な要因となっている。</a:t>
          </a:r>
        </a:p>
        <a:p>
          <a:r>
            <a:rPr kumimoji="1" lang="ja-JP" altLang="en-US" sz="1000">
              <a:latin typeface="ＭＳ Ｐゴシック"/>
              <a:ea typeface="ＭＳ Ｐゴシック"/>
            </a:rPr>
            <a:t>充当可能財源等については、充当可能基金が175,245千円増加したものの、交付税算入見込額が減少したことなどにより、全体としては減少となった。</a:t>
          </a:r>
        </a:p>
        <a:p>
          <a:r>
            <a:rPr kumimoji="1" lang="ja-JP" altLang="en-US" sz="1000">
              <a:latin typeface="ＭＳ Ｐゴシック"/>
              <a:ea typeface="ＭＳ Ｐゴシック"/>
            </a:rPr>
            <a:t>標準財政規模の増加については、臨時財政対策債発行可能額が21,807千円減少したものの、標準税収入額が23,775千円、普通交付税が181,326千円それぞれ増加したことが要因として挙げられる。</a:t>
          </a:r>
        </a:p>
      </xdr:txBody>
    </xdr:sp>
    <xdr:clientData/>
  </xdr:twoCellAnchor>
  <xdr:oneCellAnchor>
    <xdr:from>
      <xdr:col>61</xdr:col>
      <xdr:colOff>6350</xdr:colOff>
      <xdr:row>10</xdr:row>
      <xdr:rowOff>63500</xdr:rowOff>
    </xdr:from>
    <xdr:ext cx="298450" cy="222250"/>
    <xdr:sp macro="" textlink="">
      <xdr:nvSpPr>
        <xdr:cNvPr id="429" name="テキスト ボックス 428"/>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1" name="テキスト ボックス 43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2" name="直線コネクタ 43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905"/>
    <xdr:sp macro="" textlink="">
      <xdr:nvSpPr>
        <xdr:cNvPr id="433" name="テキスト ボックス 432"/>
        <xdr:cNvSpPr txBox="1"/>
      </xdr:nvSpPr>
      <xdr:spPr>
        <a:xfrm>
          <a:off x="12065000" y="389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4" name="直線コネクタ 43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905"/>
    <xdr:sp macro="" textlink="">
      <xdr:nvSpPr>
        <xdr:cNvPr id="435" name="テキスト ボックス 434"/>
        <xdr:cNvSpPr txBox="1"/>
      </xdr:nvSpPr>
      <xdr:spPr>
        <a:xfrm>
          <a:off x="12065000" y="354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6" name="直線コネクタ 435"/>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7" name="テキスト ボックス 436"/>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8" name="直線コネクタ 437"/>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9" name="テキスト ボックス 438"/>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40" name="直線コネクタ 439"/>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1" name="テキスト ボックス 440"/>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2" name="直線コネクタ 441"/>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3" name="テキスト ボックス 442"/>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36830</xdr:rowOff>
    </xdr:to>
    <xdr:cxnSp macro="">
      <xdr:nvCxnSpPr>
        <xdr:cNvPr id="446" name="直線コネクタ 445"/>
        <xdr:cNvCxnSpPr/>
      </xdr:nvCxnSpPr>
      <xdr:spPr>
        <a:xfrm flipV="1">
          <a:off x="17018000" y="2313305"/>
          <a:ext cx="0" cy="1666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9525</xdr:rowOff>
    </xdr:from>
    <xdr:ext cx="762000" cy="255905"/>
    <xdr:sp macro="" textlink="">
      <xdr:nvSpPr>
        <xdr:cNvPr id="447" name="将来負担の状況最小値テキスト"/>
        <xdr:cNvSpPr txBox="1"/>
      </xdr:nvSpPr>
      <xdr:spPr>
        <a:xfrm>
          <a:off x="17106900" y="39528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145.1</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36830</xdr:rowOff>
    </xdr:from>
    <xdr:to>
      <xdr:col>81</xdr:col>
      <xdr:colOff>133350</xdr:colOff>
      <xdr:row>23</xdr:row>
      <xdr:rowOff>36830</xdr:rowOff>
    </xdr:to>
    <xdr:cxnSp macro="">
      <xdr:nvCxnSpPr>
        <xdr:cNvPr id="448" name="直線コネクタ 447"/>
        <xdr:cNvCxnSpPr/>
      </xdr:nvCxnSpPr>
      <xdr:spPr>
        <a:xfrm>
          <a:off x="16929100" y="398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5905"/>
    <xdr:sp macro="" textlink="">
      <xdr:nvSpPr>
        <xdr:cNvPr id="449" name="将来負担の状況最大値テキスト"/>
        <xdr:cNvSpPr txBox="1"/>
      </xdr:nvSpPr>
      <xdr:spPr>
        <a:xfrm>
          <a:off x="17106900" y="2006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50" name="直線コネクタ 449"/>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144145</xdr:rowOff>
    </xdr:from>
    <xdr:to>
      <xdr:col>81</xdr:col>
      <xdr:colOff>44450</xdr:colOff>
      <xdr:row>15</xdr:row>
      <xdr:rowOff>18415</xdr:rowOff>
    </xdr:to>
    <xdr:cxnSp macro="">
      <xdr:nvCxnSpPr>
        <xdr:cNvPr id="451" name="直線コネクタ 450"/>
        <xdr:cNvCxnSpPr/>
      </xdr:nvCxnSpPr>
      <xdr:spPr>
        <a:xfrm flipV="1">
          <a:off x="16179800" y="254444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5905"/>
    <xdr:sp macro="" textlink="">
      <xdr:nvSpPr>
        <xdr:cNvPr id="452" name="将来負担の状況平均値テキスト"/>
        <xdr:cNvSpPr txBox="1"/>
      </xdr:nvSpPr>
      <xdr:spPr>
        <a:xfrm>
          <a:off x="17106900" y="21209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53" name="フローチャート: 判断 452"/>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18415</xdr:rowOff>
    </xdr:from>
    <xdr:to>
      <xdr:col>77</xdr:col>
      <xdr:colOff>44450</xdr:colOff>
      <xdr:row>15</xdr:row>
      <xdr:rowOff>142240</xdr:rowOff>
    </xdr:to>
    <xdr:cxnSp macro="">
      <xdr:nvCxnSpPr>
        <xdr:cNvPr id="454" name="直線コネクタ 453"/>
        <xdr:cNvCxnSpPr/>
      </xdr:nvCxnSpPr>
      <xdr:spPr>
        <a:xfrm flipV="1">
          <a:off x="15290800" y="259016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55" name="フローチャート: 判断 454"/>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5905"/>
    <xdr:sp macro="" textlink="">
      <xdr:nvSpPr>
        <xdr:cNvPr id="456" name="テキスト ボックス 455"/>
        <xdr:cNvSpPr txBox="1"/>
      </xdr:nvSpPr>
      <xdr:spPr>
        <a:xfrm>
          <a:off x="15798800" y="20313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111760</xdr:rowOff>
    </xdr:from>
    <xdr:to>
      <xdr:col>72</xdr:col>
      <xdr:colOff>203200</xdr:colOff>
      <xdr:row>15</xdr:row>
      <xdr:rowOff>142240</xdr:rowOff>
    </xdr:to>
    <xdr:cxnSp macro="">
      <xdr:nvCxnSpPr>
        <xdr:cNvPr id="457" name="直線コネクタ 456"/>
        <xdr:cNvCxnSpPr/>
      </xdr:nvCxnSpPr>
      <xdr:spPr>
        <a:xfrm>
          <a:off x="14401800" y="26835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8" name="フローチャート: 判断 457"/>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5905"/>
    <xdr:sp macro="" textlink="">
      <xdr:nvSpPr>
        <xdr:cNvPr id="459" name="テキスト ボックス 458"/>
        <xdr:cNvSpPr txBox="1"/>
      </xdr:nvSpPr>
      <xdr:spPr>
        <a:xfrm>
          <a:off x="14909800" y="2031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111760</xdr:rowOff>
    </xdr:from>
    <xdr:to>
      <xdr:col>68</xdr:col>
      <xdr:colOff>152400</xdr:colOff>
      <xdr:row>16</xdr:row>
      <xdr:rowOff>26035</xdr:rowOff>
    </xdr:to>
    <xdr:cxnSp macro="">
      <xdr:nvCxnSpPr>
        <xdr:cNvPr id="460" name="直線コネクタ 459"/>
        <xdr:cNvCxnSpPr/>
      </xdr:nvCxnSpPr>
      <xdr:spPr>
        <a:xfrm flipV="1">
          <a:off x="13512800" y="26835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33655</xdr:rowOff>
    </xdr:from>
    <xdr:to>
      <xdr:col>68</xdr:col>
      <xdr:colOff>203200</xdr:colOff>
      <xdr:row>13</xdr:row>
      <xdr:rowOff>135255</xdr:rowOff>
    </xdr:to>
    <xdr:sp macro="" textlink="">
      <xdr:nvSpPr>
        <xdr:cNvPr id="461" name="フローチャート: 判断 460"/>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5905"/>
    <xdr:sp macro="" textlink="">
      <xdr:nvSpPr>
        <xdr:cNvPr id="462" name="テキスト ボックス 461"/>
        <xdr:cNvSpPr txBox="1"/>
      </xdr:nvSpPr>
      <xdr:spPr>
        <a:xfrm>
          <a:off x="14020800" y="2031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8890</xdr:rowOff>
    </xdr:from>
    <xdr:to>
      <xdr:col>64</xdr:col>
      <xdr:colOff>152400</xdr:colOff>
      <xdr:row>14</xdr:row>
      <xdr:rowOff>110490</xdr:rowOff>
    </xdr:to>
    <xdr:sp macro="" textlink="">
      <xdr:nvSpPr>
        <xdr:cNvPr id="463" name="フローチャート: 判断 462"/>
        <xdr:cNvSpPr/>
      </xdr:nvSpPr>
      <xdr:spPr>
        <a:xfrm>
          <a:off x="13462000" y="240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121285</xdr:rowOff>
    </xdr:from>
    <xdr:ext cx="762000" cy="255905"/>
    <xdr:sp macro="" textlink="">
      <xdr:nvSpPr>
        <xdr:cNvPr id="464" name="テキスト ボックス 463"/>
        <xdr:cNvSpPr txBox="1"/>
      </xdr:nvSpPr>
      <xdr:spPr>
        <a:xfrm>
          <a:off x="13131800" y="21786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5" name="テキスト ボックス 46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6" name="テキスト ボックス 46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7" name="テキスト ボックス 46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8" name="テキスト ボックス 46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9" name="テキスト ボックス 46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93345</xdr:rowOff>
    </xdr:from>
    <xdr:to>
      <xdr:col>81</xdr:col>
      <xdr:colOff>95250</xdr:colOff>
      <xdr:row>15</xdr:row>
      <xdr:rowOff>23495</xdr:rowOff>
    </xdr:to>
    <xdr:sp macro="" textlink="">
      <xdr:nvSpPr>
        <xdr:cNvPr id="470" name="楕円 469"/>
        <xdr:cNvSpPr/>
      </xdr:nvSpPr>
      <xdr:spPr>
        <a:xfrm>
          <a:off x="169672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65405</xdr:rowOff>
    </xdr:from>
    <xdr:ext cx="762000" cy="255905"/>
    <xdr:sp macro="" textlink="">
      <xdr:nvSpPr>
        <xdr:cNvPr id="471" name="将来負担の状況該当値テキスト"/>
        <xdr:cNvSpPr txBox="1"/>
      </xdr:nvSpPr>
      <xdr:spPr>
        <a:xfrm>
          <a:off x="17106900" y="24657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139065</xdr:rowOff>
    </xdr:from>
    <xdr:to>
      <xdr:col>77</xdr:col>
      <xdr:colOff>95250</xdr:colOff>
      <xdr:row>15</xdr:row>
      <xdr:rowOff>69215</xdr:rowOff>
    </xdr:to>
    <xdr:sp macro="" textlink="">
      <xdr:nvSpPr>
        <xdr:cNvPr id="472" name="楕円 471"/>
        <xdr:cNvSpPr/>
      </xdr:nvSpPr>
      <xdr:spPr>
        <a:xfrm>
          <a:off x="16129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53975</xdr:rowOff>
    </xdr:from>
    <xdr:ext cx="736600" cy="255905"/>
    <xdr:sp macro="" textlink="">
      <xdr:nvSpPr>
        <xdr:cNvPr id="473" name="テキスト ボックス 472"/>
        <xdr:cNvSpPr txBox="1"/>
      </xdr:nvSpPr>
      <xdr:spPr>
        <a:xfrm>
          <a:off x="15798800" y="262572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91440</xdr:rowOff>
    </xdr:from>
    <xdr:to>
      <xdr:col>73</xdr:col>
      <xdr:colOff>44450</xdr:colOff>
      <xdr:row>16</xdr:row>
      <xdr:rowOff>21590</xdr:rowOff>
    </xdr:to>
    <xdr:sp macro="" textlink="">
      <xdr:nvSpPr>
        <xdr:cNvPr id="474" name="楕円 473"/>
        <xdr:cNvSpPr/>
      </xdr:nvSpPr>
      <xdr:spPr>
        <a:xfrm>
          <a:off x="152400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6350</xdr:rowOff>
    </xdr:from>
    <xdr:ext cx="762000" cy="255905"/>
    <xdr:sp macro="" textlink="">
      <xdr:nvSpPr>
        <xdr:cNvPr id="475" name="テキスト ボックス 474"/>
        <xdr:cNvSpPr txBox="1"/>
      </xdr:nvSpPr>
      <xdr:spPr>
        <a:xfrm>
          <a:off x="14909800" y="27495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60960</xdr:rowOff>
    </xdr:from>
    <xdr:to>
      <xdr:col>68</xdr:col>
      <xdr:colOff>203200</xdr:colOff>
      <xdr:row>15</xdr:row>
      <xdr:rowOff>162560</xdr:rowOff>
    </xdr:to>
    <xdr:sp macro="" textlink="">
      <xdr:nvSpPr>
        <xdr:cNvPr id="476" name="楕円 475"/>
        <xdr:cNvSpPr/>
      </xdr:nvSpPr>
      <xdr:spPr>
        <a:xfrm>
          <a:off x="14351000" y="2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147320</xdr:rowOff>
    </xdr:from>
    <xdr:ext cx="762000" cy="259080"/>
    <xdr:sp macro="" textlink="">
      <xdr:nvSpPr>
        <xdr:cNvPr id="477" name="テキスト ボックス 476"/>
        <xdr:cNvSpPr txBox="1"/>
      </xdr:nvSpPr>
      <xdr:spPr>
        <a:xfrm>
          <a:off x="14020800" y="271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146685</xdr:rowOff>
    </xdr:from>
    <xdr:to>
      <xdr:col>64</xdr:col>
      <xdr:colOff>152400</xdr:colOff>
      <xdr:row>16</xdr:row>
      <xdr:rowOff>76835</xdr:rowOff>
    </xdr:to>
    <xdr:sp macro="" textlink="">
      <xdr:nvSpPr>
        <xdr:cNvPr id="478" name="楕円 477"/>
        <xdr:cNvSpPr/>
      </xdr:nvSpPr>
      <xdr:spPr>
        <a:xfrm>
          <a:off x="13462000" y="271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61595</xdr:rowOff>
    </xdr:from>
    <xdr:ext cx="762000" cy="259080"/>
    <xdr:sp macro="" textlink="">
      <xdr:nvSpPr>
        <xdr:cNvPr id="479" name="テキスト ボックス 478"/>
        <xdr:cNvSpPr txBox="1"/>
      </xdr:nvSpPr>
      <xdr:spPr>
        <a:xfrm>
          <a:off x="13131800" y="2804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19,141
18,660
37.94
9,784,762
9,212,318
480,396
5,172,013
8,457,035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人件費の前年度の19.2％から今年度は18.5％へと低下した。</a:t>
          </a:r>
        </a:p>
        <a:p>
          <a:r>
            <a:rPr kumimoji="1" lang="ja-JP" altLang="en-US" sz="1300">
              <a:latin typeface="ＭＳ Ｐゴシック"/>
              <a:ea typeface="ＭＳ Ｐゴシック"/>
            </a:rPr>
            <a:t>会計年度任用職員報酬や期末手当の増額に加え、勤勉手当の支給などにより人件費の総額は増加したものの、普通交付税等の経常的一般財源等が大きく増加したことにより、比率としては改善する結果となった。</a:t>
          </a:r>
        </a:p>
        <a:p>
          <a:r>
            <a:rPr kumimoji="1" lang="ja-JP" altLang="en-US" sz="1300">
              <a:latin typeface="ＭＳ Ｐゴシック"/>
              <a:ea typeface="ＭＳ Ｐゴシック"/>
            </a:rPr>
            <a:t>今後も定員管理計画により人件費の適正化に努めるとともに、人材育成を通じた効率的な行財政改革を推進していく。</a:t>
          </a:r>
        </a:p>
      </xdr:txBody>
    </xdr:sp>
    <xdr:clientData/>
  </xdr:twoCellAnchor>
  <xdr:oneCellAnchor>
    <xdr:from>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4825" cy="259080"/>
    <xdr:sp macro="" textlink="">
      <xdr:nvSpPr>
        <xdr:cNvPr id="49" name="テキスト ボックス 48"/>
        <xdr:cNvSpPr txBox="1"/>
      </xdr:nvSpPr>
      <xdr:spPr>
        <a:xfrm>
          <a:off x="254000" y="7087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4825" cy="255905"/>
    <xdr:sp macro="" textlink="">
      <xdr:nvSpPr>
        <xdr:cNvPr id="51" name="テキスト ボックス 50"/>
        <xdr:cNvSpPr txBox="1"/>
      </xdr:nvSpPr>
      <xdr:spPr>
        <a:xfrm>
          <a:off x="254000" y="6761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4825" cy="258445"/>
    <xdr:sp macro="" textlink="">
      <xdr:nvSpPr>
        <xdr:cNvPr id="53" name="テキスト ボックス 52"/>
        <xdr:cNvSpPr txBox="1"/>
      </xdr:nvSpPr>
      <xdr:spPr>
        <a:xfrm>
          <a:off x="254000" y="6434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4825" cy="259080"/>
    <xdr:sp macro="" textlink="">
      <xdr:nvSpPr>
        <xdr:cNvPr id="55" name="テキスト ボックス 54"/>
        <xdr:cNvSpPr txBox="1"/>
      </xdr:nvSpPr>
      <xdr:spPr>
        <a:xfrm>
          <a:off x="254000" y="6108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4825" cy="255905"/>
    <xdr:sp macro="" textlink="">
      <xdr:nvSpPr>
        <xdr:cNvPr id="57" name="テキスト ボックス 56"/>
        <xdr:cNvSpPr txBox="1"/>
      </xdr:nvSpPr>
      <xdr:spPr>
        <a:xfrm>
          <a:off x="254000" y="5781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4825" cy="259080"/>
    <xdr:sp macro="" textlink="">
      <xdr:nvSpPr>
        <xdr:cNvPr id="59" name="テキスト ボックス 58"/>
        <xdr:cNvSpPr txBox="1"/>
      </xdr:nvSpPr>
      <xdr:spPr>
        <a:xfrm>
          <a:off x="254000" y="5454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61" name="テキスト ボックス 60"/>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40640</xdr:rowOff>
    </xdr:to>
    <xdr:cxnSp macro="">
      <xdr:nvCxnSpPr>
        <xdr:cNvPr id="63" name="直線コネクタ 62"/>
        <xdr:cNvCxnSpPr/>
      </xdr:nvCxnSpPr>
      <xdr:spPr>
        <a:xfrm flipV="1">
          <a:off x="4826000" y="5651500"/>
          <a:ext cx="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12065</xdr:rowOff>
    </xdr:from>
    <xdr:ext cx="762000" cy="259080"/>
    <xdr:sp macro="" textlink="">
      <xdr:nvSpPr>
        <xdr:cNvPr id="64" name="人件費最小値テキスト"/>
        <xdr:cNvSpPr txBox="1"/>
      </xdr:nvSpPr>
      <xdr:spPr>
        <a:xfrm>
          <a:off x="4914900" y="7212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40640</xdr:rowOff>
    </xdr:from>
    <xdr:to>
      <xdr:col>24</xdr:col>
      <xdr:colOff>114300</xdr:colOff>
      <xdr:row>42</xdr:row>
      <xdr:rowOff>40640</xdr:rowOff>
    </xdr:to>
    <xdr:cxnSp macro="">
      <xdr:nvCxnSpPr>
        <xdr:cNvPr id="65" name="直線コネクタ 64"/>
        <xdr:cNvCxnSpPr/>
      </xdr:nvCxnSpPr>
      <xdr:spPr>
        <a:xfrm>
          <a:off x="4737100" y="724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80010</xdr:rowOff>
    </xdr:from>
    <xdr:ext cx="762000" cy="259080"/>
    <xdr:sp macro="" textlink="">
      <xdr:nvSpPr>
        <xdr:cNvPr id="66" name="人件費最大値テキスト"/>
        <xdr:cNvSpPr txBox="1"/>
      </xdr:nvSpPr>
      <xdr:spPr>
        <a:xfrm>
          <a:off x="4914900" y="539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165100</xdr:rowOff>
    </xdr:from>
    <xdr:to>
      <xdr:col>24</xdr:col>
      <xdr:colOff>25400</xdr:colOff>
      <xdr:row>33</xdr:row>
      <xdr:rowOff>69850</xdr:rowOff>
    </xdr:to>
    <xdr:cxnSp macro="">
      <xdr:nvCxnSpPr>
        <xdr:cNvPr id="68" name="直線コネクタ 67"/>
        <xdr:cNvCxnSpPr/>
      </xdr:nvCxnSpPr>
      <xdr:spPr>
        <a:xfrm flipV="1">
          <a:off x="3987800" y="56515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107950</xdr:rowOff>
    </xdr:from>
    <xdr:ext cx="762000" cy="259080"/>
    <xdr:sp macro="" textlink="">
      <xdr:nvSpPr>
        <xdr:cNvPr id="69" name="人件費平均値テキスト"/>
        <xdr:cNvSpPr txBox="1"/>
      </xdr:nvSpPr>
      <xdr:spPr>
        <a:xfrm>
          <a:off x="4914900" y="6280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135890</xdr:rowOff>
    </xdr:from>
    <xdr:to>
      <xdr:col>24</xdr:col>
      <xdr:colOff>76200</xdr:colOff>
      <xdr:row>37</xdr:row>
      <xdr:rowOff>66040</xdr:rowOff>
    </xdr:to>
    <xdr:sp macro="" textlink="">
      <xdr:nvSpPr>
        <xdr:cNvPr id="70" name="フローチャート: 判断 69"/>
        <xdr:cNvSpPr/>
      </xdr:nvSpPr>
      <xdr:spPr>
        <a:xfrm>
          <a:off x="47752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154940</xdr:rowOff>
    </xdr:from>
    <xdr:to>
      <xdr:col>19</xdr:col>
      <xdr:colOff>187325</xdr:colOff>
      <xdr:row>33</xdr:row>
      <xdr:rowOff>69850</xdr:rowOff>
    </xdr:to>
    <xdr:cxnSp macro="">
      <xdr:nvCxnSpPr>
        <xdr:cNvPr id="71" name="直線コネクタ 70"/>
        <xdr:cNvCxnSpPr/>
      </xdr:nvCxnSpPr>
      <xdr:spPr>
        <a:xfrm>
          <a:off x="3098800" y="564134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27305</xdr:rowOff>
    </xdr:from>
    <xdr:to>
      <xdr:col>20</xdr:col>
      <xdr:colOff>38100</xdr:colOff>
      <xdr:row>36</xdr:row>
      <xdr:rowOff>128905</xdr:rowOff>
    </xdr:to>
    <xdr:sp macro="" textlink="">
      <xdr:nvSpPr>
        <xdr:cNvPr id="72" name="フローチャート: 判断 71"/>
        <xdr:cNvSpPr/>
      </xdr:nvSpPr>
      <xdr:spPr>
        <a:xfrm>
          <a:off x="3937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113665</xdr:rowOff>
    </xdr:from>
    <xdr:ext cx="733425" cy="258445"/>
    <xdr:sp macro="" textlink="">
      <xdr:nvSpPr>
        <xdr:cNvPr id="73" name="テキスト ボックス 72"/>
        <xdr:cNvSpPr txBox="1"/>
      </xdr:nvSpPr>
      <xdr:spPr>
        <a:xfrm>
          <a:off x="3606800" y="628586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32</xdr:row>
      <xdr:rowOff>143510</xdr:rowOff>
    </xdr:from>
    <xdr:to>
      <xdr:col>15</xdr:col>
      <xdr:colOff>98425</xdr:colOff>
      <xdr:row>32</xdr:row>
      <xdr:rowOff>154940</xdr:rowOff>
    </xdr:to>
    <xdr:cxnSp macro="">
      <xdr:nvCxnSpPr>
        <xdr:cNvPr id="74" name="直線コネクタ 73"/>
        <xdr:cNvCxnSpPr/>
      </xdr:nvCxnSpPr>
      <xdr:spPr>
        <a:xfrm>
          <a:off x="2209800" y="56299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6350</xdr:rowOff>
    </xdr:from>
    <xdr:to>
      <xdr:col>15</xdr:col>
      <xdr:colOff>149225</xdr:colOff>
      <xdr:row>36</xdr:row>
      <xdr:rowOff>107315</xdr:rowOff>
    </xdr:to>
    <xdr:sp macro="" textlink="">
      <xdr:nvSpPr>
        <xdr:cNvPr id="75" name="フローチャート: 判断 74"/>
        <xdr:cNvSpPr/>
      </xdr:nvSpPr>
      <xdr:spPr>
        <a:xfrm>
          <a:off x="30480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92075</xdr:rowOff>
    </xdr:from>
    <xdr:ext cx="762000" cy="259080"/>
    <xdr:sp macro="" textlink="">
      <xdr:nvSpPr>
        <xdr:cNvPr id="76" name="テキスト ボックス 75"/>
        <xdr:cNvSpPr txBox="1"/>
      </xdr:nvSpPr>
      <xdr:spPr>
        <a:xfrm>
          <a:off x="2717800" y="6264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32</xdr:row>
      <xdr:rowOff>143510</xdr:rowOff>
    </xdr:from>
    <xdr:to>
      <xdr:col>11</xdr:col>
      <xdr:colOff>9525</xdr:colOff>
      <xdr:row>33</xdr:row>
      <xdr:rowOff>156845</xdr:rowOff>
    </xdr:to>
    <xdr:cxnSp macro="">
      <xdr:nvCxnSpPr>
        <xdr:cNvPr id="77" name="直線コネクタ 76"/>
        <xdr:cNvCxnSpPr/>
      </xdr:nvCxnSpPr>
      <xdr:spPr>
        <a:xfrm flipV="1">
          <a:off x="1320800" y="562991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122555</xdr:rowOff>
    </xdr:from>
    <xdr:to>
      <xdr:col>11</xdr:col>
      <xdr:colOff>60325</xdr:colOff>
      <xdr:row>36</xdr:row>
      <xdr:rowOff>52705</xdr:rowOff>
    </xdr:to>
    <xdr:sp macro="" textlink="">
      <xdr:nvSpPr>
        <xdr:cNvPr id="78" name="フローチャート: 判断 77"/>
        <xdr:cNvSpPr/>
      </xdr:nvSpPr>
      <xdr:spPr>
        <a:xfrm>
          <a:off x="2159000" y="612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37465</xdr:rowOff>
    </xdr:from>
    <xdr:ext cx="758825" cy="259080"/>
    <xdr:sp macro="" textlink="">
      <xdr:nvSpPr>
        <xdr:cNvPr id="79" name="テキスト ボックス 78"/>
        <xdr:cNvSpPr txBox="1"/>
      </xdr:nvSpPr>
      <xdr:spPr>
        <a:xfrm>
          <a:off x="1828800" y="62096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8255</xdr:rowOff>
    </xdr:from>
    <xdr:to>
      <xdr:col>6</xdr:col>
      <xdr:colOff>171450</xdr:colOff>
      <xdr:row>37</xdr:row>
      <xdr:rowOff>109855</xdr:rowOff>
    </xdr:to>
    <xdr:sp macro="" textlink="">
      <xdr:nvSpPr>
        <xdr:cNvPr id="80" name="フローチャート: 判断 79"/>
        <xdr:cNvSpPr/>
      </xdr:nvSpPr>
      <xdr:spPr>
        <a:xfrm>
          <a:off x="12700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94615</xdr:rowOff>
    </xdr:from>
    <xdr:ext cx="758825" cy="259080"/>
    <xdr:sp macro="" textlink="">
      <xdr:nvSpPr>
        <xdr:cNvPr id="81" name="テキスト ボックス 80"/>
        <xdr:cNvSpPr txBox="1"/>
      </xdr:nvSpPr>
      <xdr:spPr>
        <a:xfrm>
          <a:off x="939800" y="64382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4" name="テキスト ボックス 83"/>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32</xdr:row>
      <xdr:rowOff>114300</xdr:rowOff>
    </xdr:from>
    <xdr:to>
      <xdr:col>24</xdr:col>
      <xdr:colOff>76200</xdr:colOff>
      <xdr:row>33</xdr:row>
      <xdr:rowOff>44450</xdr:rowOff>
    </xdr:to>
    <xdr:sp macro="" textlink="">
      <xdr:nvSpPr>
        <xdr:cNvPr id="87" name="楕円 86"/>
        <xdr:cNvSpPr/>
      </xdr:nvSpPr>
      <xdr:spPr>
        <a:xfrm>
          <a:off x="47752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22860</xdr:rowOff>
    </xdr:from>
    <xdr:ext cx="762000" cy="259080"/>
    <xdr:sp macro="" textlink="">
      <xdr:nvSpPr>
        <xdr:cNvPr id="88" name="人件費該当値テキスト"/>
        <xdr:cNvSpPr txBox="1"/>
      </xdr:nvSpPr>
      <xdr:spPr>
        <a:xfrm>
          <a:off x="4914900" y="550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33</xdr:row>
      <xdr:rowOff>19050</xdr:rowOff>
    </xdr:from>
    <xdr:to>
      <xdr:col>20</xdr:col>
      <xdr:colOff>38100</xdr:colOff>
      <xdr:row>33</xdr:row>
      <xdr:rowOff>120650</xdr:rowOff>
    </xdr:to>
    <xdr:sp macro="" textlink="">
      <xdr:nvSpPr>
        <xdr:cNvPr id="89" name="楕円 88"/>
        <xdr:cNvSpPr/>
      </xdr:nvSpPr>
      <xdr:spPr>
        <a:xfrm>
          <a:off x="3937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130810</xdr:rowOff>
    </xdr:from>
    <xdr:ext cx="733425" cy="259080"/>
    <xdr:sp macro="" textlink="">
      <xdr:nvSpPr>
        <xdr:cNvPr id="90" name="テキスト ボックス 89"/>
        <xdr:cNvSpPr txBox="1"/>
      </xdr:nvSpPr>
      <xdr:spPr>
        <a:xfrm>
          <a:off x="3606800" y="54457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32</xdr:row>
      <xdr:rowOff>103505</xdr:rowOff>
    </xdr:from>
    <xdr:to>
      <xdr:col>15</xdr:col>
      <xdr:colOff>149225</xdr:colOff>
      <xdr:row>33</xdr:row>
      <xdr:rowOff>33655</xdr:rowOff>
    </xdr:to>
    <xdr:sp macro="" textlink="">
      <xdr:nvSpPr>
        <xdr:cNvPr id="91" name="楕円 90"/>
        <xdr:cNvSpPr/>
      </xdr:nvSpPr>
      <xdr:spPr>
        <a:xfrm>
          <a:off x="3048000" y="55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43815</xdr:rowOff>
    </xdr:from>
    <xdr:ext cx="762000" cy="255905"/>
    <xdr:sp macro="" textlink="">
      <xdr:nvSpPr>
        <xdr:cNvPr id="92" name="テキスト ボックス 91"/>
        <xdr:cNvSpPr txBox="1"/>
      </xdr:nvSpPr>
      <xdr:spPr>
        <a:xfrm>
          <a:off x="2717800" y="53587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32</xdr:row>
      <xdr:rowOff>92710</xdr:rowOff>
    </xdr:from>
    <xdr:to>
      <xdr:col>11</xdr:col>
      <xdr:colOff>60325</xdr:colOff>
      <xdr:row>33</xdr:row>
      <xdr:rowOff>22860</xdr:rowOff>
    </xdr:to>
    <xdr:sp macro="" textlink="">
      <xdr:nvSpPr>
        <xdr:cNvPr id="93" name="楕円 92"/>
        <xdr:cNvSpPr/>
      </xdr:nvSpPr>
      <xdr:spPr>
        <a:xfrm>
          <a:off x="2159000" y="55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33020</xdr:rowOff>
    </xdr:from>
    <xdr:ext cx="758825" cy="259080"/>
    <xdr:sp macro="" textlink="">
      <xdr:nvSpPr>
        <xdr:cNvPr id="94" name="テキスト ボックス 93"/>
        <xdr:cNvSpPr txBox="1"/>
      </xdr:nvSpPr>
      <xdr:spPr>
        <a:xfrm>
          <a:off x="1828800" y="53479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33</xdr:row>
      <xdr:rowOff>106045</xdr:rowOff>
    </xdr:from>
    <xdr:to>
      <xdr:col>6</xdr:col>
      <xdr:colOff>171450</xdr:colOff>
      <xdr:row>34</xdr:row>
      <xdr:rowOff>36195</xdr:rowOff>
    </xdr:to>
    <xdr:sp macro="" textlink="">
      <xdr:nvSpPr>
        <xdr:cNvPr id="95" name="楕円 94"/>
        <xdr:cNvSpPr/>
      </xdr:nvSpPr>
      <xdr:spPr>
        <a:xfrm>
          <a:off x="12700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46355</xdr:rowOff>
    </xdr:from>
    <xdr:ext cx="758825" cy="259080"/>
    <xdr:sp macro="" textlink="">
      <xdr:nvSpPr>
        <xdr:cNvPr id="96" name="テキスト ボックス 95"/>
        <xdr:cNvSpPr txBox="1"/>
      </xdr:nvSpPr>
      <xdr:spPr>
        <a:xfrm>
          <a:off x="939800" y="55327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物件費の比率は、前年度の13.9％から今年度は13.8％へと低下した。</a:t>
          </a:r>
        </a:p>
        <a:p>
          <a:r>
            <a:rPr kumimoji="1" lang="ja-JP" altLang="en-US" sz="1200">
              <a:latin typeface="ＭＳ Ｐゴシック"/>
              <a:ea typeface="ＭＳ Ｐゴシック"/>
            </a:rPr>
            <a:t>金額ベースでは、システム使用料等の使用料及び賃借料の減があったものの、予防接種委託料の増などにより、全体で約33百万円の増加となった。</a:t>
          </a:r>
        </a:p>
        <a:p>
          <a:r>
            <a:rPr kumimoji="1" lang="ja-JP" altLang="en-US" sz="1200">
              <a:latin typeface="ＭＳ Ｐゴシック"/>
              <a:ea typeface="ＭＳ Ｐゴシック"/>
            </a:rPr>
            <a:t>今後は、新たな事業の実施や公共施設等の維持管理に多額の支出が見込まれるため、事業の統廃合や集中化等を通じた効率的な行財政運営により、引き続き経費の削減・適正化に努めていく。</a:t>
          </a:r>
        </a:p>
      </xdr:txBody>
    </xdr:sp>
    <xdr:clientData/>
  </xdr:twoCellAnchor>
  <xdr:oneCellAnchor>
    <xdr:from>
      <xdr:col>62</xdr:col>
      <xdr:colOff>6350</xdr:colOff>
      <xdr:row>9</xdr:row>
      <xdr:rowOff>107950</xdr:rowOff>
    </xdr:from>
    <xdr:ext cx="295275" cy="225425"/>
    <xdr:sp macro="" textlink="">
      <xdr:nvSpPr>
        <xdr:cNvPr id="108" name="テキスト ボックス 107"/>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10" name="テキスト ボックス 109"/>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4825" cy="255905"/>
    <xdr:sp macro="" textlink="">
      <xdr:nvSpPr>
        <xdr:cNvPr id="112" name="テキスト ボックス 111"/>
        <xdr:cNvSpPr txBox="1"/>
      </xdr:nvSpPr>
      <xdr:spPr>
        <a:xfrm>
          <a:off x="11938000" y="3528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4825" cy="255905"/>
    <xdr:sp macro="" textlink="">
      <xdr:nvSpPr>
        <xdr:cNvPr id="114" name="テキスト ボックス 113"/>
        <xdr:cNvSpPr txBox="1"/>
      </xdr:nvSpPr>
      <xdr:spPr>
        <a:xfrm>
          <a:off x="11938000" y="3070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4825" cy="255905"/>
    <xdr:sp macro="" textlink="">
      <xdr:nvSpPr>
        <xdr:cNvPr id="116" name="テキスト ボックス 115"/>
        <xdr:cNvSpPr txBox="1"/>
      </xdr:nvSpPr>
      <xdr:spPr>
        <a:xfrm>
          <a:off x="11938000" y="2613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4825" cy="255905"/>
    <xdr:sp macro="" textlink="">
      <xdr:nvSpPr>
        <xdr:cNvPr id="118" name="テキスト ボックス 117"/>
        <xdr:cNvSpPr txBox="1"/>
      </xdr:nvSpPr>
      <xdr:spPr>
        <a:xfrm>
          <a:off x="11938000" y="2156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20" name="テキスト ボックス 119"/>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113030</xdr:rowOff>
    </xdr:from>
    <xdr:to>
      <xdr:col>82</xdr:col>
      <xdr:colOff>107950</xdr:colOff>
      <xdr:row>21</xdr:row>
      <xdr:rowOff>6350</xdr:rowOff>
    </xdr:to>
    <xdr:cxnSp macro="">
      <xdr:nvCxnSpPr>
        <xdr:cNvPr id="122" name="直線コネクタ 121"/>
        <xdr:cNvCxnSpPr/>
      </xdr:nvCxnSpPr>
      <xdr:spPr>
        <a:xfrm flipV="1">
          <a:off x="16510000" y="2170430"/>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149225</xdr:rowOff>
    </xdr:from>
    <xdr:ext cx="762000" cy="259080"/>
    <xdr:sp macro="" textlink="">
      <xdr:nvSpPr>
        <xdr:cNvPr id="123" name="物件費最小値テキスト"/>
        <xdr:cNvSpPr txBox="1"/>
      </xdr:nvSpPr>
      <xdr:spPr>
        <a:xfrm>
          <a:off x="16598900" y="357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6350</xdr:rowOff>
    </xdr:from>
    <xdr:to>
      <xdr:col>82</xdr:col>
      <xdr:colOff>196850</xdr:colOff>
      <xdr:row>21</xdr:row>
      <xdr:rowOff>6350</xdr:rowOff>
    </xdr:to>
    <xdr:cxnSp macro="">
      <xdr:nvCxnSpPr>
        <xdr:cNvPr id="124" name="直線コネクタ 123"/>
        <xdr:cNvCxnSpPr/>
      </xdr:nvCxnSpPr>
      <xdr:spPr>
        <a:xfrm>
          <a:off x="16421100" y="360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27940</xdr:rowOff>
    </xdr:from>
    <xdr:ext cx="762000" cy="259080"/>
    <xdr:sp macro="" textlink="">
      <xdr:nvSpPr>
        <xdr:cNvPr id="125" name="物件費最大値テキスト"/>
        <xdr:cNvSpPr txBox="1"/>
      </xdr:nvSpPr>
      <xdr:spPr>
        <a:xfrm>
          <a:off x="16598900" y="191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113030</xdr:rowOff>
    </xdr:from>
    <xdr:to>
      <xdr:col>82</xdr:col>
      <xdr:colOff>196850</xdr:colOff>
      <xdr:row>12</xdr:row>
      <xdr:rowOff>113030</xdr:rowOff>
    </xdr:to>
    <xdr:cxnSp macro="">
      <xdr:nvCxnSpPr>
        <xdr:cNvPr id="126" name="直線コネクタ 125"/>
        <xdr:cNvCxnSpPr/>
      </xdr:nvCxnSpPr>
      <xdr:spPr>
        <a:xfrm>
          <a:off x="16421100" y="217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74930</xdr:rowOff>
    </xdr:from>
    <xdr:to>
      <xdr:col>82</xdr:col>
      <xdr:colOff>107950</xdr:colOff>
      <xdr:row>15</xdr:row>
      <xdr:rowOff>83820</xdr:rowOff>
    </xdr:to>
    <xdr:cxnSp macro="">
      <xdr:nvCxnSpPr>
        <xdr:cNvPr id="127" name="直線コネクタ 126"/>
        <xdr:cNvCxnSpPr/>
      </xdr:nvCxnSpPr>
      <xdr:spPr>
        <a:xfrm flipV="1">
          <a:off x="15671800" y="26466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105410</xdr:rowOff>
    </xdr:from>
    <xdr:ext cx="762000" cy="259080"/>
    <xdr:sp macro="" textlink="">
      <xdr:nvSpPr>
        <xdr:cNvPr id="128" name="物件費平均値テキスト"/>
        <xdr:cNvSpPr txBox="1"/>
      </xdr:nvSpPr>
      <xdr:spPr>
        <a:xfrm>
          <a:off x="16598900" y="2677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83820</xdr:rowOff>
    </xdr:to>
    <xdr:cxnSp macro="">
      <xdr:nvCxnSpPr>
        <xdr:cNvPr id="130" name="直線コネクタ 129"/>
        <xdr:cNvCxnSpPr/>
      </xdr:nvCxnSpPr>
      <xdr:spPr>
        <a:xfrm>
          <a:off x="14782800" y="26187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2540</xdr:rowOff>
    </xdr:from>
    <xdr:ext cx="736600" cy="259080"/>
    <xdr:sp macro="" textlink="">
      <xdr:nvSpPr>
        <xdr:cNvPr id="132" name="テキスト ボックス 131"/>
        <xdr:cNvSpPr txBox="1"/>
      </xdr:nvSpPr>
      <xdr:spPr>
        <a:xfrm>
          <a:off x="15290800" y="2745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127000</xdr:rowOff>
    </xdr:from>
    <xdr:to>
      <xdr:col>73</xdr:col>
      <xdr:colOff>180975</xdr:colOff>
      <xdr:row>15</xdr:row>
      <xdr:rowOff>46990</xdr:rowOff>
    </xdr:to>
    <xdr:cxnSp macro="">
      <xdr:nvCxnSpPr>
        <xdr:cNvPr id="133" name="直線コネクタ 132"/>
        <xdr:cNvCxnSpPr/>
      </xdr:nvCxnSpPr>
      <xdr:spPr>
        <a:xfrm>
          <a:off x="13893800" y="25273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96520</xdr:rowOff>
    </xdr:from>
    <xdr:to>
      <xdr:col>74</xdr:col>
      <xdr:colOff>31750</xdr:colOff>
      <xdr:row>16</xdr:row>
      <xdr:rowOff>26670</xdr:rowOff>
    </xdr:to>
    <xdr:sp macro="" textlink="">
      <xdr:nvSpPr>
        <xdr:cNvPr id="134" name="フローチャート: 判断 133"/>
        <xdr:cNvSpPr/>
      </xdr:nvSpPr>
      <xdr:spPr>
        <a:xfrm>
          <a:off x="14732000" y="266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11430</xdr:rowOff>
    </xdr:from>
    <xdr:ext cx="762000" cy="259080"/>
    <xdr:sp macro="" textlink="">
      <xdr:nvSpPr>
        <xdr:cNvPr id="135" name="テキスト ボックス 134"/>
        <xdr:cNvSpPr txBox="1"/>
      </xdr:nvSpPr>
      <xdr:spPr>
        <a:xfrm>
          <a:off x="14401800" y="2754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127000</xdr:rowOff>
    </xdr:from>
    <xdr:to>
      <xdr:col>69</xdr:col>
      <xdr:colOff>92075</xdr:colOff>
      <xdr:row>15</xdr:row>
      <xdr:rowOff>46990</xdr:rowOff>
    </xdr:to>
    <xdr:cxnSp macro="">
      <xdr:nvCxnSpPr>
        <xdr:cNvPr id="136" name="直線コネクタ 135"/>
        <xdr:cNvCxnSpPr/>
      </xdr:nvCxnSpPr>
      <xdr:spPr>
        <a:xfrm flipV="1">
          <a:off x="13004800" y="25273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158750</xdr:rowOff>
    </xdr:from>
    <xdr:to>
      <xdr:col>69</xdr:col>
      <xdr:colOff>142875</xdr:colOff>
      <xdr:row>15</xdr:row>
      <xdr:rowOff>88900</xdr:rowOff>
    </xdr:to>
    <xdr:sp macro="" textlink="">
      <xdr:nvSpPr>
        <xdr:cNvPr id="137" name="フローチャート: 判断 136"/>
        <xdr:cNvSpPr/>
      </xdr:nvSpPr>
      <xdr:spPr>
        <a:xfrm>
          <a:off x="13843000" y="25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73660</xdr:rowOff>
    </xdr:from>
    <xdr:ext cx="758825" cy="259080"/>
    <xdr:sp macro="" textlink="">
      <xdr:nvSpPr>
        <xdr:cNvPr id="138" name="テキスト ボックス 137"/>
        <xdr:cNvSpPr txBox="1"/>
      </xdr:nvSpPr>
      <xdr:spPr>
        <a:xfrm>
          <a:off x="13512800" y="26454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60325</xdr:rowOff>
    </xdr:from>
    <xdr:to>
      <xdr:col>65</xdr:col>
      <xdr:colOff>53975</xdr:colOff>
      <xdr:row>15</xdr:row>
      <xdr:rowOff>161925</xdr:rowOff>
    </xdr:to>
    <xdr:sp macro="" textlink="">
      <xdr:nvSpPr>
        <xdr:cNvPr id="139" name="フローチャート: 判断 138"/>
        <xdr:cNvSpPr/>
      </xdr:nvSpPr>
      <xdr:spPr>
        <a:xfrm>
          <a:off x="12954000" y="263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146685</xdr:rowOff>
    </xdr:from>
    <xdr:ext cx="762000" cy="255905"/>
    <xdr:sp macro="" textlink="">
      <xdr:nvSpPr>
        <xdr:cNvPr id="140" name="テキスト ボックス 139"/>
        <xdr:cNvSpPr txBox="1"/>
      </xdr:nvSpPr>
      <xdr:spPr>
        <a:xfrm>
          <a:off x="12623800" y="27184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2" name="テキスト ボックス 141"/>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3" name="テキスト ボックス 142"/>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5" name="テキスト ボックス 144"/>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23495</xdr:rowOff>
    </xdr:from>
    <xdr:to>
      <xdr:col>82</xdr:col>
      <xdr:colOff>158750</xdr:colOff>
      <xdr:row>15</xdr:row>
      <xdr:rowOff>125095</xdr:rowOff>
    </xdr:to>
    <xdr:sp macro="" textlink="">
      <xdr:nvSpPr>
        <xdr:cNvPr id="146" name="楕円 145"/>
        <xdr:cNvSpPr/>
      </xdr:nvSpPr>
      <xdr:spPr>
        <a:xfrm>
          <a:off x="16459200" y="259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40640</xdr:rowOff>
    </xdr:from>
    <xdr:ext cx="762000" cy="255905"/>
    <xdr:sp macro="" textlink="">
      <xdr:nvSpPr>
        <xdr:cNvPr id="147" name="物件費該当値テキスト"/>
        <xdr:cNvSpPr txBox="1"/>
      </xdr:nvSpPr>
      <xdr:spPr>
        <a:xfrm>
          <a:off x="16598900" y="2440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33020</xdr:rowOff>
    </xdr:from>
    <xdr:to>
      <xdr:col>78</xdr:col>
      <xdr:colOff>120650</xdr:colOff>
      <xdr:row>15</xdr:row>
      <xdr:rowOff>134620</xdr:rowOff>
    </xdr:to>
    <xdr:sp macro="" textlink="">
      <xdr:nvSpPr>
        <xdr:cNvPr id="148" name="楕円 147"/>
        <xdr:cNvSpPr/>
      </xdr:nvSpPr>
      <xdr:spPr>
        <a:xfrm>
          <a:off x="15621000" y="260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144780</xdr:rowOff>
    </xdr:from>
    <xdr:ext cx="736600" cy="255905"/>
    <xdr:sp macro="" textlink="">
      <xdr:nvSpPr>
        <xdr:cNvPr id="149" name="テキスト ボックス 148"/>
        <xdr:cNvSpPr txBox="1"/>
      </xdr:nvSpPr>
      <xdr:spPr>
        <a:xfrm>
          <a:off x="15290800" y="23736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50" name="楕円 149"/>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107950</xdr:rowOff>
    </xdr:from>
    <xdr:ext cx="762000" cy="259080"/>
    <xdr:sp macro="" textlink="">
      <xdr:nvSpPr>
        <xdr:cNvPr id="151" name="テキスト ボックス 150"/>
        <xdr:cNvSpPr txBox="1"/>
      </xdr:nvSpPr>
      <xdr:spPr>
        <a:xfrm>
          <a:off x="1440180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2" name="楕円 151"/>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16510</xdr:rowOff>
    </xdr:from>
    <xdr:ext cx="758825" cy="259080"/>
    <xdr:sp macro="" textlink="">
      <xdr:nvSpPr>
        <xdr:cNvPr id="153" name="テキスト ボックス 152"/>
        <xdr:cNvSpPr txBox="1"/>
      </xdr:nvSpPr>
      <xdr:spPr>
        <a:xfrm>
          <a:off x="13512800" y="2245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4" name="楕円 153"/>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107950</xdr:rowOff>
    </xdr:from>
    <xdr:ext cx="762000" cy="259080"/>
    <xdr:sp macro="" textlink="">
      <xdr:nvSpPr>
        <xdr:cNvPr id="155" name="テキスト ボックス 154"/>
        <xdr:cNvSpPr txBox="1"/>
      </xdr:nvSpPr>
      <xdr:spPr>
        <a:xfrm>
          <a:off x="1262380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扶助費の比率は前年度の10.2％から今年度は10.8％へと増加した。</a:t>
          </a:r>
        </a:p>
        <a:p>
          <a:r>
            <a:rPr kumimoji="1" lang="ja-JP" altLang="en-US" sz="1100">
              <a:latin typeface="ＭＳ Ｐゴシック"/>
              <a:ea typeface="ＭＳ Ｐゴシック"/>
            </a:rPr>
            <a:t>主な要因として、障害児入所給付費等や、自立支援給付費、自立支援医療費の増加が挙げられ、児童手当費の増なども含め、全体で約58百万円の増加となった。</a:t>
          </a:r>
        </a:p>
        <a:p>
          <a:r>
            <a:rPr kumimoji="1" lang="ja-JP" altLang="en-US" sz="1100">
              <a:latin typeface="ＭＳ Ｐゴシック"/>
              <a:ea typeface="ＭＳ Ｐゴシック"/>
            </a:rPr>
            <a:t>今後も、社会保障関係費の増加傾向が続くことが見込まれるため、国による制度を確実に把握・活用し、必要な対策および財源の確保に努めていく。</a:t>
          </a:r>
        </a:p>
      </xdr:txBody>
    </xdr:sp>
    <xdr:clientData/>
  </xdr:twoCellAnchor>
  <xdr:oneCellAnchor>
    <xdr:from>
      <xdr:col>3</xdr:col>
      <xdr:colOff>123825</xdr:colOff>
      <xdr:row>49</xdr:row>
      <xdr:rowOff>107950</xdr:rowOff>
    </xdr:from>
    <xdr:ext cx="295275" cy="225425"/>
    <xdr:sp macro="" textlink="">
      <xdr:nvSpPr>
        <xdr:cNvPr id="167" name="テキスト ボックス 166"/>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9" name="テキスト ボックス 168"/>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825" cy="259080"/>
    <xdr:sp macro="" textlink="">
      <xdr:nvSpPr>
        <xdr:cNvPr id="171" name="テキスト ボックス 170"/>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825" cy="255905"/>
    <xdr:sp macro="" textlink="">
      <xdr:nvSpPr>
        <xdr:cNvPr id="173" name="テキスト ボックス 172"/>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825" cy="258445"/>
    <xdr:sp macro="" textlink="">
      <xdr:nvSpPr>
        <xdr:cNvPr id="175" name="テキスト ボックス 174"/>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825" cy="259080"/>
    <xdr:sp macro="" textlink="">
      <xdr:nvSpPr>
        <xdr:cNvPr id="177" name="テキスト ボックス 176"/>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825" cy="255905"/>
    <xdr:sp macro="" textlink="">
      <xdr:nvSpPr>
        <xdr:cNvPr id="179" name="テキスト ボックス 178"/>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825" cy="259080"/>
    <xdr:sp macro="" textlink="">
      <xdr:nvSpPr>
        <xdr:cNvPr id="181" name="テキスト ボックス 180"/>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83" name="テキスト ボックス 182"/>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78105</xdr:rowOff>
    </xdr:from>
    <xdr:to>
      <xdr:col>24</xdr:col>
      <xdr:colOff>25400</xdr:colOff>
      <xdr:row>60</xdr:row>
      <xdr:rowOff>132715</xdr:rowOff>
    </xdr:to>
    <xdr:cxnSp macro="">
      <xdr:nvCxnSpPr>
        <xdr:cNvPr id="185" name="直線コネクタ 184"/>
        <xdr:cNvCxnSpPr/>
      </xdr:nvCxnSpPr>
      <xdr:spPr>
        <a:xfrm flipV="1">
          <a:off x="4826000" y="8993505"/>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104775</xdr:rowOff>
    </xdr:from>
    <xdr:ext cx="762000" cy="259080"/>
    <xdr:sp macro="" textlink="">
      <xdr:nvSpPr>
        <xdr:cNvPr id="186" name="扶助費最小値テキスト"/>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132715</xdr:rowOff>
    </xdr:from>
    <xdr:to>
      <xdr:col>24</xdr:col>
      <xdr:colOff>114300</xdr:colOff>
      <xdr:row>60</xdr:row>
      <xdr:rowOff>132715</xdr:rowOff>
    </xdr:to>
    <xdr:cxnSp macro="">
      <xdr:nvCxnSpPr>
        <xdr:cNvPr id="187" name="直線コネクタ 186"/>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164465</xdr:rowOff>
    </xdr:from>
    <xdr:ext cx="762000" cy="259080"/>
    <xdr:sp macro="" textlink="">
      <xdr:nvSpPr>
        <xdr:cNvPr id="188" name="扶助費最大値テキスト"/>
        <xdr:cNvSpPr txBox="1"/>
      </xdr:nvSpPr>
      <xdr:spPr>
        <a:xfrm>
          <a:off x="4914900" y="8736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78105</xdr:rowOff>
    </xdr:from>
    <xdr:to>
      <xdr:col>24</xdr:col>
      <xdr:colOff>114300</xdr:colOff>
      <xdr:row>52</xdr:row>
      <xdr:rowOff>78105</xdr:rowOff>
    </xdr:to>
    <xdr:cxnSp macro="">
      <xdr:nvCxnSpPr>
        <xdr:cNvPr id="189" name="直線コネクタ 188"/>
        <xdr:cNvCxnSpPr/>
      </xdr:nvCxnSpPr>
      <xdr:spPr>
        <a:xfrm>
          <a:off x="4737100" y="899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37465</xdr:rowOff>
    </xdr:from>
    <xdr:to>
      <xdr:col>24</xdr:col>
      <xdr:colOff>25400</xdr:colOff>
      <xdr:row>57</xdr:row>
      <xdr:rowOff>102235</xdr:rowOff>
    </xdr:to>
    <xdr:cxnSp macro="">
      <xdr:nvCxnSpPr>
        <xdr:cNvPr id="190" name="直線コネクタ 189"/>
        <xdr:cNvCxnSpPr/>
      </xdr:nvCxnSpPr>
      <xdr:spPr>
        <a:xfrm>
          <a:off x="3987800" y="981011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19050</xdr:rowOff>
    </xdr:from>
    <xdr:ext cx="762000" cy="255905"/>
    <xdr:sp macro="" textlink="">
      <xdr:nvSpPr>
        <xdr:cNvPr id="191" name="扶助費平均値テキスト"/>
        <xdr:cNvSpPr txBox="1"/>
      </xdr:nvSpPr>
      <xdr:spPr>
        <a:xfrm>
          <a:off x="4914900" y="92773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2540</xdr:rowOff>
    </xdr:from>
    <xdr:to>
      <xdr:col>24</xdr:col>
      <xdr:colOff>76200</xdr:colOff>
      <xdr:row>55</xdr:row>
      <xdr:rowOff>104140</xdr:rowOff>
    </xdr:to>
    <xdr:sp macro="" textlink="">
      <xdr:nvSpPr>
        <xdr:cNvPr id="192" name="フローチャート: 判断 191"/>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37465</xdr:rowOff>
    </xdr:from>
    <xdr:to>
      <xdr:col>19</xdr:col>
      <xdr:colOff>187325</xdr:colOff>
      <xdr:row>57</xdr:row>
      <xdr:rowOff>69850</xdr:rowOff>
    </xdr:to>
    <xdr:cxnSp macro="">
      <xdr:nvCxnSpPr>
        <xdr:cNvPr id="193" name="直線コネクタ 192"/>
        <xdr:cNvCxnSpPr/>
      </xdr:nvCxnSpPr>
      <xdr:spPr>
        <a:xfrm flipV="1">
          <a:off x="3098800" y="98101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141605</xdr:rowOff>
    </xdr:from>
    <xdr:to>
      <xdr:col>20</xdr:col>
      <xdr:colOff>38100</xdr:colOff>
      <xdr:row>55</xdr:row>
      <xdr:rowOff>71755</xdr:rowOff>
    </xdr:to>
    <xdr:sp macro="" textlink="">
      <xdr:nvSpPr>
        <xdr:cNvPr id="194" name="フローチャート: 判断 193"/>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81915</xdr:rowOff>
    </xdr:from>
    <xdr:ext cx="733425" cy="259080"/>
    <xdr:sp macro="" textlink="">
      <xdr:nvSpPr>
        <xdr:cNvPr id="195" name="テキスト ボックス 194"/>
        <xdr:cNvSpPr txBox="1"/>
      </xdr:nvSpPr>
      <xdr:spPr>
        <a:xfrm>
          <a:off x="3606800" y="916876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4445</xdr:rowOff>
    </xdr:from>
    <xdr:to>
      <xdr:col>15</xdr:col>
      <xdr:colOff>98425</xdr:colOff>
      <xdr:row>57</xdr:row>
      <xdr:rowOff>69850</xdr:rowOff>
    </xdr:to>
    <xdr:cxnSp macro="">
      <xdr:nvCxnSpPr>
        <xdr:cNvPr id="196" name="直線コネクタ 195"/>
        <xdr:cNvCxnSpPr/>
      </xdr:nvCxnSpPr>
      <xdr:spPr>
        <a:xfrm>
          <a:off x="2209800" y="97770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97790</xdr:rowOff>
    </xdr:from>
    <xdr:to>
      <xdr:col>15</xdr:col>
      <xdr:colOff>149225</xdr:colOff>
      <xdr:row>55</xdr:row>
      <xdr:rowOff>27940</xdr:rowOff>
    </xdr:to>
    <xdr:sp macro="" textlink="">
      <xdr:nvSpPr>
        <xdr:cNvPr id="197" name="フローチャート: 判断 196"/>
        <xdr:cNvSpPr/>
      </xdr:nvSpPr>
      <xdr:spPr>
        <a:xfrm>
          <a:off x="3048000" y="935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38100</xdr:rowOff>
    </xdr:from>
    <xdr:ext cx="762000" cy="259080"/>
    <xdr:sp macro="" textlink="">
      <xdr:nvSpPr>
        <xdr:cNvPr id="198" name="テキスト ボックス 197"/>
        <xdr:cNvSpPr txBox="1"/>
      </xdr:nvSpPr>
      <xdr:spPr>
        <a:xfrm>
          <a:off x="2717800" y="912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4445</xdr:rowOff>
    </xdr:from>
    <xdr:to>
      <xdr:col>11</xdr:col>
      <xdr:colOff>9525</xdr:colOff>
      <xdr:row>57</xdr:row>
      <xdr:rowOff>69850</xdr:rowOff>
    </xdr:to>
    <xdr:cxnSp macro="">
      <xdr:nvCxnSpPr>
        <xdr:cNvPr id="199" name="直線コネクタ 198"/>
        <xdr:cNvCxnSpPr/>
      </xdr:nvCxnSpPr>
      <xdr:spPr>
        <a:xfrm flipV="1">
          <a:off x="1320800" y="97770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54610</xdr:rowOff>
    </xdr:from>
    <xdr:to>
      <xdr:col>11</xdr:col>
      <xdr:colOff>60325</xdr:colOff>
      <xdr:row>54</xdr:row>
      <xdr:rowOff>156210</xdr:rowOff>
    </xdr:to>
    <xdr:sp macro="" textlink="">
      <xdr:nvSpPr>
        <xdr:cNvPr id="200" name="フローチャート: 判断 199"/>
        <xdr:cNvSpPr/>
      </xdr:nvSpPr>
      <xdr:spPr>
        <a:xfrm>
          <a:off x="2159000" y="93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166370</xdr:rowOff>
    </xdr:from>
    <xdr:ext cx="758825" cy="255905"/>
    <xdr:sp macro="" textlink="">
      <xdr:nvSpPr>
        <xdr:cNvPr id="201" name="テキスト ボックス 200"/>
        <xdr:cNvSpPr txBox="1"/>
      </xdr:nvSpPr>
      <xdr:spPr>
        <a:xfrm>
          <a:off x="1828800" y="90817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16510</xdr:rowOff>
    </xdr:from>
    <xdr:ext cx="758825" cy="259080"/>
    <xdr:sp macro="" textlink="">
      <xdr:nvSpPr>
        <xdr:cNvPr id="203" name="テキスト ボックス 202"/>
        <xdr:cNvSpPr txBox="1"/>
      </xdr:nvSpPr>
      <xdr:spPr>
        <a:xfrm>
          <a:off x="939800" y="9103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6" name="テキスト ボックス 205"/>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52070</xdr:rowOff>
    </xdr:from>
    <xdr:to>
      <xdr:col>24</xdr:col>
      <xdr:colOff>76200</xdr:colOff>
      <xdr:row>57</xdr:row>
      <xdr:rowOff>153035</xdr:rowOff>
    </xdr:to>
    <xdr:sp macro="" textlink="">
      <xdr:nvSpPr>
        <xdr:cNvPr id="209" name="楕円 208"/>
        <xdr:cNvSpPr/>
      </xdr:nvSpPr>
      <xdr:spPr>
        <a:xfrm>
          <a:off x="47752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23495</xdr:rowOff>
    </xdr:from>
    <xdr:ext cx="762000" cy="259080"/>
    <xdr:sp macro="" textlink="">
      <xdr:nvSpPr>
        <xdr:cNvPr id="210" name="扶助費該当値テキスト"/>
        <xdr:cNvSpPr txBox="1"/>
      </xdr:nvSpPr>
      <xdr:spPr>
        <a:xfrm>
          <a:off x="4914900" y="9796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158115</xdr:rowOff>
    </xdr:from>
    <xdr:to>
      <xdr:col>20</xdr:col>
      <xdr:colOff>38100</xdr:colOff>
      <xdr:row>57</xdr:row>
      <xdr:rowOff>88265</xdr:rowOff>
    </xdr:to>
    <xdr:sp macro="" textlink="">
      <xdr:nvSpPr>
        <xdr:cNvPr id="211" name="楕円 210"/>
        <xdr:cNvSpPr/>
      </xdr:nvSpPr>
      <xdr:spPr>
        <a:xfrm>
          <a:off x="3937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73025</xdr:rowOff>
    </xdr:from>
    <xdr:ext cx="733425" cy="259080"/>
    <xdr:sp macro="" textlink="">
      <xdr:nvSpPr>
        <xdr:cNvPr id="212" name="テキスト ボックス 211"/>
        <xdr:cNvSpPr txBox="1"/>
      </xdr:nvSpPr>
      <xdr:spPr>
        <a:xfrm>
          <a:off x="3606800" y="984567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105410</xdr:rowOff>
    </xdr:from>
    <xdr:ext cx="762000" cy="259080"/>
    <xdr:sp macro="" textlink="">
      <xdr:nvSpPr>
        <xdr:cNvPr id="214" name="テキスト ボックス 213"/>
        <xdr:cNvSpPr txBox="1"/>
      </xdr:nvSpPr>
      <xdr:spPr>
        <a:xfrm>
          <a:off x="2717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125095</xdr:rowOff>
    </xdr:from>
    <xdr:to>
      <xdr:col>11</xdr:col>
      <xdr:colOff>60325</xdr:colOff>
      <xdr:row>57</xdr:row>
      <xdr:rowOff>55245</xdr:rowOff>
    </xdr:to>
    <xdr:sp macro="" textlink="">
      <xdr:nvSpPr>
        <xdr:cNvPr id="215" name="楕円 214"/>
        <xdr:cNvSpPr/>
      </xdr:nvSpPr>
      <xdr:spPr>
        <a:xfrm>
          <a:off x="2159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40640</xdr:rowOff>
    </xdr:from>
    <xdr:ext cx="758825" cy="255905"/>
    <xdr:sp macro="" textlink="">
      <xdr:nvSpPr>
        <xdr:cNvPr id="216" name="テキスト ボックス 215"/>
        <xdr:cNvSpPr txBox="1"/>
      </xdr:nvSpPr>
      <xdr:spPr>
        <a:xfrm>
          <a:off x="1828800" y="98132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7" name="楕円 216"/>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105410</xdr:rowOff>
    </xdr:from>
    <xdr:ext cx="758825" cy="259080"/>
    <xdr:sp macro="" textlink="">
      <xdr:nvSpPr>
        <xdr:cNvPr id="218" name="テキスト ボックス 217"/>
        <xdr:cNvSpPr txBox="1"/>
      </xdr:nvSpPr>
      <xdr:spPr>
        <a:xfrm>
          <a:off x="939800" y="98780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その他の経費については、維持補修費において小中学校維持補修費の減があったものの、道路や河川・公園等の維持補修費が増加した。</a:t>
          </a:r>
        </a:p>
        <a:p>
          <a:r>
            <a:rPr kumimoji="1" lang="ja-JP" altLang="en-US" sz="1100">
              <a:latin typeface="ＭＳ Ｐゴシック"/>
              <a:ea typeface="ＭＳ Ｐゴシック"/>
            </a:rPr>
            <a:t>また、投資及び出資金・貸付金において公立八女総合病院企業団負担金が減少したほか、繰出金においては福岡県介護保険広域連合負担金が増加した一方で、国民健康保険特別会計への基盤安定繰出金や後期高齢者医療療養給付費負担金が減少した。</a:t>
          </a:r>
        </a:p>
        <a:p>
          <a:r>
            <a:rPr kumimoji="1" lang="ja-JP" altLang="en-US" sz="1100">
              <a:latin typeface="ＭＳ Ｐゴシック"/>
              <a:ea typeface="ＭＳ Ｐゴシック"/>
            </a:rPr>
            <a:t>今後は、公共施設等の大規模改修や長寿命化工事に向けた計画的な対応が必須となるため、特別会計等への繰出金の適正化を図るとともに、事業の統廃合や集中化等を通じた効率的な財政運営に努めていく。</a:t>
          </a:r>
        </a:p>
      </xdr:txBody>
    </xdr:sp>
    <xdr:clientData/>
  </xdr:twoCellAnchor>
  <xdr:oneCellAnchor>
    <xdr:from>
      <xdr:col>62</xdr:col>
      <xdr:colOff>6350</xdr:colOff>
      <xdr:row>49</xdr:row>
      <xdr:rowOff>107950</xdr:rowOff>
    </xdr:from>
    <xdr:ext cx="295275" cy="225425"/>
    <xdr:sp macro="" textlink="">
      <xdr:nvSpPr>
        <xdr:cNvPr id="230" name="テキスト ボックス 229"/>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2" name="テキスト ボックス 231"/>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59080"/>
    <xdr:sp macro="" textlink="">
      <xdr:nvSpPr>
        <xdr:cNvPr id="234" name="テキスト ボックス 233"/>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825" cy="259080"/>
    <xdr:sp macro="" textlink="">
      <xdr:nvSpPr>
        <xdr:cNvPr id="236" name="テキスト ボックス 235"/>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825" cy="255905"/>
    <xdr:sp macro="" textlink="">
      <xdr:nvSpPr>
        <xdr:cNvPr id="238" name="テキスト ボックス 237"/>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825" cy="259080"/>
    <xdr:sp macro="" textlink="">
      <xdr:nvSpPr>
        <xdr:cNvPr id="240" name="テキスト ボックス 239"/>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59080"/>
    <xdr:sp macro="" textlink="">
      <xdr:nvSpPr>
        <xdr:cNvPr id="242" name="テキスト ボックス 241"/>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4" name="テキスト ボックス 243"/>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xdr:cNvCxnSpPr/>
      </xdr:nvCxnSpPr>
      <xdr:spPr>
        <a:xfrm flipV="1">
          <a:off x="16510000" y="9067800"/>
          <a:ext cx="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156210</xdr:rowOff>
    </xdr:from>
    <xdr:ext cx="762000" cy="255905"/>
    <xdr:sp macro="" textlink="">
      <xdr:nvSpPr>
        <xdr:cNvPr id="247" name="その他最小値テキスト"/>
        <xdr:cNvSpPr txBox="1"/>
      </xdr:nvSpPr>
      <xdr:spPr>
        <a:xfrm>
          <a:off x="16598900" y="10614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67310</xdr:rowOff>
    </xdr:from>
    <xdr:ext cx="762000" cy="259080"/>
    <xdr:sp macro="" textlink="">
      <xdr:nvSpPr>
        <xdr:cNvPr id="249" name="その他最大値テキスト"/>
        <xdr:cNvSpPr txBox="1"/>
      </xdr:nvSpPr>
      <xdr:spPr>
        <a:xfrm>
          <a:off x="16598900" y="881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xdr:cNvCxnSpPr/>
      </xdr:nvCxnSpPr>
      <xdr:spPr>
        <a:xfrm>
          <a:off x="16421100" y="906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0</xdr:rowOff>
    </xdr:from>
    <xdr:to>
      <xdr:col>82</xdr:col>
      <xdr:colOff>107950</xdr:colOff>
      <xdr:row>58</xdr:row>
      <xdr:rowOff>76200</xdr:rowOff>
    </xdr:to>
    <xdr:cxnSp macro="">
      <xdr:nvCxnSpPr>
        <xdr:cNvPr id="251" name="直線コネクタ 250"/>
        <xdr:cNvCxnSpPr/>
      </xdr:nvCxnSpPr>
      <xdr:spPr>
        <a:xfrm flipV="1">
          <a:off x="15671800" y="99441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86360</xdr:rowOff>
    </xdr:from>
    <xdr:ext cx="762000" cy="255905"/>
    <xdr:sp macro="" textlink="">
      <xdr:nvSpPr>
        <xdr:cNvPr id="252" name="その他平均値テキスト"/>
        <xdr:cNvSpPr txBox="1"/>
      </xdr:nvSpPr>
      <xdr:spPr>
        <a:xfrm>
          <a:off x="16598900" y="96875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76200</xdr:rowOff>
    </xdr:from>
    <xdr:to>
      <xdr:col>78</xdr:col>
      <xdr:colOff>69850</xdr:colOff>
      <xdr:row>58</xdr:row>
      <xdr:rowOff>88900</xdr:rowOff>
    </xdr:to>
    <xdr:cxnSp macro="">
      <xdr:nvCxnSpPr>
        <xdr:cNvPr id="254" name="直線コネクタ 253"/>
        <xdr:cNvCxnSpPr/>
      </xdr:nvCxnSpPr>
      <xdr:spPr>
        <a:xfrm flipV="1">
          <a:off x="14782800" y="100203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149860</xdr:rowOff>
    </xdr:from>
    <xdr:ext cx="736600" cy="259080"/>
    <xdr:sp macro="" textlink="">
      <xdr:nvSpPr>
        <xdr:cNvPr id="256" name="テキスト ボックス 255"/>
        <xdr:cNvSpPr txBox="1"/>
      </xdr:nvSpPr>
      <xdr:spPr>
        <a:xfrm>
          <a:off x="15290800" y="1009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12700</xdr:rowOff>
    </xdr:from>
    <xdr:to>
      <xdr:col>73</xdr:col>
      <xdr:colOff>180975</xdr:colOff>
      <xdr:row>58</xdr:row>
      <xdr:rowOff>88900</xdr:rowOff>
    </xdr:to>
    <xdr:cxnSp macro="">
      <xdr:nvCxnSpPr>
        <xdr:cNvPr id="257" name="直線コネクタ 256"/>
        <xdr:cNvCxnSpPr/>
      </xdr:nvCxnSpPr>
      <xdr:spPr>
        <a:xfrm>
          <a:off x="13893800" y="99568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149860</xdr:rowOff>
    </xdr:from>
    <xdr:ext cx="762000" cy="259080"/>
    <xdr:sp macro="" textlink="">
      <xdr:nvSpPr>
        <xdr:cNvPr id="259" name="テキスト ボックス 258"/>
        <xdr:cNvSpPr txBox="1"/>
      </xdr:nvSpPr>
      <xdr:spPr>
        <a:xfrm>
          <a:off x="14401800" y="975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12700</xdr:rowOff>
    </xdr:from>
    <xdr:to>
      <xdr:col>69</xdr:col>
      <xdr:colOff>92075</xdr:colOff>
      <xdr:row>59</xdr:row>
      <xdr:rowOff>107950</xdr:rowOff>
    </xdr:to>
    <xdr:cxnSp macro="">
      <xdr:nvCxnSpPr>
        <xdr:cNvPr id="260" name="直線コネクタ 259"/>
        <xdr:cNvCxnSpPr/>
      </xdr:nvCxnSpPr>
      <xdr:spPr>
        <a:xfrm flipV="1">
          <a:off x="13004800" y="99568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124460</xdr:rowOff>
    </xdr:from>
    <xdr:ext cx="758825" cy="259080"/>
    <xdr:sp macro="" textlink="">
      <xdr:nvSpPr>
        <xdr:cNvPr id="262" name="テキスト ボックス 261"/>
        <xdr:cNvSpPr txBox="1"/>
      </xdr:nvSpPr>
      <xdr:spPr>
        <a:xfrm>
          <a:off x="13512800" y="10068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92710</xdr:rowOff>
    </xdr:from>
    <xdr:ext cx="762000" cy="259080"/>
    <xdr:sp macro="" textlink="">
      <xdr:nvSpPr>
        <xdr:cNvPr id="264" name="テキスト ボックス 263"/>
        <xdr:cNvSpPr txBox="1"/>
      </xdr:nvSpPr>
      <xdr:spPr>
        <a:xfrm>
          <a:off x="12623800" y="986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6" name="テキスト ボックス 265"/>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7" name="テキスト ボックス 266"/>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69" name="テキスト ボックス 268"/>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70" name="楕円 269"/>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92710</xdr:rowOff>
    </xdr:from>
    <xdr:ext cx="762000" cy="259080"/>
    <xdr:sp macro="" textlink="">
      <xdr:nvSpPr>
        <xdr:cNvPr id="271" name="その他該当値テキスト"/>
        <xdr:cNvSpPr txBox="1"/>
      </xdr:nvSpPr>
      <xdr:spPr>
        <a:xfrm>
          <a:off x="16598900" y="986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2" name="楕円 271"/>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137160</xdr:rowOff>
    </xdr:from>
    <xdr:ext cx="736600" cy="259080"/>
    <xdr:sp macro="" textlink="">
      <xdr:nvSpPr>
        <xdr:cNvPr id="273" name="テキスト ボックス 272"/>
        <xdr:cNvSpPr txBox="1"/>
      </xdr:nvSpPr>
      <xdr:spPr>
        <a:xfrm>
          <a:off x="15290800" y="9738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4" name="楕円 273"/>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124460</xdr:rowOff>
    </xdr:from>
    <xdr:ext cx="762000" cy="259080"/>
    <xdr:sp macro="" textlink="">
      <xdr:nvSpPr>
        <xdr:cNvPr id="275" name="テキスト ボックス 274"/>
        <xdr:cNvSpPr txBox="1"/>
      </xdr:nvSpPr>
      <xdr:spPr>
        <a:xfrm>
          <a:off x="14401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6" name="楕円 275"/>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73660</xdr:rowOff>
    </xdr:from>
    <xdr:ext cx="758825" cy="259080"/>
    <xdr:sp macro="" textlink="">
      <xdr:nvSpPr>
        <xdr:cNvPr id="277" name="テキスト ボックス 276"/>
        <xdr:cNvSpPr txBox="1"/>
      </xdr:nvSpPr>
      <xdr:spPr>
        <a:xfrm>
          <a:off x="13512800" y="9674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143510</xdr:rowOff>
    </xdr:from>
    <xdr:ext cx="762000" cy="255905"/>
    <xdr:sp macro="" textlink="">
      <xdr:nvSpPr>
        <xdr:cNvPr id="279" name="テキスト ボックス 278"/>
        <xdr:cNvSpPr txBox="1"/>
      </xdr:nvSpPr>
      <xdr:spPr>
        <a:xfrm>
          <a:off x="12623800" y="10259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補助費等の比率は、前年度の20.4％から今年度は20.5％へと増加した。</a:t>
          </a:r>
        </a:p>
        <a:p>
          <a:r>
            <a:rPr kumimoji="1" lang="ja-JP" altLang="en-US" sz="1100">
              <a:latin typeface="ＭＳ Ｐゴシック"/>
              <a:ea typeface="ＭＳ Ｐゴシック"/>
            </a:rPr>
            <a:t>主な要因として、八女西部広域事務組合負担金や八女中部衛生施設事務組合負担金など一部事務組合に対する負担金の増に加え、障害児保育事業補助金や下水道事業会計繰出金等の増があり、全体で約65百万円の増加となった。</a:t>
          </a:r>
        </a:p>
        <a:p>
          <a:r>
            <a:rPr kumimoji="1" lang="ja-JP" altLang="en-US" sz="1100">
              <a:latin typeface="ＭＳ Ｐゴシック"/>
              <a:ea typeface="ＭＳ Ｐゴシック"/>
            </a:rPr>
            <a:t>今後は、一部事務組合負担金等の増加傾向も踏まえ、引き続き事業の統廃合や集中化等を通じた効率的な行財政改革を推進し、経費の適正化に努めていく。</a:t>
          </a:r>
        </a:p>
      </xdr:txBody>
    </xdr:sp>
    <xdr:clientData/>
  </xdr:twoCellAnchor>
  <xdr:oneCellAnchor>
    <xdr:from>
      <xdr:col>62</xdr:col>
      <xdr:colOff>6350</xdr:colOff>
      <xdr:row>29</xdr:row>
      <xdr:rowOff>107950</xdr:rowOff>
    </xdr:from>
    <xdr:ext cx="295275" cy="225425"/>
    <xdr:sp macro="" textlink="">
      <xdr:nvSpPr>
        <xdr:cNvPr id="291" name="テキスト ボックス 290"/>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3" name="テキスト ボックス 292"/>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4825" cy="255905"/>
    <xdr:sp macro="" textlink="">
      <xdr:nvSpPr>
        <xdr:cNvPr id="295" name="テキスト ボックス 294"/>
        <xdr:cNvSpPr txBox="1"/>
      </xdr:nvSpPr>
      <xdr:spPr>
        <a:xfrm>
          <a:off x="11938000" y="6842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4825" cy="255905"/>
    <xdr:sp macro="" textlink="">
      <xdr:nvSpPr>
        <xdr:cNvPr id="297" name="テキスト ボックス 296"/>
        <xdr:cNvSpPr txBox="1"/>
      </xdr:nvSpPr>
      <xdr:spPr>
        <a:xfrm>
          <a:off x="11938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4825" cy="255905"/>
    <xdr:sp macro="" textlink="">
      <xdr:nvSpPr>
        <xdr:cNvPr id="299" name="テキスト ボックス 298"/>
        <xdr:cNvSpPr txBox="1"/>
      </xdr:nvSpPr>
      <xdr:spPr>
        <a:xfrm>
          <a:off x="11938000" y="5699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4825" cy="255905"/>
    <xdr:sp macro="" textlink="">
      <xdr:nvSpPr>
        <xdr:cNvPr id="301" name="テキスト ボックス 300"/>
        <xdr:cNvSpPr txBox="1"/>
      </xdr:nvSpPr>
      <xdr:spPr>
        <a:xfrm>
          <a:off x="11938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xdr:cNvCxnSpPr/>
      </xdr:nvCxnSpPr>
      <xdr:spPr>
        <a:xfrm flipV="1">
          <a:off x="16510000" y="5721985"/>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161925</xdr:rowOff>
    </xdr:from>
    <xdr:ext cx="762000" cy="259080"/>
    <xdr:sp macro="" textlink="">
      <xdr:nvSpPr>
        <xdr:cNvPr id="304" name="補助費等最小値テキスト"/>
        <xdr:cNvSpPr txBox="1"/>
      </xdr:nvSpPr>
      <xdr:spPr>
        <a:xfrm>
          <a:off x="16598900" y="6848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xdr:cNvCxnSpPr/>
      </xdr:nvCxnSpPr>
      <xdr:spPr>
        <a:xfrm>
          <a:off x="16421100" y="6876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150495</xdr:rowOff>
    </xdr:from>
    <xdr:ext cx="762000" cy="259080"/>
    <xdr:sp macro="" textlink="">
      <xdr:nvSpPr>
        <xdr:cNvPr id="306" name="補助費等最大値テキスト"/>
        <xdr:cNvSpPr txBox="1"/>
      </xdr:nvSpPr>
      <xdr:spPr>
        <a:xfrm>
          <a:off x="16598900" y="546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xdr:cNvCxnSpPr/>
      </xdr:nvCxnSpPr>
      <xdr:spPr>
        <a:xfrm>
          <a:off x="16421100" y="5721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98425</xdr:rowOff>
    </xdr:to>
    <xdr:cxnSp macro="">
      <xdr:nvCxnSpPr>
        <xdr:cNvPr id="308" name="直線コネクタ 307"/>
        <xdr:cNvCxnSpPr/>
      </xdr:nvCxnSpPr>
      <xdr:spPr>
        <a:xfrm>
          <a:off x="15671800" y="643636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144145</xdr:rowOff>
    </xdr:from>
    <xdr:ext cx="762000" cy="255905"/>
    <xdr:sp macro="" textlink="">
      <xdr:nvSpPr>
        <xdr:cNvPr id="309" name="補助費等平均値テキスト"/>
        <xdr:cNvSpPr txBox="1"/>
      </xdr:nvSpPr>
      <xdr:spPr>
        <a:xfrm>
          <a:off x="16598900" y="597344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52705</xdr:rowOff>
    </xdr:from>
    <xdr:to>
      <xdr:col>78</xdr:col>
      <xdr:colOff>69850</xdr:colOff>
      <xdr:row>37</xdr:row>
      <xdr:rowOff>92710</xdr:rowOff>
    </xdr:to>
    <xdr:cxnSp macro="">
      <xdr:nvCxnSpPr>
        <xdr:cNvPr id="311" name="直線コネクタ 310"/>
        <xdr:cNvCxnSpPr/>
      </xdr:nvCxnSpPr>
      <xdr:spPr>
        <a:xfrm>
          <a:off x="14782800" y="639635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33655</xdr:rowOff>
    </xdr:from>
    <xdr:ext cx="736600" cy="258445"/>
    <xdr:sp macro="" textlink="">
      <xdr:nvSpPr>
        <xdr:cNvPr id="313" name="テキスト ボックス 312"/>
        <xdr:cNvSpPr txBox="1"/>
      </xdr:nvSpPr>
      <xdr:spPr>
        <a:xfrm>
          <a:off x="15290800" y="58629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149860</xdr:rowOff>
    </xdr:from>
    <xdr:to>
      <xdr:col>73</xdr:col>
      <xdr:colOff>180975</xdr:colOff>
      <xdr:row>37</xdr:row>
      <xdr:rowOff>52705</xdr:rowOff>
    </xdr:to>
    <xdr:cxnSp macro="">
      <xdr:nvCxnSpPr>
        <xdr:cNvPr id="314" name="直線コネクタ 313"/>
        <xdr:cNvCxnSpPr/>
      </xdr:nvCxnSpPr>
      <xdr:spPr>
        <a:xfrm>
          <a:off x="13893800" y="632206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5080</xdr:rowOff>
    </xdr:from>
    <xdr:ext cx="762000" cy="259080"/>
    <xdr:sp macro="" textlink="">
      <xdr:nvSpPr>
        <xdr:cNvPr id="316" name="テキスト ボックス 315"/>
        <xdr:cNvSpPr txBox="1"/>
      </xdr:nvSpPr>
      <xdr:spPr>
        <a:xfrm>
          <a:off x="14401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149860</xdr:rowOff>
    </xdr:from>
    <xdr:to>
      <xdr:col>69</xdr:col>
      <xdr:colOff>92075</xdr:colOff>
      <xdr:row>37</xdr:row>
      <xdr:rowOff>104140</xdr:rowOff>
    </xdr:to>
    <xdr:cxnSp macro="">
      <xdr:nvCxnSpPr>
        <xdr:cNvPr id="317" name="直線コネクタ 316"/>
        <xdr:cNvCxnSpPr/>
      </xdr:nvCxnSpPr>
      <xdr:spPr>
        <a:xfrm flipV="1">
          <a:off x="13004800" y="632206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113665</xdr:rowOff>
    </xdr:from>
    <xdr:ext cx="758825" cy="258445"/>
    <xdr:sp macro="" textlink="">
      <xdr:nvSpPr>
        <xdr:cNvPr id="319" name="テキスト ボックス 318"/>
        <xdr:cNvSpPr txBox="1"/>
      </xdr:nvSpPr>
      <xdr:spPr>
        <a:xfrm>
          <a:off x="13512800" y="577151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16510</xdr:rowOff>
    </xdr:from>
    <xdr:ext cx="762000" cy="259080"/>
    <xdr:sp macro="" textlink="">
      <xdr:nvSpPr>
        <xdr:cNvPr id="321" name="テキスト ボックス 320"/>
        <xdr:cNvSpPr txBox="1"/>
      </xdr:nvSpPr>
      <xdr:spPr>
        <a:xfrm>
          <a:off x="12623800" y="584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3" name="テキスト ボックス 322"/>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24" name="テキスト ボックス 323"/>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26" name="テキスト ボックス 325"/>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47625</xdr:rowOff>
    </xdr:from>
    <xdr:to>
      <xdr:col>82</xdr:col>
      <xdr:colOff>158750</xdr:colOff>
      <xdr:row>37</xdr:row>
      <xdr:rowOff>149225</xdr:rowOff>
    </xdr:to>
    <xdr:sp macro="" textlink="">
      <xdr:nvSpPr>
        <xdr:cNvPr id="327" name="楕円 326"/>
        <xdr:cNvSpPr/>
      </xdr:nvSpPr>
      <xdr:spPr>
        <a:xfrm>
          <a:off x="16459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19685</xdr:rowOff>
    </xdr:from>
    <xdr:ext cx="762000" cy="255905"/>
    <xdr:sp macro="" textlink="">
      <xdr:nvSpPr>
        <xdr:cNvPr id="328" name="補助費等該当値テキスト"/>
        <xdr:cNvSpPr txBox="1"/>
      </xdr:nvSpPr>
      <xdr:spPr>
        <a:xfrm>
          <a:off x="16598900" y="63633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9" name="楕円 328"/>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128270</xdr:rowOff>
    </xdr:from>
    <xdr:ext cx="736600" cy="259080"/>
    <xdr:sp macro="" textlink="">
      <xdr:nvSpPr>
        <xdr:cNvPr id="330" name="テキスト ボックス 329"/>
        <xdr:cNvSpPr txBox="1"/>
      </xdr:nvSpPr>
      <xdr:spPr>
        <a:xfrm>
          <a:off x="15290800" y="6471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1905</xdr:rowOff>
    </xdr:from>
    <xdr:to>
      <xdr:col>74</xdr:col>
      <xdr:colOff>31750</xdr:colOff>
      <xdr:row>37</xdr:row>
      <xdr:rowOff>103505</xdr:rowOff>
    </xdr:to>
    <xdr:sp macro="" textlink="">
      <xdr:nvSpPr>
        <xdr:cNvPr id="331" name="楕円 330"/>
        <xdr:cNvSpPr/>
      </xdr:nvSpPr>
      <xdr:spPr>
        <a:xfrm>
          <a:off x="147320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88265</xdr:rowOff>
    </xdr:from>
    <xdr:ext cx="762000" cy="255905"/>
    <xdr:sp macro="" textlink="">
      <xdr:nvSpPr>
        <xdr:cNvPr id="332" name="テキスト ボックス 331"/>
        <xdr:cNvSpPr txBox="1"/>
      </xdr:nvSpPr>
      <xdr:spPr>
        <a:xfrm>
          <a:off x="14401800" y="64319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3" name="楕円 332"/>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13970</xdr:rowOff>
    </xdr:from>
    <xdr:ext cx="758825" cy="259080"/>
    <xdr:sp macro="" textlink="">
      <xdr:nvSpPr>
        <xdr:cNvPr id="334" name="テキスト ボックス 333"/>
        <xdr:cNvSpPr txBox="1"/>
      </xdr:nvSpPr>
      <xdr:spPr>
        <a:xfrm>
          <a:off x="13512800" y="63576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53340</xdr:rowOff>
    </xdr:from>
    <xdr:to>
      <xdr:col>65</xdr:col>
      <xdr:colOff>53975</xdr:colOff>
      <xdr:row>37</xdr:row>
      <xdr:rowOff>154940</xdr:rowOff>
    </xdr:to>
    <xdr:sp macro="" textlink="">
      <xdr:nvSpPr>
        <xdr:cNvPr id="335" name="楕円 334"/>
        <xdr:cNvSpPr/>
      </xdr:nvSpPr>
      <xdr:spPr>
        <a:xfrm>
          <a:off x="12954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139700</xdr:rowOff>
    </xdr:from>
    <xdr:ext cx="762000" cy="259080"/>
    <xdr:sp macro="" textlink="">
      <xdr:nvSpPr>
        <xdr:cNvPr id="336" name="テキスト ボックス 335"/>
        <xdr:cNvSpPr txBox="1"/>
      </xdr:nvSpPr>
      <xdr:spPr>
        <a:xfrm>
          <a:off x="12623800" y="648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公債費の比率は、前年度の14.2％から今年度は13.4％へと低下した。</a:t>
          </a:r>
        </a:p>
        <a:p>
          <a:r>
            <a:rPr kumimoji="1" lang="ja-JP" altLang="en-US" sz="1200">
              <a:latin typeface="ＭＳ Ｐゴシック"/>
              <a:ea typeface="ＭＳ Ｐゴシック"/>
            </a:rPr>
            <a:t>主な要因として、起債利子は増加（＋2,604千円）したものの、起債元金が減少（▲4,112千円）したことが挙げられる。</a:t>
          </a:r>
        </a:p>
        <a:p>
          <a:r>
            <a:rPr kumimoji="1" lang="ja-JP" altLang="en-US" sz="1200">
              <a:latin typeface="ＭＳ Ｐゴシック"/>
              <a:ea typeface="ＭＳ Ｐゴシック"/>
            </a:rPr>
            <a:t>今後は､普通建設事業や災害復旧事業等に伴う地方債の償還が増加するなど、厳しい状況が予想される。そのため、引き続き国による制度を確実に把握・活用するとともに、事業の統廃合や集中化等による効率的な行財政運営に努めていく。</a:t>
          </a:r>
        </a:p>
      </xdr:txBody>
    </xdr:sp>
    <xdr:clientData/>
  </xdr:twoCellAnchor>
  <xdr:oneCellAnchor>
    <xdr:from>
      <xdr:col>3</xdr:col>
      <xdr:colOff>123825</xdr:colOff>
      <xdr:row>69</xdr:row>
      <xdr:rowOff>107950</xdr:rowOff>
    </xdr:from>
    <xdr:ext cx="295275" cy="225425"/>
    <xdr:sp macro="" textlink="">
      <xdr:nvSpPr>
        <xdr:cNvPr id="348" name="テキスト ボックス 347"/>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0" name="テキスト ボックス 349"/>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825" cy="255905"/>
    <xdr:sp macro="" textlink="">
      <xdr:nvSpPr>
        <xdr:cNvPr id="352" name="テキスト ボックス 351"/>
        <xdr:cNvSpPr txBox="1"/>
      </xdr:nvSpPr>
      <xdr:spPr>
        <a:xfrm>
          <a:off x="254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825" cy="255905"/>
    <xdr:sp macro="" textlink="">
      <xdr:nvSpPr>
        <xdr:cNvPr id="354" name="テキスト ボックス 353"/>
        <xdr:cNvSpPr txBox="1"/>
      </xdr:nvSpPr>
      <xdr:spPr>
        <a:xfrm>
          <a:off x="254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825" cy="255905"/>
    <xdr:sp macro="" textlink="">
      <xdr:nvSpPr>
        <xdr:cNvPr id="356" name="テキスト ボックス 355"/>
        <xdr:cNvSpPr txBox="1"/>
      </xdr:nvSpPr>
      <xdr:spPr>
        <a:xfrm>
          <a:off x="254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825" cy="255905"/>
    <xdr:sp macro="" textlink="">
      <xdr:nvSpPr>
        <xdr:cNvPr id="358" name="テキスト ボックス 357"/>
        <xdr:cNvSpPr txBox="1"/>
      </xdr:nvSpPr>
      <xdr:spPr>
        <a:xfrm>
          <a:off x="254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147320</xdr:rowOff>
    </xdr:from>
    <xdr:to>
      <xdr:col>24</xdr:col>
      <xdr:colOff>25400</xdr:colOff>
      <xdr:row>80</xdr:row>
      <xdr:rowOff>104140</xdr:rowOff>
    </xdr:to>
    <xdr:cxnSp macro="">
      <xdr:nvCxnSpPr>
        <xdr:cNvPr id="361" name="直線コネクタ 360"/>
        <xdr:cNvCxnSpPr/>
      </xdr:nvCxnSpPr>
      <xdr:spPr>
        <a:xfrm flipV="1">
          <a:off x="4826000" y="1266317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76200</xdr:rowOff>
    </xdr:from>
    <xdr:ext cx="762000" cy="255905"/>
    <xdr:sp macro="" textlink="">
      <xdr:nvSpPr>
        <xdr:cNvPr id="362" name="公債費最小値テキスト"/>
        <xdr:cNvSpPr txBox="1"/>
      </xdr:nvSpPr>
      <xdr:spPr>
        <a:xfrm>
          <a:off x="4914900" y="13792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104140</xdr:rowOff>
    </xdr:from>
    <xdr:to>
      <xdr:col>24</xdr:col>
      <xdr:colOff>114300</xdr:colOff>
      <xdr:row>80</xdr:row>
      <xdr:rowOff>104140</xdr:rowOff>
    </xdr:to>
    <xdr:cxnSp macro="">
      <xdr:nvCxnSpPr>
        <xdr:cNvPr id="363" name="直線コネクタ 362"/>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62230</xdr:rowOff>
    </xdr:from>
    <xdr:ext cx="762000" cy="259080"/>
    <xdr:sp macro="" textlink="">
      <xdr:nvSpPr>
        <xdr:cNvPr id="364" name="公債費最大値テキスト"/>
        <xdr:cNvSpPr txBox="1"/>
      </xdr:nvSpPr>
      <xdr:spPr>
        <a:xfrm>
          <a:off x="4914900" y="1240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147320</xdr:rowOff>
    </xdr:from>
    <xdr:to>
      <xdr:col>24</xdr:col>
      <xdr:colOff>114300</xdr:colOff>
      <xdr:row>73</xdr:row>
      <xdr:rowOff>147320</xdr:rowOff>
    </xdr:to>
    <xdr:cxnSp macro="">
      <xdr:nvCxnSpPr>
        <xdr:cNvPr id="365" name="直線コネクタ 364"/>
        <xdr:cNvCxnSpPr/>
      </xdr:nvCxnSpPr>
      <xdr:spPr>
        <a:xfrm>
          <a:off x="4737100" y="1266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168275</xdr:rowOff>
    </xdr:from>
    <xdr:to>
      <xdr:col>24</xdr:col>
      <xdr:colOff>25400</xdr:colOff>
      <xdr:row>77</xdr:row>
      <xdr:rowOff>33020</xdr:rowOff>
    </xdr:to>
    <xdr:cxnSp macro="">
      <xdr:nvCxnSpPr>
        <xdr:cNvPr id="366" name="直線コネクタ 365"/>
        <xdr:cNvCxnSpPr/>
      </xdr:nvCxnSpPr>
      <xdr:spPr>
        <a:xfrm flipV="1">
          <a:off x="3987800" y="1319847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107950</xdr:rowOff>
    </xdr:from>
    <xdr:ext cx="762000" cy="259080"/>
    <xdr:sp macro="" textlink="">
      <xdr:nvSpPr>
        <xdr:cNvPr id="367" name="公債費平均値テキスト"/>
        <xdr:cNvSpPr txBox="1"/>
      </xdr:nvSpPr>
      <xdr:spPr>
        <a:xfrm>
          <a:off x="4914900" y="13138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135890</xdr:rowOff>
    </xdr:from>
    <xdr:to>
      <xdr:col>24</xdr:col>
      <xdr:colOff>76200</xdr:colOff>
      <xdr:row>77</xdr:row>
      <xdr:rowOff>66040</xdr:rowOff>
    </xdr:to>
    <xdr:sp macro="" textlink="">
      <xdr:nvSpPr>
        <xdr:cNvPr id="368" name="フローチャート: 判断 367"/>
        <xdr:cNvSpPr/>
      </xdr:nvSpPr>
      <xdr:spPr>
        <a:xfrm>
          <a:off x="47752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33020</xdr:rowOff>
    </xdr:from>
    <xdr:to>
      <xdr:col>19</xdr:col>
      <xdr:colOff>187325</xdr:colOff>
      <xdr:row>77</xdr:row>
      <xdr:rowOff>33020</xdr:rowOff>
    </xdr:to>
    <xdr:cxnSp macro="">
      <xdr:nvCxnSpPr>
        <xdr:cNvPr id="369" name="直線コネクタ 368"/>
        <xdr:cNvCxnSpPr/>
      </xdr:nvCxnSpPr>
      <xdr:spPr>
        <a:xfrm>
          <a:off x="3098800" y="132346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163195</xdr:rowOff>
    </xdr:from>
    <xdr:to>
      <xdr:col>20</xdr:col>
      <xdr:colOff>38100</xdr:colOff>
      <xdr:row>77</xdr:row>
      <xdr:rowOff>93345</xdr:rowOff>
    </xdr:to>
    <xdr:sp macro="" textlink="">
      <xdr:nvSpPr>
        <xdr:cNvPr id="370" name="フローチャート: 判断 369"/>
        <xdr:cNvSpPr/>
      </xdr:nvSpPr>
      <xdr:spPr>
        <a:xfrm>
          <a:off x="39370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78105</xdr:rowOff>
    </xdr:from>
    <xdr:ext cx="733425" cy="255905"/>
    <xdr:sp macro="" textlink="">
      <xdr:nvSpPr>
        <xdr:cNvPr id="371" name="テキスト ボックス 370"/>
        <xdr:cNvSpPr txBox="1"/>
      </xdr:nvSpPr>
      <xdr:spPr>
        <a:xfrm>
          <a:off x="3606800" y="1327975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24130</xdr:rowOff>
    </xdr:from>
    <xdr:to>
      <xdr:col>15</xdr:col>
      <xdr:colOff>98425</xdr:colOff>
      <xdr:row>77</xdr:row>
      <xdr:rowOff>33020</xdr:rowOff>
    </xdr:to>
    <xdr:cxnSp macro="">
      <xdr:nvCxnSpPr>
        <xdr:cNvPr id="372" name="直線コネクタ 371"/>
        <xdr:cNvCxnSpPr/>
      </xdr:nvCxnSpPr>
      <xdr:spPr>
        <a:xfrm>
          <a:off x="2209800" y="132257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105410</xdr:rowOff>
    </xdr:from>
    <xdr:ext cx="762000" cy="259080"/>
    <xdr:sp macro="" textlink="">
      <xdr:nvSpPr>
        <xdr:cNvPr id="374" name="テキスト ボックス 373"/>
        <xdr:cNvSpPr txBox="1"/>
      </xdr:nvSpPr>
      <xdr:spPr>
        <a:xfrm>
          <a:off x="2717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24130</xdr:rowOff>
    </xdr:from>
    <xdr:to>
      <xdr:col>11</xdr:col>
      <xdr:colOff>9525</xdr:colOff>
      <xdr:row>77</xdr:row>
      <xdr:rowOff>74930</xdr:rowOff>
    </xdr:to>
    <xdr:cxnSp macro="">
      <xdr:nvCxnSpPr>
        <xdr:cNvPr id="375" name="直線コネクタ 374"/>
        <xdr:cNvCxnSpPr/>
      </xdr:nvCxnSpPr>
      <xdr:spPr>
        <a:xfrm flipV="1">
          <a:off x="1320800" y="1322578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158750</xdr:rowOff>
    </xdr:from>
    <xdr:to>
      <xdr:col>11</xdr:col>
      <xdr:colOff>60325</xdr:colOff>
      <xdr:row>77</xdr:row>
      <xdr:rowOff>88900</xdr:rowOff>
    </xdr:to>
    <xdr:sp macro="" textlink="">
      <xdr:nvSpPr>
        <xdr:cNvPr id="376" name="フローチャート: 判断 375"/>
        <xdr:cNvSpPr/>
      </xdr:nvSpPr>
      <xdr:spPr>
        <a:xfrm>
          <a:off x="2159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73660</xdr:rowOff>
    </xdr:from>
    <xdr:ext cx="758825" cy="259080"/>
    <xdr:sp macro="" textlink="">
      <xdr:nvSpPr>
        <xdr:cNvPr id="377" name="テキスト ボックス 376"/>
        <xdr:cNvSpPr txBox="1"/>
      </xdr:nvSpPr>
      <xdr:spPr>
        <a:xfrm>
          <a:off x="1828800" y="132753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10160</xdr:rowOff>
    </xdr:from>
    <xdr:to>
      <xdr:col>6</xdr:col>
      <xdr:colOff>171450</xdr:colOff>
      <xdr:row>77</xdr:row>
      <xdr:rowOff>111760</xdr:rowOff>
    </xdr:to>
    <xdr:sp macro="" textlink="">
      <xdr:nvSpPr>
        <xdr:cNvPr id="378" name="フローチャート: 判断 377"/>
        <xdr:cNvSpPr/>
      </xdr:nvSpPr>
      <xdr:spPr>
        <a:xfrm>
          <a:off x="1270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121920</xdr:rowOff>
    </xdr:from>
    <xdr:ext cx="758825" cy="255905"/>
    <xdr:sp macro="" textlink="">
      <xdr:nvSpPr>
        <xdr:cNvPr id="379" name="テキスト ボックス 378"/>
        <xdr:cNvSpPr txBox="1"/>
      </xdr:nvSpPr>
      <xdr:spPr>
        <a:xfrm>
          <a:off x="939800" y="129806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0" name="テキスト ボックス 37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1" name="テキスト ボックス 38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82" name="テキスト ボックス 381"/>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3" name="テキスト ボックス 38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4" name="テキスト ボックス 38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117475</xdr:rowOff>
    </xdr:from>
    <xdr:to>
      <xdr:col>24</xdr:col>
      <xdr:colOff>76200</xdr:colOff>
      <xdr:row>77</xdr:row>
      <xdr:rowOff>47625</xdr:rowOff>
    </xdr:to>
    <xdr:sp macro="" textlink="">
      <xdr:nvSpPr>
        <xdr:cNvPr id="385" name="楕円 384"/>
        <xdr:cNvSpPr/>
      </xdr:nvSpPr>
      <xdr:spPr>
        <a:xfrm>
          <a:off x="47752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133985</xdr:rowOff>
    </xdr:from>
    <xdr:ext cx="762000" cy="255905"/>
    <xdr:sp macro="" textlink="">
      <xdr:nvSpPr>
        <xdr:cNvPr id="386" name="公債費該当値テキスト"/>
        <xdr:cNvSpPr txBox="1"/>
      </xdr:nvSpPr>
      <xdr:spPr>
        <a:xfrm>
          <a:off x="4914900" y="129927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153670</xdr:rowOff>
    </xdr:from>
    <xdr:to>
      <xdr:col>20</xdr:col>
      <xdr:colOff>38100</xdr:colOff>
      <xdr:row>77</xdr:row>
      <xdr:rowOff>83820</xdr:rowOff>
    </xdr:to>
    <xdr:sp macro="" textlink="">
      <xdr:nvSpPr>
        <xdr:cNvPr id="387" name="楕円 386"/>
        <xdr:cNvSpPr/>
      </xdr:nvSpPr>
      <xdr:spPr>
        <a:xfrm>
          <a:off x="3937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93980</xdr:rowOff>
    </xdr:from>
    <xdr:ext cx="733425" cy="259080"/>
    <xdr:sp macro="" textlink="">
      <xdr:nvSpPr>
        <xdr:cNvPr id="388" name="テキスト ボックス 387"/>
        <xdr:cNvSpPr txBox="1"/>
      </xdr:nvSpPr>
      <xdr:spPr>
        <a:xfrm>
          <a:off x="3606800" y="1295273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153670</xdr:rowOff>
    </xdr:from>
    <xdr:to>
      <xdr:col>15</xdr:col>
      <xdr:colOff>149225</xdr:colOff>
      <xdr:row>77</xdr:row>
      <xdr:rowOff>83820</xdr:rowOff>
    </xdr:to>
    <xdr:sp macro="" textlink="">
      <xdr:nvSpPr>
        <xdr:cNvPr id="389" name="楕円 388"/>
        <xdr:cNvSpPr/>
      </xdr:nvSpPr>
      <xdr:spPr>
        <a:xfrm>
          <a:off x="3048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93980</xdr:rowOff>
    </xdr:from>
    <xdr:ext cx="762000" cy="259080"/>
    <xdr:sp macro="" textlink="">
      <xdr:nvSpPr>
        <xdr:cNvPr id="390" name="テキスト ボックス 389"/>
        <xdr:cNvSpPr txBox="1"/>
      </xdr:nvSpPr>
      <xdr:spPr>
        <a:xfrm>
          <a:off x="2717800" y="1295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1" name="楕円 390"/>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85090</xdr:rowOff>
    </xdr:from>
    <xdr:ext cx="758825" cy="259080"/>
    <xdr:sp macro="" textlink="">
      <xdr:nvSpPr>
        <xdr:cNvPr id="392" name="テキスト ボックス 391"/>
        <xdr:cNvSpPr txBox="1"/>
      </xdr:nvSpPr>
      <xdr:spPr>
        <a:xfrm>
          <a:off x="1828800" y="129438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23495</xdr:rowOff>
    </xdr:from>
    <xdr:to>
      <xdr:col>6</xdr:col>
      <xdr:colOff>171450</xdr:colOff>
      <xdr:row>77</xdr:row>
      <xdr:rowOff>125095</xdr:rowOff>
    </xdr:to>
    <xdr:sp macro="" textlink="">
      <xdr:nvSpPr>
        <xdr:cNvPr id="393" name="楕円 392"/>
        <xdr:cNvSpPr/>
      </xdr:nvSpPr>
      <xdr:spPr>
        <a:xfrm>
          <a:off x="1270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109855</xdr:rowOff>
    </xdr:from>
    <xdr:ext cx="758825" cy="255905"/>
    <xdr:sp macro="" textlink="">
      <xdr:nvSpPr>
        <xdr:cNvPr id="394" name="テキスト ボックス 393"/>
        <xdr:cNvSpPr txBox="1"/>
      </xdr:nvSpPr>
      <xdr:spPr>
        <a:xfrm>
          <a:off x="939800" y="133115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公債費以外については、今年度は76.4％へと低下した。</a:t>
          </a:r>
        </a:p>
        <a:p>
          <a:r>
            <a:rPr kumimoji="1" lang="ja-JP" altLang="en-US" sz="1300">
              <a:latin typeface="ＭＳ Ｐゴシック"/>
              <a:ea typeface="ＭＳ Ｐゴシック"/>
            </a:rPr>
            <a:t>歳出面では、一部事務組合負担金等の補助費等や、自立支援給付費等の扶助費、予防接種委託料等の物件費など、公債費以外の経費は増加傾向にあった。</a:t>
          </a:r>
        </a:p>
        <a:p>
          <a:r>
            <a:rPr kumimoji="1" lang="ja-JP" altLang="en-US" sz="1300">
              <a:latin typeface="ＭＳ Ｐゴシック"/>
              <a:ea typeface="ＭＳ Ｐゴシック"/>
            </a:rPr>
            <a:t>しかしながら、歳入面において、普通交付税や各種交付金(定額減税減収補てん特例交付金)など経常的一般財源等が大きく増加したことが、比率改善の主な要因となっている。</a:t>
          </a:r>
        </a:p>
      </xdr:txBody>
    </xdr:sp>
    <xdr:clientData/>
  </xdr:twoCellAnchor>
  <xdr:oneCellAnchor>
    <xdr:from>
      <xdr:col>62</xdr:col>
      <xdr:colOff>6350</xdr:colOff>
      <xdr:row>69</xdr:row>
      <xdr:rowOff>107950</xdr:rowOff>
    </xdr:from>
    <xdr:ext cx="295275" cy="225425"/>
    <xdr:sp macro="" textlink="">
      <xdr:nvSpPr>
        <xdr:cNvPr id="406" name="テキスト ボックス 405"/>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08" name="テキスト ボックス 407"/>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825" cy="255905"/>
    <xdr:sp macro="" textlink="">
      <xdr:nvSpPr>
        <xdr:cNvPr id="410" name="テキスト ボックス 409"/>
        <xdr:cNvSpPr txBox="1"/>
      </xdr:nvSpPr>
      <xdr:spPr>
        <a:xfrm>
          <a:off x="11938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825" cy="255905"/>
    <xdr:sp macro="" textlink="">
      <xdr:nvSpPr>
        <xdr:cNvPr id="412" name="テキスト ボックス 411"/>
        <xdr:cNvSpPr txBox="1"/>
      </xdr:nvSpPr>
      <xdr:spPr>
        <a:xfrm>
          <a:off x="11938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825" cy="255905"/>
    <xdr:sp macro="" textlink="">
      <xdr:nvSpPr>
        <xdr:cNvPr id="414" name="テキスト ボックス 413"/>
        <xdr:cNvSpPr txBox="1"/>
      </xdr:nvSpPr>
      <xdr:spPr>
        <a:xfrm>
          <a:off x="11938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825" cy="255905"/>
    <xdr:sp macro="" textlink="">
      <xdr:nvSpPr>
        <xdr:cNvPr id="416" name="テキスト ボックス 415"/>
        <xdr:cNvSpPr txBox="1"/>
      </xdr:nvSpPr>
      <xdr:spPr>
        <a:xfrm>
          <a:off x="11938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18" name="テキスト ボックス 417"/>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133985</xdr:rowOff>
    </xdr:from>
    <xdr:to>
      <xdr:col>82</xdr:col>
      <xdr:colOff>107950</xdr:colOff>
      <xdr:row>80</xdr:row>
      <xdr:rowOff>104140</xdr:rowOff>
    </xdr:to>
    <xdr:cxnSp macro="">
      <xdr:nvCxnSpPr>
        <xdr:cNvPr id="420" name="直線コネクタ 419"/>
        <xdr:cNvCxnSpPr/>
      </xdr:nvCxnSpPr>
      <xdr:spPr>
        <a:xfrm flipV="1">
          <a:off x="16510000" y="1264983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76200</xdr:rowOff>
    </xdr:from>
    <xdr:ext cx="762000" cy="255905"/>
    <xdr:sp macro="" textlink="">
      <xdr:nvSpPr>
        <xdr:cNvPr id="421" name="公債費以外最小値テキスト"/>
        <xdr:cNvSpPr txBox="1"/>
      </xdr:nvSpPr>
      <xdr:spPr>
        <a:xfrm>
          <a:off x="16598900" y="13792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104140</xdr:rowOff>
    </xdr:from>
    <xdr:to>
      <xdr:col>82</xdr:col>
      <xdr:colOff>196850</xdr:colOff>
      <xdr:row>80</xdr:row>
      <xdr:rowOff>104140</xdr:rowOff>
    </xdr:to>
    <xdr:cxnSp macro="">
      <xdr:nvCxnSpPr>
        <xdr:cNvPr id="422" name="直線コネクタ 421"/>
        <xdr:cNvCxnSpPr/>
      </xdr:nvCxnSpPr>
      <xdr:spPr>
        <a:xfrm>
          <a:off x="16421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48895</xdr:rowOff>
    </xdr:from>
    <xdr:ext cx="762000" cy="259080"/>
    <xdr:sp macro="" textlink="">
      <xdr:nvSpPr>
        <xdr:cNvPr id="423" name="公債費以外最大値テキスト"/>
        <xdr:cNvSpPr txBox="1"/>
      </xdr:nvSpPr>
      <xdr:spPr>
        <a:xfrm>
          <a:off x="16598900" y="1239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61.4</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133985</xdr:rowOff>
    </xdr:from>
    <xdr:to>
      <xdr:col>82</xdr:col>
      <xdr:colOff>196850</xdr:colOff>
      <xdr:row>73</xdr:row>
      <xdr:rowOff>133985</xdr:rowOff>
    </xdr:to>
    <xdr:cxnSp macro="">
      <xdr:nvCxnSpPr>
        <xdr:cNvPr id="424" name="直線コネクタ 423"/>
        <xdr:cNvCxnSpPr/>
      </xdr:nvCxnSpPr>
      <xdr:spPr>
        <a:xfrm>
          <a:off x="16421100" y="12649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133985</xdr:rowOff>
    </xdr:from>
    <xdr:to>
      <xdr:col>82</xdr:col>
      <xdr:colOff>107950</xdr:colOff>
      <xdr:row>77</xdr:row>
      <xdr:rowOff>166370</xdr:rowOff>
    </xdr:to>
    <xdr:cxnSp macro="">
      <xdr:nvCxnSpPr>
        <xdr:cNvPr id="425" name="直線コネクタ 424"/>
        <xdr:cNvCxnSpPr/>
      </xdr:nvCxnSpPr>
      <xdr:spPr>
        <a:xfrm flipV="1">
          <a:off x="15671800" y="1333563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58420</xdr:rowOff>
    </xdr:from>
    <xdr:ext cx="762000" cy="259080"/>
    <xdr:sp macro="" textlink="">
      <xdr:nvSpPr>
        <xdr:cNvPr id="426" name="公債費以外平均値テキスト"/>
        <xdr:cNvSpPr txBox="1"/>
      </xdr:nvSpPr>
      <xdr:spPr>
        <a:xfrm>
          <a:off x="16598900" y="13088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41910</xdr:rowOff>
    </xdr:from>
    <xdr:to>
      <xdr:col>82</xdr:col>
      <xdr:colOff>158750</xdr:colOff>
      <xdr:row>77</xdr:row>
      <xdr:rowOff>143510</xdr:rowOff>
    </xdr:to>
    <xdr:sp macro="" textlink="">
      <xdr:nvSpPr>
        <xdr:cNvPr id="427" name="フローチャート: 判断 426"/>
        <xdr:cNvSpPr/>
      </xdr:nvSpPr>
      <xdr:spPr>
        <a:xfrm>
          <a:off x="164592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97790</xdr:rowOff>
    </xdr:from>
    <xdr:to>
      <xdr:col>78</xdr:col>
      <xdr:colOff>69850</xdr:colOff>
      <xdr:row>77</xdr:row>
      <xdr:rowOff>166370</xdr:rowOff>
    </xdr:to>
    <xdr:cxnSp macro="">
      <xdr:nvCxnSpPr>
        <xdr:cNvPr id="428" name="直線コネクタ 427"/>
        <xdr:cNvCxnSpPr/>
      </xdr:nvCxnSpPr>
      <xdr:spPr>
        <a:xfrm>
          <a:off x="14782800" y="132994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163195</xdr:rowOff>
    </xdr:from>
    <xdr:to>
      <xdr:col>78</xdr:col>
      <xdr:colOff>120650</xdr:colOff>
      <xdr:row>77</xdr:row>
      <xdr:rowOff>93345</xdr:rowOff>
    </xdr:to>
    <xdr:sp macro="" textlink="">
      <xdr:nvSpPr>
        <xdr:cNvPr id="429" name="フローチャート: 判断 428"/>
        <xdr:cNvSpPr/>
      </xdr:nvSpPr>
      <xdr:spPr>
        <a:xfrm>
          <a:off x="156210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103505</xdr:rowOff>
    </xdr:from>
    <xdr:ext cx="736600" cy="259080"/>
    <xdr:sp macro="" textlink="">
      <xdr:nvSpPr>
        <xdr:cNvPr id="430" name="テキスト ボックス 429"/>
        <xdr:cNvSpPr txBox="1"/>
      </xdr:nvSpPr>
      <xdr:spPr>
        <a:xfrm>
          <a:off x="15290800" y="12962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104140</xdr:rowOff>
    </xdr:from>
    <xdr:to>
      <xdr:col>73</xdr:col>
      <xdr:colOff>180975</xdr:colOff>
      <xdr:row>77</xdr:row>
      <xdr:rowOff>97790</xdr:rowOff>
    </xdr:to>
    <xdr:cxnSp macro="">
      <xdr:nvCxnSpPr>
        <xdr:cNvPr id="431" name="直線コネクタ 430"/>
        <xdr:cNvCxnSpPr/>
      </xdr:nvCxnSpPr>
      <xdr:spPr>
        <a:xfrm>
          <a:off x="13893800" y="1313434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107950</xdr:rowOff>
    </xdr:from>
    <xdr:to>
      <xdr:col>74</xdr:col>
      <xdr:colOff>31750</xdr:colOff>
      <xdr:row>77</xdr:row>
      <xdr:rowOff>38100</xdr:rowOff>
    </xdr:to>
    <xdr:sp macro="" textlink="">
      <xdr:nvSpPr>
        <xdr:cNvPr id="432" name="フローチャート: 判断 431"/>
        <xdr:cNvSpPr/>
      </xdr:nvSpPr>
      <xdr:spPr>
        <a:xfrm>
          <a:off x="14732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48260</xdr:rowOff>
    </xdr:from>
    <xdr:ext cx="762000" cy="259080"/>
    <xdr:sp macro="" textlink="">
      <xdr:nvSpPr>
        <xdr:cNvPr id="433" name="テキスト ボックス 432"/>
        <xdr:cNvSpPr txBox="1"/>
      </xdr:nvSpPr>
      <xdr:spPr>
        <a:xfrm>
          <a:off x="1440180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104140</xdr:rowOff>
    </xdr:from>
    <xdr:to>
      <xdr:col>69</xdr:col>
      <xdr:colOff>92075</xdr:colOff>
      <xdr:row>78</xdr:row>
      <xdr:rowOff>109220</xdr:rowOff>
    </xdr:to>
    <xdr:cxnSp macro="">
      <xdr:nvCxnSpPr>
        <xdr:cNvPr id="434" name="直線コネクタ 433"/>
        <xdr:cNvCxnSpPr/>
      </xdr:nvCxnSpPr>
      <xdr:spPr>
        <a:xfrm flipV="1">
          <a:off x="13004800" y="13134340"/>
          <a:ext cx="88900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73660</xdr:rowOff>
    </xdr:from>
    <xdr:ext cx="758825" cy="259080"/>
    <xdr:sp macro="" textlink="">
      <xdr:nvSpPr>
        <xdr:cNvPr id="436" name="テキスト ボックス 435"/>
        <xdr:cNvSpPr txBox="1"/>
      </xdr:nvSpPr>
      <xdr:spPr>
        <a:xfrm>
          <a:off x="13512800" y="12760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33020</xdr:rowOff>
    </xdr:from>
    <xdr:to>
      <xdr:col>65</xdr:col>
      <xdr:colOff>53975</xdr:colOff>
      <xdr:row>77</xdr:row>
      <xdr:rowOff>134620</xdr:rowOff>
    </xdr:to>
    <xdr:sp macro="" textlink="">
      <xdr:nvSpPr>
        <xdr:cNvPr id="437" name="フローチャート: 判断 436"/>
        <xdr:cNvSpPr/>
      </xdr:nvSpPr>
      <xdr:spPr>
        <a:xfrm>
          <a:off x="12954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144780</xdr:rowOff>
    </xdr:from>
    <xdr:ext cx="762000" cy="255905"/>
    <xdr:sp macro="" textlink="">
      <xdr:nvSpPr>
        <xdr:cNvPr id="438" name="テキスト ボックス 437"/>
        <xdr:cNvSpPr txBox="1"/>
      </xdr:nvSpPr>
      <xdr:spPr>
        <a:xfrm>
          <a:off x="12623800" y="130035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0" name="テキスト ボックス 439"/>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41" name="テキスト ボックス 440"/>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43" name="テキスト ボックス 442"/>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83185</xdr:rowOff>
    </xdr:from>
    <xdr:to>
      <xdr:col>82</xdr:col>
      <xdr:colOff>158750</xdr:colOff>
      <xdr:row>78</xdr:row>
      <xdr:rowOff>13335</xdr:rowOff>
    </xdr:to>
    <xdr:sp macro="" textlink="">
      <xdr:nvSpPr>
        <xdr:cNvPr id="444" name="楕円 443"/>
        <xdr:cNvSpPr/>
      </xdr:nvSpPr>
      <xdr:spPr>
        <a:xfrm>
          <a:off x="164592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55245</xdr:rowOff>
    </xdr:from>
    <xdr:ext cx="762000" cy="255905"/>
    <xdr:sp macro="" textlink="">
      <xdr:nvSpPr>
        <xdr:cNvPr id="445" name="公債費以外該当値テキスト"/>
        <xdr:cNvSpPr txBox="1"/>
      </xdr:nvSpPr>
      <xdr:spPr>
        <a:xfrm>
          <a:off x="16598900" y="13256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114935</xdr:rowOff>
    </xdr:from>
    <xdr:to>
      <xdr:col>78</xdr:col>
      <xdr:colOff>120650</xdr:colOff>
      <xdr:row>78</xdr:row>
      <xdr:rowOff>45085</xdr:rowOff>
    </xdr:to>
    <xdr:sp macro="" textlink="">
      <xdr:nvSpPr>
        <xdr:cNvPr id="446" name="楕円 445"/>
        <xdr:cNvSpPr/>
      </xdr:nvSpPr>
      <xdr:spPr>
        <a:xfrm>
          <a:off x="156210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29845</xdr:rowOff>
    </xdr:from>
    <xdr:ext cx="736600" cy="255905"/>
    <xdr:sp macro="" textlink="">
      <xdr:nvSpPr>
        <xdr:cNvPr id="447" name="テキスト ボックス 446"/>
        <xdr:cNvSpPr txBox="1"/>
      </xdr:nvSpPr>
      <xdr:spPr>
        <a:xfrm>
          <a:off x="15290800" y="134029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46355</xdr:rowOff>
    </xdr:from>
    <xdr:to>
      <xdr:col>74</xdr:col>
      <xdr:colOff>31750</xdr:colOff>
      <xdr:row>77</xdr:row>
      <xdr:rowOff>147955</xdr:rowOff>
    </xdr:to>
    <xdr:sp macro="" textlink="">
      <xdr:nvSpPr>
        <xdr:cNvPr id="448" name="楕円 447"/>
        <xdr:cNvSpPr/>
      </xdr:nvSpPr>
      <xdr:spPr>
        <a:xfrm>
          <a:off x="147320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132715</xdr:rowOff>
    </xdr:from>
    <xdr:ext cx="762000" cy="255905"/>
    <xdr:sp macro="" textlink="">
      <xdr:nvSpPr>
        <xdr:cNvPr id="449" name="テキスト ボックス 448"/>
        <xdr:cNvSpPr txBox="1"/>
      </xdr:nvSpPr>
      <xdr:spPr>
        <a:xfrm>
          <a:off x="14401800" y="13334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53340</xdr:rowOff>
    </xdr:from>
    <xdr:to>
      <xdr:col>69</xdr:col>
      <xdr:colOff>142875</xdr:colOff>
      <xdr:row>76</xdr:row>
      <xdr:rowOff>154940</xdr:rowOff>
    </xdr:to>
    <xdr:sp macro="" textlink="">
      <xdr:nvSpPr>
        <xdr:cNvPr id="450" name="楕円 449"/>
        <xdr:cNvSpPr/>
      </xdr:nvSpPr>
      <xdr:spPr>
        <a:xfrm>
          <a:off x="13843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139700</xdr:rowOff>
    </xdr:from>
    <xdr:ext cx="758825" cy="259080"/>
    <xdr:sp macro="" textlink="">
      <xdr:nvSpPr>
        <xdr:cNvPr id="451" name="テキスト ボックス 450"/>
        <xdr:cNvSpPr txBox="1"/>
      </xdr:nvSpPr>
      <xdr:spPr>
        <a:xfrm>
          <a:off x="13512800" y="131699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57785</xdr:rowOff>
    </xdr:from>
    <xdr:to>
      <xdr:col>65</xdr:col>
      <xdr:colOff>53975</xdr:colOff>
      <xdr:row>78</xdr:row>
      <xdr:rowOff>159385</xdr:rowOff>
    </xdr:to>
    <xdr:sp macro="" textlink="">
      <xdr:nvSpPr>
        <xdr:cNvPr id="452" name="楕円 451"/>
        <xdr:cNvSpPr/>
      </xdr:nvSpPr>
      <xdr:spPr>
        <a:xfrm>
          <a:off x="129540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144145</xdr:rowOff>
    </xdr:from>
    <xdr:ext cx="762000" cy="255905"/>
    <xdr:sp macro="" textlink="">
      <xdr:nvSpPr>
        <xdr:cNvPr id="453" name="テキスト ボックス 452"/>
        <xdr:cNvSpPr txBox="1"/>
      </xdr:nvSpPr>
      <xdr:spPr>
        <a:xfrm>
          <a:off x="12623800" y="135172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福岡県広川町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5905"/>
    <xdr:sp macro="" textlink="">
      <xdr:nvSpPr>
        <xdr:cNvPr id="35" name="テキスト ボックス 34"/>
        <xdr:cNvSpPr txBox="1"/>
      </xdr:nvSpPr>
      <xdr:spPr>
        <a:xfrm>
          <a:off x="1384300" y="3141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5905"/>
    <xdr:sp macro="" textlink="">
      <xdr:nvSpPr>
        <xdr:cNvPr id="39" name="テキスト ボックス 38"/>
        <xdr:cNvSpPr txBox="1"/>
      </xdr:nvSpPr>
      <xdr:spPr>
        <a:xfrm>
          <a:off x="1384300" y="2488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5" name="テキスト ボックス 44"/>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3175</xdr:rowOff>
    </xdr:from>
    <xdr:to>
      <xdr:col>29</xdr:col>
      <xdr:colOff>127000</xdr:colOff>
      <xdr:row>20</xdr:row>
      <xdr:rowOff>107950</xdr:rowOff>
    </xdr:to>
    <xdr:cxnSp macro="">
      <xdr:nvCxnSpPr>
        <xdr:cNvPr id="47" name="直線コネクタ 46"/>
        <xdr:cNvCxnSpPr/>
      </xdr:nvCxnSpPr>
      <xdr:spPr>
        <a:xfrm flipV="1">
          <a:off x="5651500" y="2108200"/>
          <a:ext cx="0" cy="14763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80010</xdr:rowOff>
    </xdr:from>
    <xdr:ext cx="758825" cy="259080"/>
    <xdr:sp macro="" textlink="">
      <xdr:nvSpPr>
        <xdr:cNvPr id="48" name="人口1人当たり決算額の推移最小値テキスト130"/>
        <xdr:cNvSpPr txBox="1"/>
      </xdr:nvSpPr>
      <xdr:spPr>
        <a:xfrm>
          <a:off x="5740400" y="35566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62,398</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107950</xdr:rowOff>
    </xdr:from>
    <xdr:to>
      <xdr:col>30</xdr:col>
      <xdr:colOff>25400</xdr:colOff>
      <xdr:row>20</xdr:row>
      <xdr:rowOff>107950</xdr:rowOff>
    </xdr:to>
    <xdr:cxnSp macro="">
      <xdr:nvCxnSpPr>
        <xdr:cNvPr id="49" name="直線コネクタ 48"/>
        <xdr:cNvCxnSpPr/>
      </xdr:nvCxnSpPr>
      <xdr:spPr>
        <a:xfrm>
          <a:off x="5562600" y="35845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89535</xdr:rowOff>
    </xdr:from>
    <xdr:ext cx="758825" cy="255905"/>
    <xdr:sp macro="" textlink="">
      <xdr:nvSpPr>
        <xdr:cNvPr id="50" name="人口1人当たり決算額の推移最大値テキスト130"/>
        <xdr:cNvSpPr txBox="1"/>
      </xdr:nvSpPr>
      <xdr:spPr>
        <a:xfrm>
          <a:off x="5740400" y="18516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198,026</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3175</xdr:rowOff>
    </xdr:from>
    <xdr:to>
      <xdr:col>30</xdr:col>
      <xdr:colOff>25400</xdr:colOff>
      <xdr:row>12</xdr:row>
      <xdr:rowOff>3175</xdr:rowOff>
    </xdr:to>
    <xdr:cxnSp macro="">
      <xdr:nvCxnSpPr>
        <xdr:cNvPr id="51" name="直線コネクタ 50"/>
        <xdr:cNvCxnSpPr/>
      </xdr:nvCxnSpPr>
      <xdr:spPr>
        <a:xfrm>
          <a:off x="5562600" y="21082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166370</xdr:rowOff>
    </xdr:from>
    <xdr:to>
      <xdr:col>29</xdr:col>
      <xdr:colOff>127000</xdr:colOff>
      <xdr:row>20</xdr:row>
      <xdr:rowOff>6350</xdr:rowOff>
    </xdr:to>
    <xdr:cxnSp macro="">
      <xdr:nvCxnSpPr>
        <xdr:cNvPr id="52" name="直線コネクタ 51"/>
        <xdr:cNvCxnSpPr/>
      </xdr:nvCxnSpPr>
      <xdr:spPr>
        <a:xfrm flipV="1">
          <a:off x="5003800" y="3471545"/>
          <a:ext cx="6477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1270</xdr:rowOff>
    </xdr:from>
    <xdr:ext cx="758825" cy="259080"/>
    <xdr:sp macro="" textlink="">
      <xdr:nvSpPr>
        <xdr:cNvPr id="53" name="人口1人当たり決算額の推移平均値テキスト130"/>
        <xdr:cNvSpPr txBox="1"/>
      </xdr:nvSpPr>
      <xdr:spPr>
        <a:xfrm>
          <a:off x="5740400" y="279209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116,291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156210</xdr:rowOff>
    </xdr:from>
    <xdr:to>
      <xdr:col>29</xdr:col>
      <xdr:colOff>177800</xdr:colOff>
      <xdr:row>17</xdr:row>
      <xdr:rowOff>86360</xdr:rowOff>
    </xdr:to>
    <xdr:sp macro="" textlink="">
      <xdr:nvSpPr>
        <xdr:cNvPr id="54" name="フローチャート: 判断 53"/>
        <xdr:cNvSpPr/>
      </xdr:nvSpPr>
      <xdr:spPr>
        <a:xfrm>
          <a:off x="5600700" y="294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6350</xdr:rowOff>
    </xdr:from>
    <xdr:to>
      <xdr:col>26</xdr:col>
      <xdr:colOff>50800</xdr:colOff>
      <xdr:row>20</xdr:row>
      <xdr:rowOff>35560</xdr:rowOff>
    </xdr:to>
    <xdr:cxnSp macro="">
      <xdr:nvCxnSpPr>
        <xdr:cNvPr id="55" name="直線コネクタ 54"/>
        <xdr:cNvCxnSpPr/>
      </xdr:nvCxnSpPr>
      <xdr:spPr>
        <a:xfrm flipV="1">
          <a:off x="4305300" y="3482975"/>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84455</xdr:rowOff>
    </xdr:from>
    <xdr:to>
      <xdr:col>26</xdr:col>
      <xdr:colOff>101600</xdr:colOff>
      <xdr:row>18</xdr:row>
      <xdr:rowOff>14605</xdr:rowOff>
    </xdr:to>
    <xdr:sp macro="" textlink="">
      <xdr:nvSpPr>
        <xdr:cNvPr id="56" name="フローチャート: 判断 55"/>
        <xdr:cNvSpPr/>
      </xdr:nvSpPr>
      <xdr:spPr>
        <a:xfrm>
          <a:off x="4953000" y="3046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24765</xdr:rowOff>
    </xdr:from>
    <xdr:ext cx="736600" cy="259080"/>
    <xdr:sp macro="" textlink="">
      <xdr:nvSpPr>
        <xdr:cNvPr id="57" name="テキスト ボックス 56"/>
        <xdr:cNvSpPr txBox="1"/>
      </xdr:nvSpPr>
      <xdr:spPr>
        <a:xfrm>
          <a:off x="4622800" y="2815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107,111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20</xdr:row>
      <xdr:rowOff>31115</xdr:rowOff>
    </xdr:from>
    <xdr:to>
      <xdr:col>22</xdr:col>
      <xdr:colOff>114300</xdr:colOff>
      <xdr:row>20</xdr:row>
      <xdr:rowOff>35560</xdr:rowOff>
    </xdr:to>
    <xdr:cxnSp macro="">
      <xdr:nvCxnSpPr>
        <xdr:cNvPr id="58" name="直線コネクタ 57"/>
        <xdr:cNvCxnSpPr/>
      </xdr:nvCxnSpPr>
      <xdr:spPr>
        <a:xfrm>
          <a:off x="3606800" y="350774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120650</xdr:rowOff>
    </xdr:from>
    <xdr:to>
      <xdr:col>22</xdr:col>
      <xdr:colOff>165100</xdr:colOff>
      <xdr:row>18</xdr:row>
      <xdr:rowOff>50165</xdr:rowOff>
    </xdr:to>
    <xdr:sp macro="" textlink="">
      <xdr:nvSpPr>
        <xdr:cNvPr id="59" name="フローチャート: 判断 58"/>
        <xdr:cNvSpPr/>
      </xdr:nvSpPr>
      <xdr:spPr>
        <a:xfrm>
          <a:off x="4254500" y="30829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60325</xdr:rowOff>
    </xdr:from>
    <xdr:ext cx="762000" cy="259080"/>
    <xdr:sp macro="" textlink="">
      <xdr:nvSpPr>
        <xdr:cNvPr id="60" name="テキスト ボックス 59"/>
        <xdr:cNvSpPr txBox="1"/>
      </xdr:nvSpPr>
      <xdr:spPr>
        <a:xfrm>
          <a:off x="3924300" y="285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103,876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31115</xdr:rowOff>
    </xdr:from>
    <xdr:to>
      <xdr:col>18</xdr:col>
      <xdr:colOff>177800</xdr:colOff>
      <xdr:row>20</xdr:row>
      <xdr:rowOff>37465</xdr:rowOff>
    </xdr:to>
    <xdr:cxnSp macro="">
      <xdr:nvCxnSpPr>
        <xdr:cNvPr id="61" name="直線コネクタ 60"/>
        <xdr:cNvCxnSpPr/>
      </xdr:nvCxnSpPr>
      <xdr:spPr>
        <a:xfrm flipV="1">
          <a:off x="2908300" y="3507740"/>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135890</xdr:rowOff>
    </xdr:from>
    <xdr:to>
      <xdr:col>19</xdr:col>
      <xdr:colOff>38100</xdr:colOff>
      <xdr:row>18</xdr:row>
      <xdr:rowOff>66040</xdr:rowOff>
    </xdr:to>
    <xdr:sp macro="" textlink="">
      <xdr:nvSpPr>
        <xdr:cNvPr id="62" name="フローチャート: 判断 61"/>
        <xdr:cNvSpPr/>
      </xdr:nvSpPr>
      <xdr:spPr>
        <a:xfrm>
          <a:off x="3556000" y="3098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76200</xdr:rowOff>
    </xdr:from>
    <xdr:ext cx="762000" cy="255905"/>
    <xdr:sp macro="" textlink="">
      <xdr:nvSpPr>
        <xdr:cNvPr id="63" name="テキスト ボックス 62"/>
        <xdr:cNvSpPr txBox="1"/>
      </xdr:nvSpPr>
      <xdr:spPr>
        <a:xfrm>
          <a:off x="3225800" y="28670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146050</xdr:rowOff>
    </xdr:from>
    <xdr:to>
      <xdr:col>15</xdr:col>
      <xdr:colOff>101600</xdr:colOff>
      <xdr:row>18</xdr:row>
      <xdr:rowOff>76200</xdr:rowOff>
    </xdr:to>
    <xdr:sp macro="" textlink="">
      <xdr:nvSpPr>
        <xdr:cNvPr id="64" name="フローチャート: 判断 63"/>
        <xdr:cNvSpPr/>
      </xdr:nvSpPr>
      <xdr:spPr>
        <a:xfrm>
          <a:off x="2857500" y="3108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86360</xdr:rowOff>
    </xdr:from>
    <xdr:ext cx="762000" cy="255905"/>
    <xdr:sp macro="" textlink="">
      <xdr:nvSpPr>
        <xdr:cNvPr id="65" name="テキスト ボックス 64"/>
        <xdr:cNvSpPr txBox="1"/>
      </xdr:nvSpPr>
      <xdr:spPr>
        <a:xfrm>
          <a:off x="2527300" y="28771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101,438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6" name="テキスト ボックス 65"/>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19</xdr:row>
      <xdr:rowOff>115570</xdr:rowOff>
    </xdr:from>
    <xdr:to>
      <xdr:col>29</xdr:col>
      <xdr:colOff>177800</xdr:colOff>
      <xdr:row>20</xdr:row>
      <xdr:rowOff>45720</xdr:rowOff>
    </xdr:to>
    <xdr:sp macro="" textlink="">
      <xdr:nvSpPr>
        <xdr:cNvPr id="71" name="楕円 70"/>
        <xdr:cNvSpPr/>
      </xdr:nvSpPr>
      <xdr:spPr>
        <a:xfrm>
          <a:off x="5600700" y="3420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24130</xdr:rowOff>
    </xdr:from>
    <xdr:ext cx="758825" cy="259080"/>
    <xdr:sp macro="" textlink="">
      <xdr:nvSpPr>
        <xdr:cNvPr id="72" name="人口1人当たり決算額の推移該当値テキスト130"/>
        <xdr:cNvSpPr txBox="1"/>
      </xdr:nvSpPr>
      <xdr:spPr>
        <a:xfrm>
          <a:off x="5740400" y="332930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72,747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126365</xdr:rowOff>
    </xdr:from>
    <xdr:to>
      <xdr:col>26</xdr:col>
      <xdr:colOff>101600</xdr:colOff>
      <xdr:row>20</xdr:row>
      <xdr:rowOff>56515</xdr:rowOff>
    </xdr:to>
    <xdr:sp macro="" textlink="">
      <xdr:nvSpPr>
        <xdr:cNvPr id="73" name="楕円 72"/>
        <xdr:cNvSpPr/>
      </xdr:nvSpPr>
      <xdr:spPr>
        <a:xfrm>
          <a:off x="4953000" y="3431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41275</xdr:rowOff>
    </xdr:from>
    <xdr:ext cx="736600" cy="255905"/>
    <xdr:sp macro="" textlink="">
      <xdr:nvSpPr>
        <xdr:cNvPr id="74" name="テキスト ボックス 73"/>
        <xdr:cNvSpPr txBox="1"/>
      </xdr:nvSpPr>
      <xdr:spPr>
        <a:xfrm>
          <a:off x="4622800" y="35179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71,766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156210</xdr:rowOff>
    </xdr:from>
    <xdr:to>
      <xdr:col>22</xdr:col>
      <xdr:colOff>165100</xdr:colOff>
      <xdr:row>20</xdr:row>
      <xdr:rowOff>86360</xdr:rowOff>
    </xdr:to>
    <xdr:sp macro="" textlink="">
      <xdr:nvSpPr>
        <xdr:cNvPr id="75" name="楕円 74"/>
        <xdr:cNvSpPr/>
      </xdr:nvSpPr>
      <xdr:spPr>
        <a:xfrm>
          <a:off x="4254500" y="3461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71120</xdr:rowOff>
    </xdr:from>
    <xdr:ext cx="762000" cy="259080"/>
    <xdr:sp macro="" textlink="">
      <xdr:nvSpPr>
        <xdr:cNvPr id="76" name="テキスト ボックス 75"/>
        <xdr:cNvSpPr txBox="1"/>
      </xdr:nvSpPr>
      <xdr:spPr>
        <a:xfrm>
          <a:off x="3924300" y="3547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69,048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151765</xdr:rowOff>
    </xdr:from>
    <xdr:to>
      <xdr:col>19</xdr:col>
      <xdr:colOff>38100</xdr:colOff>
      <xdr:row>20</xdr:row>
      <xdr:rowOff>81915</xdr:rowOff>
    </xdr:to>
    <xdr:sp macro="" textlink="">
      <xdr:nvSpPr>
        <xdr:cNvPr id="77" name="楕円 76"/>
        <xdr:cNvSpPr/>
      </xdr:nvSpPr>
      <xdr:spPr>
        <a:xfrm>
          <a:off x="3556000" y="3456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66675</xdr:rowOff>
    </xdr:from>
    <xdr:ext cx="762000" cy="255905"/>
    <xdr:sp macro="" textlink="">
      <xdr:nvSpPr>
        <xdr:cNvPr id="78" name="テキスト ボックス 77"/>
        <xdr:cNvSpPr txBox="1"/>
      </xdr:nvSpPr>
      <xdr:spPr>
        <a:xfrm>
          <a:off x="3225800" y="35433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158115</xdr:rowOff>
    </xdr:from>
    <xdr:to>
      <xdr:col>15</xdr:col>
      <xdr:colOff>101600</xdr:colOff>
      <xdr:row>20</xdr:row>
      <xdr:rowOff>88265</xdr:rowOff>
    </xdr:to>
    <xdr:sp macro="" textlink="">
      <xdr:nvSpPr>
        <xdr:cNvPr id="79" name="楕円 78"/>
        <xdr:cNvSpPr/>
      </xdr:nvSpPr>
      <xdr:spPr>
        <a:xfrm>
          <a:off x="2857500" y="3463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73025</xdr:rowOff>
    </xdr:from>
    <xdr:ext cx="762000" cy="259080"/>
    <xdr:sp macro="" textlink="">
      <xdr:nvSpPr>
        <xdr:cNvPr id="80" name="テキスト ボックス 79"/>
        <xdr:cNvSpPr txBox="1"/>
      </xdr:nvSpPr>
      <xdr:spPr>
        <a:xfrm>
          <a:off x="2527300" y="354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68,826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4" name="テキスト ボックス 93"/>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06" name="テキスト ボックス 105"/>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126365</xdr:rowOff>
    </xdr:from>
    <xdr:to>
      <xdr:col>29</xdr:col>
      <xdr:colOff>127000</xdr:colOff>
      <xdr:row>37</xdr:row>
      <xdr:rowOff>278130</xdr:rowOff>
    </xdr:to>
    <xdr:cxnSp macro="">
      <xdr:nvCxnSpPr>
        <xdr:cNvPr id="108" name="直線コネクタ 107"/>
        <xdr:cNvCxnSpPr/>
      </xdr:nvCxnSpPr>
      <xdr:spPr>
        <a:xfrm flipV="1">
          <a:off x="5651500" y="6050915"/>
          <a:ext cx="0" cy="13519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251460</xdr:rowOff>
    </xdr:from>
    <xdr:ext cx="758825" cy="259080"/>
    <xdr:sp macro="" textlink="">
      <xdr:nvSpPr>
        <xdr:cNvPr id="109" name="人口1人当たり決算額の推移最小値テキスト445"/>
        <xdr:cNvSpPr txBox="1"/>
      </xdr:nvSpPr>
      <xdr:spPr>
        <a:xfrm>
          <a:off x="5740400" y="73761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-11,982</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278130</xdr:rowOff>
    </xdr:from>
    <xdr:to>
      <xdr:col>30</xdr:col>
      <xdr:colOff>25400</xdr:colOff>
      <xdr:row>37</xdr:row>
      <xdr:rowOff>278130</xdr:rowOff>
    </xdr:to>
    <xdr:cxnSp macro="">
      <xdr:nvCxnSpPr>
        <xdr:cNvPr id="110" name="直線コネクタ 109"/>
        <xdr:cNvCxnSpPr/>
      </xdr:nvCxnSpPr>
      <xdr:spPr>
        <a:xfrm>
          <a:off x="5562600" y="740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40640</xdr:rowOff>
    </xdr:from>
    <xdr:ext cx="758825" cy="257175"/>
    <xdr:sp macro="" textlink="">
      <xdr:nvSpPr>
        <xdr:cNvPr id="111" name="人口1人当たり決算額の推移最大値テキスト445"/>
        <xdr:cNvSpPr txBox="1"/>
      </xdr:nvSpPr>
      <xdr:spPr>
        <a:xfrm>
          <a:off x="5740400" y="579374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59,070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126365</xdr:rowOff>
    </xdr:from>
    <xdr:to>
      <xdr:col>30</xdr:col>
      <xdr:colOff>25400</xdr:colOff>
      <xdr:row>33</xdr:row>
      <xdr:rowOff>126365</xdr:rowOff>
    </xdr:to>
    <xdr:cxnSp macro="">
      <xdr:nvCxnSpPr>
        <xdr:cNvPr id="112" name="直線コネクタ 111"/>
        <xdr:cNvCxnSpPr/>
      </xdr:nvCxnSpPr>
      <xdr:spPr>
        <a:xfrm>
          <a:off x="5562600" y="605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196215</xdr:rowOff>
    </xdr:from>
    <xdr:to>
      <xdr:col>29</xdr:col>
      <xdr:colOff>127000</xdr:colOff>
      <xdr:row>35</xdr:row>
      <xdr:rowOff>197485</xdr:rowOff>
    </xdr:to>
    <xdr:cxnSp macro="">
      <xdr:nvCxnSpPr>
        <xdr:cNvPr id="113" name="直線コネクタ 112"/>
        <xdr:cNvCxnSpPr/>
      </xdr:nvCxnSpPr>
      <xdr:spPr>
        <a:xfrm>
          <a:off x="5003800" y="6806565"/>
          <a:ext cx="6477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328295</xdr:rowOff>
    </xdr:from>
    <xdr:ext cx="758825" cy="255270"/>
    <xdr:sp macro="" textlink="">
      <xdr:nvSpPr>
        <xdr:cNvPr id="114" name="人口1人当たり決算額の推移平均値テキスト445"/>
        <xdr:cNvSpPr txBox="1"/>
      </xdr:nvSpPr>
      <xdr:spPr>
        <a:xfrm>
          <a:off x="5740400" y="6595745"/>
          <a:ext cx="75882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19,675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139700</xdr:rowOff>
    </xdr:from>
    <xdr:to>
      <xdr:col>29</xdr:col>
      <xdr:colOff>177800</xdr:colOff>
      <xdr:row>35</xdr:row>
      <xdr:rowOff>240665</xdr:rowOff>
    </xdr:to>
    <xdr:sp macro="" textlink="">
      <xdr:nvSpPr>
        <xdr:cNvPr id="115" name="フローチャート: 判断 114"/>
        <xdr:cNvSpPr/>
      </xdr:nvSpPr>
      <xdr:spPr>
        <a:xfrm>
          <a:off x="5600700" y="67500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196215</xdr:rowOff>
    </xdr:from>
    <xdr:to>
      <xdr:col>26</xdr:col>
      <xdr:colOff>50800</xdr:colOff>
      <xdr:row>35</xdr:row>
      <xdr:rowOff>208280</xdr:rowOff>
    </xdr:to>
    <xdr:cxnSp macro="">
      <xdr:nvCxnSpPr>
        <xdr:cNvPr id="116" name="直線コネクタ 115"/>
        <xdr:cNvCxnSpPr/>
      </xdr:nvCxnSpPr>
      <xdr:spPr>
        <a:xfrm flipV="1">
          <a:off x="4305300" y="680656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122555</xdr:rowOff>
    </xdr:from>
    <xdr:to>
      <xdr:col>26</xdr:col>
      <xdr:colOff>101600</xdr:colOff>
      <xdr:row>35</xdr:row>
      <xdr:rowOff>223520</xdr:rowOff>
    </xdr:to>
    <xdr:sp macro="" textlink="">
      <xdr:nvSpPr>
        <xdr:cNvPr id="117" name="フローチャート: 判断 116"/>
        <xdr:cNvSpPr/>
      </xdr:nvSpPr>
      <xdr:spPr>
        <a:xfrm>
          <a:off x="4953000" y="67329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233680</xdr:rowOff>
    </xdr:from>
    <xdr:ext cx="736600" cy="258445"/>
    <xdr:sp macro="" textlink="">
      <xdr:nvSpPr>
        <xdr:cNvPr id="118" name="テキスト ボックス 117"/>
        <xdr:cNvSpPr txBox="1"/>
      </xdr:nvSpPr>
      <xdr:spPr>
        <a:xfrm>
          <a:off x="4622800" y="65011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20,595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205740</xdr:rowOff>
    </xdr:from>
    <xdr:to>
      <xdr:col>22</xdr:col>
      <xdr:colOff>114300</xdr:colOff>
      <xdr:row>35</xdr:row>
      <xdr:rowOff>208280</xdr:rowOff>
    </xdr:to>
    <xdr:cxnSp macro="">
      <xdr:nvCxnSpPr>
        <xdr:cNvPr id="119" name="直線コネクタ 118"/>
        <xdr:cNvCxnSpPr/>
      </xdr:nvCxnSpPr>
      <xdr:spPr>
        <a:xfrm>
          <a:off x="3606800" y="681609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113030</xdr:rowOff>
    </xdr:from>
    <xdr:to>
      <xdr:col>22</xdr:col>
      <xdr:colOff>165100</xdr:colOff>
      <xdr:row>35</xdr:row>
      <xdr:rowOff>215265</xdr:rowOff>
    </xdr:to>
    <xdr:sp macro="" textlink="">
      <xdr:nvSpPr>
        <xdr:cNvPr id="120" name="フローチャート: 判断 119"/>
        <xdr:cNvSpPr/>
      </xdr:nvSpPr>
      <xdr:spPr>
        <a:xfrm>
          <a:off x="4254500" y="67233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224790</xdr:rowOff>
    </xdr:from>
    <xdr:ext cx="762000" cy="255270"/>
    <xdr:sp macro="" textlink="">
      <xdr:nvSpPr>
        <xdr:cNvPr id="121" name="テキスト ボックス 120"/>
        <xdr:cNvSpPr txBox="1"/>
      </xdr:nvSpPr>
      <xdr:spPr>
        <a:xfrm>
          <a:off x="3924300" y="64922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21,069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205740</xdr:rowOff>
    </xdr:from>
    <xdr:to>
      <xdr:col>18</xdr:col>
      <xdr:colOff>177800</xdr:colOff>
      <xdr:row>35</xdr:row>
      <xdr:rowOff>229870</xdr:rowOff>
    </xdr:to>
    <xdr:cxnSp macro="">
      <xdr:nvCxnSpPr>
        <xdr:cNvPr id="122" name="直線コネクタ 121"/>
        <xdr:cNvCxnSpPr/>
      </xdr:nvCxnSpPr>
      <xdr:spPr>
        <a:xfrm flipV="1">
          <a:off x="2908300" y="6816090"/>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137160</xdr:rowOff>
    </xdr:from>
    <xdr:to>
      <xdr:col>19</xdr:col>
      <xdr:colOff>38100</xdr:colOff>
      <xdr:row>35</xdr:row>
      <xdr:rowOff>239395</xdr:rowOff>
    </xdr:to>
    <xdr:sp macro="" textlink="">
      <xdr:nvSpPr>
        <xdr:cNvPr id="123" name="フローチャート: 判断 122"/>
        <xdr:cNvSpPr/>
      </xdr:nvSpPr>
      <xdr:spPr>
        <a:xfrm>
          <a:off x="35560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248920</xdr:rowOff>
    </xdr:from>
    <xdr:ext cx="762000" cy="254000"/>
    <xdr:sp macro="" textlink="">
      <xdr:nvSpPr>
        <xdr:cNvPr id="124" name="テキスト ボックス 123"/>
        <xdr:cNvSpPr txBox="1"/>
      </xdr:nvSpPr>
      <xdr:spPr>
        <a:xfrm>
          <a:off x="3225800" y="65163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158750</xdr:rowOff>
    </xdr:from>
    <xdr:to>
      <xdr:col>15</xdr:col>
      <xdr:colOff>101600</xdr:colOff>
      <xdr:row>35</xdr:row>
      <xdr:rowOff>259715</xdr:rowOff>
    </xdr:to>
    <xdr:sp macro="" textlink="">
      <xdr:nvSpPr>
        <xdr:cNvPr id="125" name="フローチャート: 判断 124"/>
        <xdr:cNvSpPr/>
      </xdr:nvSpPr>
      <xdr:spPr>
        <a:xfrm>
          <a:off x="2857500" y="67691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270510</xdr:rowOff>
    </xdr:from>
    <xdr:ext cx="762000" cy="255270"/>
    <xdr:sp macro="" textlink="">
      <xdr:nvSpPr>
        <xdr:cNvPr id="126" name="テキスト ボックス 125"/>
        <xdr:cNvSpPr txBox="1"/>
      </xdr:nvSpPr>
      <xdr:spPr>
        <a:xfrm>
          <a:off x="2527300" y="6537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27" name="テキスト ボックス 126"/>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147955</xdr:rowOff>
    </xdr:from>
    <xdr:to>
      <xdr:col>29</xdr:col>
      <xdr:colOff>177800</xdr:colOff>
      <xdr:row>35</xdr:row>
      <xdr:rowOff>248920</xdr:rowOff>
    </xdr:to>
    <xdr:sp macro="" textlink="">
      <xdr:nvSpPr>
        <xdr:cNvPr id="132" name="楕円 131"/>
        <xdr:cNvSpPr/>
      </xdr:nvSpPr>
      <xdr:spPr>
        <a:xfrm>
          <a:off x="5600700" y="67583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119380</xdr:rowOff>
    </xdr:from>
    <xdr:ext cx="758825" cy="259080"/>
    <xdr:sp macro="" textlink="">
      <xdr:nvSpPr>
        <xdr:cNvPr id="133" name="人口1人当たり決算額の推移該当値テキスト445"/>
        <xdr:cNvSpPr txBox="1"/>
      </xdr:nvSpPr>
      <xdr:spPr>
        <a:xfrm>
          <a:off x="5740400" y="67297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19,282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145415</xdr:rowOff>
    </xdr:from>
    <xdr:to>
      <xdr:col>26</xdr:col>
      <xdr:colOff>101600</xdr:colOff>
      <xdr:row>35</xdr:row>
      <xdr:rowOff>247650</xdr:rowOff>
    </xdr:to>
    <xdr:sp macro="" textlink="">
      <xdr:nvSpPr>
        <xdr:cNvPr id="134" name="楕円 133"/>
        <xdr:cNvSpPr/>
      </xdr:nvSpPr>
      <xdr:spPr>
        <a:xfrm>
          <a:off x="4953000" y="67557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231140</xdr:rowOff>
    </xdr:from>
    <xdr:ext cx="736600" cy="259080"/>
    <xdr:sp macro="" textlink="">
      <xdr:nvSpPr>
        <xdr:cNvPr id="135" name="テキスト ボックス 134"/>
        <xdr:cNvSpPr txBox="1"/>
      </xdr:nvSpPr>
      <xdr:spPr>
        <a:xfrm>
          <a:off x="4622800" y="6841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19,354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158750</xdr:rowOff>
    </xdr:from>
    <xdr:to>
      <xdr:col>22</xdr:col>
      <xdr:colOff>165100</xdr:colOff>
      <xdr:row>35</xdr:row>
      <xdr:rowOff>259715</xdr:rowOff>
    </xdr:to>
    <xdr:sp macro="" textlink="">
      <xdr:nvSpPr>
        <xdr:cNvPr id="136" name="楕円 135"/>
        <xdr:cNvSpPr/>
      </xdr:nvSpPr>
      <xdr:spPr>
        <a:xfrm>
          <a:off x="4254500" y="67691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244475</xdr:rowOff>
    </xdr:from>
    <xdr:ext cx="762000" cy="259080"/>
    <xdr:sp macro="" textlink="">
      <xdr:nvSpPr>
        <xdr:cNvPr id="137" name="テキスト ボックス 136"/>
        <xdr:cNvSpPr txBox="1"/>
      </xdr:nvSpPr>
      <xdr:spPr>
        <a:xfrm>
          <a:off x="392430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18,695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154940</xdr:rowOff>
    </xdr:from>
    <xdr:to>
      <xdr:col>19</xdr:col>
      <xdr:colOff>38100</xdr:colOff>
      <xdr:row>35</xdr:row>
      <xdr:rowOff>256540</xdr:rowOff>
    </xdr:to>
    <xdr:sp macro="" textlink="">
      <xdr:nvSpPr>
        <xdr:cNvPr id="138" name="楕円 137"/>
        <xdr:cNvSpPr/>
      </xdr:nvSpPr>
      <xdr:spPr>
        <a:xfrm>
          <a:off x="3556000" y="6765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240665</xdr:rowOff>
    </xdr:from>
    <xdr:ext cx="762000" cy="259080"/>
    <xdr:sp macro="" textlink="">
      <xdr:nvSpPr>
        <xdr:cNvPr id="139" name="テキスト ボックス 138"/>
        <xdr:cNvSpPr txBox="1"/>
      </xdr:nvSpPr>
      <xdr:spPr>
        <a:xfrm>
          <a:off x="3225800" y="685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180340</xdr:rowOff>
    </xdr:from>
    <xdr:to>
      <xdr:col>15</xdr:col>
      <xdr:colOff>101600</xdr:colOff>
      <xdr:row>35</xdr:row>
      <xdr:rowOff>281305</xdr:rowOff>
    </xdr:to>
    <xdr:sp macro="" textlink="">
      <xdr:nvSpPr>
        <xdr:cNvPr id="140" name="楕円 139"/>
        <xdr:cNvSpPr/>
      </xdr:nvSpPr>
      <xdr:spPr>
        <a:xfrm>
          <a:off x="2857500" y="67906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266065</xdr:rowOff>
    </xdr:from>
    <xdr:ext cx="762000" cy="259080"/>
    <xdr:sp macro="" textlink="">
      <xdr:nvSpPr>
        <xdr:cNvPr id="141" name="テキスト ボックス 140"/>
        <xdr:cNvSpPr txBox="1"/>
      </xdr:nvSpPr>
      <xdr:spPr>
        <a:xfrm>
          <a:off x="2527300" y="6876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17,567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19,141
18,660
37.94
9,784,762
9,212,318
480,396
5,172,013
8,457,035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905"/>
    <xdr:sp macro="" textlink="">
      <xdr:nvSpPr>
        <xdr:cNvPr id="42" name="テキスト ボックス 41"/>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2455" cy="255905"/>
    <xdr:sp macro="" textlink="">
      <xdr:nvSpPr>
        <xdr:cNvPr id="48" name="テキスト ボックス 47"/>
        <xdr:cNvSpPr txBox="1"/>
      </xdr:nvSpPr>
      <xdr:spPr>
        <a:xfrm>
          <a:off x="166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2455" cy="259080"/>
    <xdr:sp macro="" textlink="">
      <xdr:nvSpPr>
        <xdr:cNvPr id="50" name="テキスト ボックス 49"/>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2455" cy="259080"/>
    <xdr:sp macro="" textlink="">
      <xdr:nvSpPr>
        <xdr:cNvPr id="52" name="テキスト ボックス 51"/>
        <xdr:cNvSpPr txBox="1"/>
      </xdr:nvSpPr>
      <xdr:spPr>
        <a:xfrm>
          <a:off x="166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905"/>
    <xdr:sp macro="" textlink="">
      <xdr:nvSpPr>
        <xdr:cNvPr id="54" name="テキスト ボックス 53"/>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149860</xdr:rowOff>
    </xdr:from>
    <xdr:to>
      <xdr:col>24</xdr:col>
      <xdr:colOff>62865</xdr:colOff>
      <xdr:row>39</xdr:row>
      <xdr:rowOff>56515</xdr:rowOff>
    </xdr:to>
    <xdr:cxnSp macro="">
      <xdr:nvCxnSpPr>
        <xdr:cNvPr id="56" name="直線コネクタ 55"/>
        <xdr:cNvCxnSpPr/>
      </xdr:nvCxnSpPr>
      <xdr:spPr>
        <a:xfrm flipV="1">
          <a:off x="4633595" y="529336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60325</xdr:rowOff>
    </xdr:from>
    <xdr:ext cx="534670" cy="259080"/>
    <xdr:sp macro="" textlink="">
      <xdr:nvSpPr>
        <xdr:cNvPr id="57" name="人件費最小値テキスト"/>
        <xdr:cNvSpPr txBox="1"/>
      </xdr:nvSpPr>
      <xdr:spPr>
        <a:xfrm>
          <a:off x="4686300" y="6746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59,048</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56515</xdr:rowOff>
    </xdr:from>
    <xdr:to>
      <xdr:col>24</xdr:col>
      <xdr:colOff>152400</xdr:colOff>
      <xdr:row>39</xdr:row>
      <xdr:rowOff>56515</xdr:rowOff>
    </xdr:to>
    <xdr:cxnSp macro="">
      <xdr:nvCxnSpPr>
        <xdr:cNvPr id="58" name="直線コネクタ 57"/>
        <xdr:cNvCxnSpPr/>
      </xdr:nvCxnSpPr>
      <xdr:spPr>
        <a:xfrm>
          <a:off x="4546600" y="674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96520</xdr:rowOff>
    </xdr:from>
    <xdr:ext cx="598805" cy="259080"/>
    <xdr:sp macro="" textlink="">
      <xdr:nvSpPr>
        <xdr:cNvPr id="59" name="人件費最大値テキスト"/>
        <xdr:cNvSpPr txBox="1"/>
      </xdr:nvSpPr>
      <xdr:spPr>
        <a:xfrm>
          <a:off x="4686300" y="5068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173,217</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149860</xdr:rowOff>
    </xdr:from>
    <xdr:to>
      <xdr:col>24</xdr:col>
      <xdr:colOff>152400</xdr:colOff>
      <xdr:row>30</xdr:row>
      <xdr:rowOff>149860</xdr:rowOff>
    </xdr:to>
    <xdr:cxnSp macro="">
      <xdr:nvCxnSpPr>
        <xdr:cNvPr id="60" name="直線コネクタ 59"/>
        <xdr:cNvCxnSpPr/>
      </xdr:nvCxnSpPr>
      <xdr:spPr>
        <a:xfrm>
          <a:off x="4546600" y="529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54610</xdr:rowOff>
    </xdr:from>
    <xdr:to>
      <xdr:col>24</xdr:col>
      <xdr:colOff>63500</xdr:colOff>
      <xdr:row>39</xdr:row>
      <xdr:rowOff>68580</xdr:rowOff>
    </xdr:to>
    <xdr:cxnSp macro="">
      <xdr:nvCxnSpPr>
        <xdr:cNvPr id="61" name="直線コネクタ 60"/>
        <xdr:cNvCxnSpPr/>
      </xdr:nvCxnSpPr>
      <xdr:spPr>
        <a:xfrm flipV="1">
          <a:off x="3797300" y="674116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162560</xdr:rowOff>
    </xdr:from>
    <xdr:ext cx="598805" cy="259080"/>
    <xdr:sp macro="" textlink="">
      <xdr:nvSpPr>
        <xdr:cNvPr id="62" name="人件費平均値テキスト"/>
        <xdr:cNvSpPr txBox="1"/>
      </xdr:nvSpPr>
      <xdr:spPr>
        <a:xfrm>
          <a:off x="4686300" y="59918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102,505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139700</xdr:rowOff>
    </xdr:from>
    <xdr:to>
      <xdr:col>24</xdr:col>
      <xdr:colOff>114300</xdr:colOff>
      <xdr:row>36</xdr:row>
      <xdr:rowOff>69850</xdr:rowOff>
    </xdr:to>
    <xdr:sp macro="" textlink="">
      <xdr:nvSpPr>
        <xdr:cNvPr id="63" name="フローチャート: 判断 62"/>
        <xdr:cNvSpPr/>
      </xdr:nvSpPr>
      <xdr:spPr>
        <a:xfrm>
          <a:off x="45847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68580</xdr:rowOff>
    </xdr:from>
    <xdr:to>
      <xdr:col>19</xdr:col>
      <xdr:colOff>177800</xdr:colOff>
      <xdr:row>39</xdr:row>
      <xdr:rowOff>104140</xdr:rowOff>
    </xdr:to>
    <xdr:cxnSp macro="">
      <xdr:nvCxnSpPr>
        <xdr:cNvPr id="64" name="直線コネクタ 63"/>
        <xdr:cNvCxnSpPr/>
      </xdr:nvCxnSpPr>
      <xdr:spPr>
        <a:xfrm flipV="1">
          <a:off x="2908300" y="67551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76835</xdr:rowOff>
    </xdr:from>
    <xdr:to>
      <xdr:col>20</xdr:col>
      <xdr:colOff>38100</xdr:colOff>
      <xdr:row>37</xdr:row>
      <xdr:rowOff>6985</xdr:rowOff>
    </xdr:to>
    <xdr:sp macro="" textlink="">
      <xdr:nvSpPr>
        <xdr:cNvPr id="65" name="フローチャート: 判断 64"/>
        <xdr:cNvSpPr/>
      </xdr:nvSpPr>
      <xdr:spPr>
        <a:xfrm>
          <a:off x="3746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23495</xdr:rowOff>
    </xdr:from>
    <xdr:ext cx="531495" cy="259080"/>
    <xdr:sp macro="" textlink="">
      <xdr:nvSpPr>
        <xdr:cNvPr id="66" name="テキスト ボックス 65"/>
        <xdr:cNvSpPr txBox="1"/>
      </xdr:nvSpPr>
      <xdr:spPr>
        <a:xfrm>
          <a:off x="3529965" y="6024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39</xdr:row>
      <xdr:rowOff>80645</xdr:rowOff>
    </xdr:from>
    <xdr:to>
      <xdr:col>15</xdr:col>
      <xdr:colOff>50800</xdr:colOff>
      <xdr:row>39</xdr:row>
      <xdr:rowOff>104140</xdr:rowOff>
    </xdr:to>
    <xdr:cxnSp macro="">
      <xdr:nvCxnSpPr>
        <xdr:cNvPr id="67" name="直線コネクタ 66"/>
        <xdr:cNvCxnSpPr/>
      </xdr:nvCxnSpPr>
      <xdr:spPr>
        <a:xfrm>
          <a:off x="2019300" y="676719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101600</xdr:rowOff>
    </xdr:from>
    <xdr:to>
      <xdr:col>15</xdr:col>
      <xdr:colOff>101600</xdr:colOff>
      <xdr:row>37</xdr:row>
      <xdr:rowOff>31750</xdr:rowOff>
    </xdr:to>
    <xdr:sp macro="" textlink="">
      <xdr:nvSpPr>
        <xdr:cNvPr id="68" name="フローチャート: 判断 67"/>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48260</xdr:rowOff>
    </xdr:from>
    <xdr:ext cx="531495" cy="259080"/>
    <xdr:sp macro="" textlink="">
      <xdr:nvSpPr>
        <xdr:cNvPr id="69" name="テキスト ボックス 68"/>
        <xdr:cNvSpPr txBox="1"/>
      </xdr:nvSpPr>
      <xdr:spPr>
        <a:xfrm>
          <a:off x="2640965" y="6049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39</xdr:row>
      <xdr:rowOff>80645</xdr:rowOff>
    </xdr:from>
    <xdr:to>
      <xdr:col>10</xdr:col>
      <xdr:colOff>114300</xdr:colOff>
      <xdr:row>39</xdr:row>
      <xdr:rowOff>106680</xdr:rowOff>
    </xdr:to>
    <xdr:cxnSp macro="">
      <xdr:nvCxnSpPr>
        <xdr:cNvPr id="70" name="直線コネクタ 69"/>
        <xdr:cNvCxnSpPr/>
      </xdr:nvCxnSpPr>
      <xdr:spPr>
        <a:xfrm flipV="1">
          <a:off x="1130300" y="676719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49530</xdr:rowOff>
    </xdr:from>
    <xdr:ext cx="531495" cy="259080"/>
    <xdr:sp macro="" textlink="">
      <xdr:nvSpPr>
        <xdr:cNvPr id="72" name="テキスト ボックス 71"/>
        <xdr:cNvSpPr txBox="1"/>
      </xdr:nvSpPr>
      <xdr:spPr>
        <a:xfrm>
          <a:off x="1751965" y="6050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121920</xdr:rowOff>
    </xdr:from>
    <xdr:to>
      <xdr:col>6</xdr:col>
      <xdr:colOff>38100</xdr:colOff>
      <xdr:row>37</xdr:row>
      <xdr:rowOff>52070</xdr:rowOff>
    </xdr:to>
    <xdr:sp macro="" textlink="">
      <xdr:nvSpPr>
        <xdr:cNvPr id="73" name="フローチャート: 判断 72"/>
        <xdr:cNvSpPr/>
      </xdr:nvSpPr>
      <xdr:spPr>
        <a:xfrm>
          <a:off x="107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68580</xdr:rowOff>
    </xdr:from>
    <xdr:ext cx="531495" cy="259080"/>
    <xdr:sp macro="" textlink="">
      <xdr:nvSpPr>
        <xdr:cNvPr id="74" name="テキスト ボックス 73"/>
        <xdr:cNvSpPr txBox="1"/>
      </xdr:nvSpPr>
      <xdr:spPr>
        <a:xfrm>
          <a:off x="862965" y="6069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39</xdr:row>
      <xdr:rowOff>3810</xdr:rowOff>
    </xdr:from>
    <xdr:to>
      <xdr:col>24</xdr:col>
      <xdr:colOff>114300</xdr:colOff>
      <xdr:row>39</xdr:row>
      <xdr:rowOff>105410</xdr:rowOff>
    </xdr:to>
    <xdr:sp macro="" textlink="">
      <xdr:nvSpPr>
        <xdr:cNvPr id="80" name="楕円 79"/>
        <xdr:cNvSpPr/>
      </xdr:nvSpPr>
      <xdr:spPr>
        <a:xfrm>
          <a:off x="45847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90170</xdr:rowOff>
    </xdr:from>
    <xdr:ext cx="534670" cy="259080"/>
    <xdr:sp macro="" textlink="">
      <xdr:nvSpPr>
        <xdr:cNvPr id="81" name="人件費該当値テキスト"/>
        <xdr:cNvSpPr txBox="1"/>
      </xdr:nvSpPr>
      <xdr:spPr>
        <a:xfrm>
          <a:off x="4686300" y="6605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17780</xdr:rowOff>
    </xdr:from>
    <xdr:to>
      <xdr:col>20</xdr:col>
      <xdr:colOff>38100</xdr:colOff>
      <xdr:row>39</xdr:row>
      <xdr:rowOff>119380</xdr:rowOff>
    </xdr:to>
    <xdr:sp macro="" textlink="">
      <xdr:nvSpPr>
        <xdr:cNvPr id="82" name="楕円 81"/>
        <xdr:cNvSpPr/>
      </xdr:nvSpPr>
      <xdr:spPr>
        <a:xfrm>
          <a:off x="3746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39</xdr:row>
      <xdr:rowOff>110490</xdr:rowOff>
    </xdr:from>
    <xdr:ext cx="531495" cy="255905"/>
    <xdr:sp macro="" textlink="">
      <xdr:nvSpPr>
        <xdr:cNvPr id="83" name="テキスト ボックス 82"/>
        <xdr:cNvSpPr txBox="1"/>
      </xdr:nvSpPr>
      <xdr:spPr>
        <a:xfrm>
          <a:off x="3529965" y="67970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39</xdr:row>
      <xdr:rowOff>53340</xdr:rowOff>
    </xdr:from>
    <xdr:to>
      <xdr:col>15</xdr:col>
      <xdr:colOff>101600</xdr:colOff>
      <xdr:row>39</xdr:row>
      <xdr:rowOff>154940</xdr:rowOff>
    </xdr:to>
    <xdr:sp macro="" textlink="">
      <xdr:nvSpPr>
        <xdr:cNvPr id="84" name="楕円 83"/>
        <xdr:cNvSpPr/>
      </xdr:nvSpPr>
      <xdr:spPr>
        <a:xfrm>
          <a:off x="28575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39</xdr:row>
      <xdr:rowOff>146050</xdr:rowOff>
    </xdr:from>
    <xdr:ext cx="531495" cy="255905"/>
    <xdr:sp macro="" textlink="">
      <xdr:nvSpPr>
        <xdr:cNvPr id="85" name="テキスト ボックス 84"/>
        <xdr:cNvSpPr txBox="1"/>
      </xdr:nvSpPr>
      <xdr:spPr>
        <a:xfrm>
          <a:off x="2640965" y="68326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39</xdr:row>
      <xdr:rowOff>29845</xdr:rowOff>
    </xdr:from>
    <xdr:to>
      <xdr:col>10</xdr:col>
      <xdr:colOff>165100</xdr:colOff>
      <xdr:row>39</xdr:row>
      <xdr:rowOff>132080</xdr:rowOff>
    </xdr:to>
    <xdr:sp macro="" textlink="">
      <xdr:nvSpPr>
        <xdr:cNvPr id="86" name="楕円 85"/>
        <xdr:cNvSpPr/>
      </xdr:nvSpPr>
      <xdr:spPr>
        <a:xfrm>
          <a:off x="1968500" y="6716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39</xdr:row>
      <xdr:rowOff>122555</xdr:rowOff>
    </xdr:from>
    <xdr:ext cx="531495" cy="255905"/>
    <xdr:sp macro="" textlink="">
      <xdr:nvSpPr>
        <xdr:cNvPr id="87" name="テキスト ボックス 86"/>
        <xdr:cNvSpPr txBox="1"/>
      </xdr:nvSpPr>
      <xdr:spPr>
        <a:xfrm>
          <a:off x="1751965" y="68091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39</xdr:row>
      <xdr:rowOff>55880</xdr:rowOff>
    </xdr:from>
    <xdr:to>
      <xdr:col>6</xdr:col>
      <xdr:colOff>38100</xdr:colOff>
      <xdr:row>39</xdr:row>
      <xdr:rowOff>157480</xdr:rowOff>
    </xdr:to>
    <xdr:sp macro="" textlink="">
      <xdr:nvSpPr>
        <xdr:cNvPr id="88" name="楕円 87"/>
        <xdr:cNvSpPr/>
      </xdr:nvSpPr>
      <xdr:spPr>
        <a:xfrm>
          <a:off x="1079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148590</xdr:rowOff>
    </xdr:from>
    <xdr:ext cx="531495" cy="259080"/>
    <xdr:sp macro="" textlink="">
      <xdr:nvSpPr>
        <xdr:cNvPr id="89" name="テキスト ボックス 88"/>
        <xdr:cNvSpPr txBox="1"/>
      </xdr:nvSpPr>
      <xdr:spPr>
        <a:xfrm>
          <a:off x="862965" y="6835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745" cy="259080"/>
    <xdr:sp macro="" textlink="">
      <xdr:nvSpPr>
        <xdr:cNvPr id="101" name="テキスト ボックス 100"/>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2455" cy="259080"/>
    <xdr:sp macro="" textlink="">
      <xdr:nvSpPr>
        <xdr:cNvPr id="103" name="テキスト ボックス 102"/>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2455" cy="255905"/>
    <xdr:sp macro="" textlink="">
      <xdr:nvSpPr>
        <xdr:cNvPr id="105" name="テキスト ボックス 104"/>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9080"/>
    <xdr:sp macro="" textlink="">
      <xdr:nvSpPr>
        <xdr:cNvPr id="107" name="テキスト ボックス 106"/>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2625" cy="259080"/>
    <xdr:sp macro="" textlink="">
      <xdr:nvSpPr>
        <xdr:cNvPr id="109" name="テキスト ボックス 108"/>
        <xdr:cNvSpPr txBox="1"/>
      </xdr:nvSpPr>
      <xdr:spPr>
        <a:xfrm>
          <a:off x="76200" y="8493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2625" cy="255905"/>
    <xdr:sp macro="" textlink="">
      <xdr:nvSpPr>
        <xdr:cNvPr id="111" name="テキスト ボックス 110"/>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42545</xdr:rowOff>
    </xdr:from>
    <xdr:to>
      <xdr:col>24</xdr:col>
      <xdr:colOff>62865</xdr:colOff>
      <xdr:row>58</xdr:row>
      <xdr:rowOff>142240</xdr:rowOff>
    </xdr:to>
    <xdr:cxnSp macro="">
      <xdr:nvCxnSpPr>
        <xdr:cNvPr id="113" name="直線コネクタ 112"/>
        <xdr:cNvCxnSpPr/>
      </xdr:nvCxnSpPr>
      <xdr:spPr>
        <a:xfrm flipV="1">
          <a:off x="4633595" y="861504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146050</xdr:rowOff>
    </xdr:from>
    <xdr:ext cx="534670" cy="255905"/>
    <xdr:sp macro="" textlink="">
      <xdr:nvSpPr>
        <xdr:cNvPr id="114" name="物件費最小値テキスト"/>
        <xdr:cNvSpPr txBox="1"/>
      </xdr:nvSpPr>
      <xdr:spPr>
        <a:xfrm>
          <a:off x="4686300" y="100901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58,072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142240</xdr:rowOff>
    </xdr:from>
    <xdr:to>
      <xdr:col>24</xdr:col>
      <xdr:colOff>152400</xdr:colOff>
      <xdr:row>58</xdr:row>
      <xdr:rowOff>142240</xdr:rowOff>
    </xdr:to>
    <xdr:cxnSp macro="">
      <xdr:nvCxnSpPr>
        <xdr:cNvPr id="115" name="直線コネクタ 114"/>
        <xdr:cNvCxnSpPr/>
      </xdr:nvCxnSpPr>
      <xdr:spPr>
        <a:xfrm>
          <a:off x="4546600" y="10086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160655</xdr:rowOff>
    </xdr:from>
    <xdr:ext cx="690245" cy="259080"/>
    <xdr:sp macro="" textlink="">
      <xdr:nvSpPr>
        <xdr:cNvPr id="116" name="物件費最大値テキスト"/>
        <xdr:cNvSpPr txBox="1"/>
      </xdr:nvSpPr>
      <xdr:spPr>
        <a:xfrm>
          <a:off x="4686300" y="83902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1,216,477</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42545</xdr:rowOff>
    </xdr:from>
    <xdr:to>
      <xdr:col>24</xdr:col>
      <xdr:colOff>152400</xdr:colOff>
      <xdr:row>50</xdr:row>
      <xdr:rowOff>42545</xdr:rowOff>
    </xdr:to>
    <xdr:cxnSp macro="">
      <xdr:nvCxnSpPr>
        <xdr:cNvPr id="117" name="直線コネクタ 116"/>
        <xdr:cNvCxnSpPr/>
      </xdr:nvCxnSpPr>
      <xdr:spPr>
        <a:xfrm>
          <a:off x="4546600" y="861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141605</xdr:rowOff>
    </xdr:from>
    <xdr:to>
      <xdr:col>24</xdr:col>
      <xdr:colOff>63500</xdr:colOff>
      <xdr:row>58</xdr:row>
      <xdr:rowOff>143510</xdr:rowOff>
    </xdr:to>
    <xdr:cxnSp macro="">
      <xdr:nvCxnSpPr>
        <xdr:cNvPr id="118" name="直線コネクタ 117"/>
        <xdr:cNvCxnSpPr/>
      </xdr:nvCxnSpPr>
      <xdr:spPr>
        <a:xfrm flipV="1">
          <a:off x="3797300" y="100857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36830</xdr:rowOff>
    </xdr:from>
    <xdr:ext cx="598805" cy="259080"/>
    <xdr:sp macro="" textlink="">
      <xdr:nvSpPr>
        <xdr:cNvPr id="119" name="物件費平均値テキスト"/>
        <xdr:cNvSpPr txBox="1"/>
      </xdr:nvSpPr>
      <xdr:spPr>
        <a:xfrm>
          <a:off x="4686300" y="98094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119,235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13970</xdr:rowOff>
    </xdr:from>
    <xdr:to>
      <xdr:col>24</xdr:col>
      <xdr:colOff>114300</xdr:colOff>
      <xdr:row>58</xdr:row>
      <xdr:rowOff>115570</xdr:rowOff>
    </xdr:to>
    <xdr:sp macro="" textlink="">
      <xdr:nvSpPr>
        <xdr:cNvPr id="120" name="フローチャート: 判断 119"/>
        <xdr:cNvSpPr/>
      </xdr:nvSpPr>
      <xdr:spPr>
        <a:xfrm>
          <a:off x="45847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143510</xdr:rowOff>
    </xdr:from>
    <xdr:to>
      <xdr:col>19</xdr:col>
      <xdr:colOff>177800</xdr:colOff>
      <xdr:row>58</xdr:row>
      <xdr:rowOff>144145</xdr:rowOff>
    </xdr:to>
    <xdr:cxnSp macro="">
      <xdr:nvCxnSpPr>
        <xdr:cNvPr id="121" name="直線コネクタ 120"/>
        <xdr:cNvCxnSpPr/>
      </xdr:nvCxnSpPr>
      <xdr:spPr>
        <a:xfrm flipV="1">
          <a:off x="2908300" y="100876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42545</xdr:rowOff>
    </xdr:from>
    <xdr:to>
      <xdr:col>20</xdr:col>
      <xdr:colOff>38100</xdr:colOff>
      <xdr:row>58</xdr:row>
      <xdr:rowOff>144145</xdr:rowOff>
    </xdr:to>
    <xdr:sp macro="" textlink="">
      <xdr:nvSpPr>
        <xdr:cNvPr id="122" name="フローチャート: 判断 121"/>
        <xdr:cNvSpPr/>
      </xdr:nvSpPr>
      <xdr:spPr>
        <a:xfrm>
          <a:off x="3746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161290</xdr:rowOff>
    </xdr:from>
    <xdr:ext cx="531495" cy="259080"/>
    <xdr:sp macro="" textlink="">
      <xdr:nvSpPr>
        <xdr:cNvPr id="123" name="テキスト ボックス 122"/>
        <xdr:cNvSpPr txBox="1"/>
      </xdr:nvSpPr>
      <xdr:spPr>
        <a:xfrm>
          <a:off x="3529965" y="9762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142240</xdr:rowOff>
    </xdr:from>
    <xdr:to>
      <xdr:col>15</xdr:col>
      <xdr:colOff>50800</xdr:colOff>
      <xdr:row>58</xdr:row>
      <xdr:rowOff>144145</xdr:rowOff>
    </xdr:to>
    <xdr:cxnSp macro="">
      <xdr:nvCxnSpPr>
        <xdr:cNvPr id="124" name="直線コネクタ 123"/>
        <xdr:cNvCxnSpPr/>
      </xdr:nvCxnSpPr>
      <xdr:spPr>
        <a:xfrm>
          <a:off x="2019300" y="100863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41910</xdr:rowOff>
    </xdr:from>
    <xdr:to>
      <xdr:col>15</xdr:col>
      <xdr:colOff>101600</xdr:colOff>
      <xdr:row>58</xdr:row>
      <xdr:rowOff>143510</xdr:rowOff>
    </xdr:to>
    <xdr:sp macro="" textlink="">
      <xdr:nvSpPr>
        <xdr:cNvPr id="125" name="フローチャート: 判断 124"/>
        <xdr:cNvSpPr/>
      </xdr:nvSpPr>
      <xdr:spPr>
        <a:xfrm>
          <a:off x="2857500" y="998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160020</xdr:rowOff>
    </xdr:from>
    <xdr:ext cx="531495" cy="259080"/>
    <xdr:sp macro="" textlink="">
      <xdr:nvSpPr>
        <xdr:cNvPr id="126" name="テキスト ボックス 125"/>
        <xdr:cNvSpPr txBox="1"/>
      </xdr:nvSpPr>
      <xdr:spPr>
        <a:xfrm>
          <a:off x="2640965" y="9761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142240</xdr:rowOff>
    </xdr:from>
    <xdr:to>
      <xdr:col>10</xdr:col>
      <xdr:colOff>114300</xdr:colOff>
      <xdr:row>58</xdr:row>
      <xdr:rowOff>144145</xdr:rowOff>
    </xdr:to>
    <xdr:cxnSp macro="">
      <xdr:nvCxnSpPr>
        <xdr:cNvPr id="127" name="直線コネクタ 126"/>
        <xdr:cNvCxnSpPr/>
      </xdr:nvCxnSpPr>
      <xdr:spPr>
        <a:xfrm flipV="1">
          <a:off x="1130300" y="100863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28" name="フローチャート: 判断 127"/>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170180</xdr:rowOff>
    </xdr:from>
    <xdr:ext cx="531495" cy="259080"/>
    <xdr:sp macro="" textlink="">
      <xdr:nvSpPr>
        <xdr:cNvPr id="129" name="テキスト ボックス 128"/>
        <xdr:cNvSpPr txBox="1"/>
      </xdr:nvSpPr>
      <xdr:spPr>
        <a:xfrm>
          <a:off x="1751965" y="9771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59055</xdr:rowOff>
    </xdr:from>
    <xdr:to>
      <xdr:col>6</xdr:col>
      <xdr:colOff>38100</xdr:colOff>
      <xdr:row>58</xdr:row>
      <xdr:rowOff>160655</xdr:rowOff>
    </xdr:to>
    <xdr:sp macro="" textlink="">
      <xdr:nvSpPr>
        <xdr:cNvPr id="130" name="フローチャート: 判断 129"/>
        <xdr:cNvSpPr/>
      </xdr:nvSpPr>
      <xdr:spPr>
        <a:xfrm>
          <a:off x="10795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6350</xdr:rowOff>
    </xdr:from>
    <xdr:ext cx="531495" cy="255905"/>
    <xdr:sp macro="" textlink="">
      <xdr:nvSpPr>
        <xdr:cNvPr id="131" name="テキスト ボックス 130"/>
        <xdr:cNvSpPr txBox="1"/>
      </xdr:nvSpPr>
      <xdr:spPr>
        <a:xfrm>
          <a:off x="862965" y="9779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90805</xdr:rowOff>
    </xdr:from>
    <xdr:to>
      <xdr:col>24</xdr:col>
      <xdr:colOff>114300</xdr:colOff>
      <xdr:row>59</xdr:row>
      <xdr:rowOff>20955</xdr:rowOff>
    </xdr:to>
    <xdr:sp macro="" textlink="">
      <xdr:nvSpPr>
        <xdr:cNvPr id="137" name="楕円 136"/>
        <xdr:cNvSpPr/>
      </xdr:nvSpPr>
      <xdr:spPr>
        <a:xfrm>
          <a:off x="45847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6350</xdr:rowOff>
    </xdr:from>
    <xdr:ext cx="534670" cy="255905"/>
    <xdr:sp macro="" textlink="">
      <xdr:nvSpPr>
        <xdr:cNvPr id="138" name="物件費該当値テキスト"/>
        <xdr:cNvSpPr txBox="1"/>
      </xdr:nvSpPr>
      <xdr:spPr>
        <a:xfrm>
          <a:off x="4686300" y="99504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92075</xdr:rowOff>
    </xdr:from>
    <xdr:to>
      <xdr:col>20</xdr:col>
      <xdr:colOff>38100</xdr:colOff>
      <xdr:row>59</xdr:row>
      <xdr:rowOff>22225</xdr:rowOff>
    </xdr:to>
    <xdr:sp macro="" textlink="">
      <xdr:nvSpPr>
        <xdr:cNvPr id="139" name="楕円 138"/>
        <xdr:cNvSpPr/>
      </xdr:nvSpPr>
      <xdr:spPr>
        <a:xfrm>
          <a:off x="3746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13335</xdr:rowOff>
    </xdr:from>
    <xdr:ext cx="531495" cy="259080"/>
    <xdr:sp macro="" textlink="">
      <xdr:nvSpPr>
        <xdr:cNvPr id="140" name="テキスト ボックス 139"/>
        <xdr:cNvSpPr txBox="1"/>
      </xdr:nvSpPr>
      <xdr:spPr>
        <a:xfrm>
          <a:off x="3529965" y="10128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93345</xdr:rowOff>
    </xdr:from>
    <xdr:to>
      <xdr:col>15</xdr:col>
      <xdr:colOff>101600</xdr:colOff>
      <xdr:row>59</xdr:row>
      <xdr:rowOff>23495</xdr:rowOff>
    </xdr:to>
    <xdr:sp macro="" textlink="">
      <xdr:nvSpPr>
        <xdr:cNvPr id="141" name="楕円 140"/>
        <xdr:cNvSpPr/>
      </xdr:nvSpPr>
      <xdr:spPr>
        <a:xfrm>
          <a:off x="28575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14605</xdr:rowOff>
    </xdr:from>
    <xdr:ext cx="531495" cy="259080"/>
    <xdr:sp macro="" textlink="">
      <xdr:nvSpPr>
        <xdr:cNvPr id="142" name="テキスト ボックス 141"/>
        <xdr:cNvSpPr txBox="1"/>
      </xdr:nvSpPr>
      <xdr:spPr>
        <a:xfrm>
          <a:off x="2640965" y="101301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91440</xdr:rowOff>
    </xdr:from>
    <xdr:to>
      <xdr:col>10</xdr:col>
      <xdr:colOff>165100</xdr:colOff>
      <xdr:row>59</xdr:row>
      <xdr:rowOff>21590</xdr:rowOff>
    </xdr:to>
    <xdr:sp macro="" textlink="">
      <xdr:nvSpPr>
        <xdr:cNvPr id="143" name="楕円 142"/>
        <xdr:cNvSpPr/>
      </xdr:nvSpPr>
      <xdr:spPr>
        <a:xfrm>
          <a:off x="19685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12700</xdr:rowOff>
    </xdr:from>
    <xdr:ext cx="531495" cy="259080"/>
    <xdr:sp macro="" textlink="">
      <xdr:nvSpPr>
        <xdr:cNvPr id="144" name="テキスト ボックス 143"/>
        <xdr:cNvSpPr txBox="1"/>
      </xdr:nvSpPr>
      <xdr:spPr>
        <a:xfrm>
          <a:off x="1751965" y="101282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93345</xdr:rowOff>
    </xdr:from>
    <xdr:to>
      <xdr:col>6</xdr:col>
      <xdr:colOff>38100</xdr:colOff>
      <xdr:row>59</xdr:row>
      <xdr:rowOff>23495</xdr:rowOff>
    </xdr:to>
    <xdr:sp macro="" textlink="">
      <xdr:nvSpPr>
        <xdr:cNvPr id="145" name="楕円 144"/>
        <xdr:cNvSpPr/>
      </xdr:nvSpPr>
      <xdr:spPr>
        <a:xfrm>
          <a:off x="10795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14605</xdr:rowOff>
    </xdr:from>
    <xdr:ext cx="531495" cy="259080"/>
    <xdr:sp macro="" textlink="">
      <xdr:nvSpPr>
        <xdr:cNvPr id="146" name="テキスト ボックス 145"/>
        <xdr:cNvSpPr txBox="1"/>
      </xdr:nvSpPr>
      <xdr:spPr>
        <a:xfrm>
          <a:off x="862965" y="101301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5" name="テキスト ボックス 154"/>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5745" cy="255905"/>
    <xdr:sp macro="" textlink="">
      <xdr:nvSpPr>
        <xdr:cNvPr id="158" name="テキスト ボックス 157"/>
        <xdr:cNvSpPr txBox="1"/>
      </xdr:nvSpPr>
      <xdr:spPr>
        <a:xfrm>
          <a:off x="513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5905"/>
    <xdr:sp macro="" textlink="">
      <xdr:nvSpPr>
        <xdr:cNvPr id="160" name="テキスト ボックス 159"/>
        <xdr:cNvSpPr txBox="1"/>
      </xdr:nvSpPr>
      <xdr:spPr>
        <a:xfrm>
          <a:off x="230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5905"/>
    <xdr:sp macro="" textlink="">
      <xdr:nvSpPr>
        <xdr:cNvPr id="162" name="テキスト ボックス 161"/>
        <xdr:cNvSpPr txBox="1"/>
      </xdr:nvSpPr>
      <xdr:spPr>
        <a:xfrm>
          <a:off x="230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5905"/>
    <xdr:sp macro="" textlink="">
      <xdr:nvSpPr>
        <xdr:cNvPr id="164" name="テキスト ボックス 163"/>
        <xdr:cNvSpPr txBox="1"/>
      </xdr:nvSpPr>
      <xdr:spPr>
        <a:xfrm>
          <a:off x="230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905"/>
    <xdr:sp macro="" textlink="">
      <xdr:nvSpPr>
        <xdr:cNvPr id="166" name="テキスト ボックス 165"/>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63500</xdr:rowOff>
    </xdr:from>
    <xdr:to>
      <xdr:col>24</xdr:col>
      <xdr:colOff>62865</xdr:colOff>
      <xdr:row>78</xdr:row>
      <xdr:rowOff>136525</xdr:rowOff>
    </xdr:to>
    <xdr:cxnSp macro="">
      <xdr:nvCxnSpPr>
        <xdr:cNvPr id="168" name="直線コネクタ 167"/>
        <xdr:cNvCxnSpPr/>
      </xdr:nvCxnSpPr>
      <xdr:spPr>
        <a:xfrm flipV="1">
          <a:off x="4633595" y="12065000"/>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140335</xdr:rowOff>
    </xdr:from>
    <xdr:ext cx="378460" cy="259080"/>
    <xdr:sp macro="" textlink="">
      <xdr:nvSpPr>
        <xdr:cNvPr id="169" name="維持補修費最小値テキスト"/>
        <xdr:cNvSpPr txBox="1"/>
      </xdr:nvSpPr>
      <xdr:spPr>
        <a:xfrm>
          <a:off x="4686300" y="13513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136525</xdr:rowOff>
    </xdr:from>
    <xdr:to>
      <xdr:col>24</xdr:col>
      <xdr:colOff>152400</xdr:colOff>
      <xdr:row>78</xdr:row>
      <xdr:rowOff>136525</xdr:rowOff>
    </xdr:to>
    <xdr:cxnSp macro="">
      <xdr:nvCxnSpPr>
        <xdr:cNvPr id="170" name="直線コネクタ 169"/>
        <xdr:cNvCxnSpPr/>
      </xdr:nvCxnSpPr>
      <xdr:spPr>
        <a:xfrm>
          <a:off x="4546600" y="1350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10160</xdr:rowOff>
    </xdr:from>
    <xdr:ext cx="534670" cy="259080"/>
    <xdr:sp macro="" textlink="">
      <xdr:nvSpPr>
        <xdr:cNvPr id="171" name="維持補修費最大値テキスト"/>
        <xdr:cNvSpPr txBox="1"/>
      </xdr:nvSpPr>
      <xdr:spPr>
        <a:xfrm>
          <a:off x="4686300" y="1184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63,326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63500</xdr:rowOff>
    </xdr:from>
    <xdr:to>
      <xdr:col>24</xdr:col>
      <xdr:colOff>152400</xdr:colOff>
      <xdr:row>70</xdr:row>
      <xdr:rowOff>63500</xdr:rowOff>
    </xdr:to>
    <xdr:cxnSp macro="">
      <xdr:nvCxnSpPr>
        <xdr:cNvPr id="172" name="直線コネクタ 171"/>
        <xdr:cNvCxnSpPr/>
      </xdr:nvCxnSpPr>
      <xdr:spPr>
        <a:xfrm>
          <a:off x="4546600" y="1206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107315</xdr:rowOff>
    </xdr:from>
    <xdr:to>
      <xdr:col>24</xdr:col>
      <xdr:colOff>63500</xdr:colOff>
      <xdr:row>78</xdr:row>
      <xdr:rowOff>110490</xdr:rowOff>
    </xdr:to>
    <xdr:cxnSp macro="">
      <xdr:nvCxnSpPr>
        <xdr:cNvPr id="173" name="直線コネクタ 172"/>
        <xdr:cNvCxnSpPr/>
      </xdr:nvCxnSpPr>
      <xdr:spPr>
        <a:xfrm flipV="1">
          <a:off x="3797300" y="134804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63500</xdr:rowOff>
    </xdr:from>
    <xdr:ext cx="469900" cy="255905"/>
    <xdr:sp macro="" textlink="">
      <xdr:nvSpPr>
        <xdr:cNvPr id="174" name="維持補修費平均値テキスト"/>
        <xdr:cNvSpPr txBox="1"/>
      </xdr:nvSpPr>
      <xdr:spPr>
        <a:xfrm>
          <a:off x="4686300" y="130937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40640</xdr:rowOff>
    </xdr:from>
    <xdr:to>
      <xdr:col>24</xdr:col>
      <xdr:colOff>114300</xdr:colOff>
      <xdr:row>77</xdr:row>
      <xdr:rowOff>142240</xdr:rowOff>
    </xdr:to>
    <xdr:sp macro="" textlink="">
      <xdr:nvSpPr>
        <xdr:cNvPr id="175" name="フローチャート: 判断 174"/>
        <xdr:cNvSpPr/>
      </xdr:nvSpPr>
      <xdr:spPr>
        <a:xfrm>
          <a:off x="4584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102870</xdr:rowOff>
    </xdr:from>
    <xdr:to>
      <xdr:col>19</xdr:col>
      <xdr:colOff>177800</xdr:colOff>
      <xdr:row>78</xdr:row>
      <xdr:rowOff>110490</xdr:rowOff>
    </xdr:to>
    <xdr:cxnSp macro="">
      <xdr:nvCxnSpPr>
        <xdr:cNvPr id="176" name="直線コネクタ 175"/>
        <xdr:cNvCxnSpPr/>
      </xdr:nvCxnSpPr>
      <xdr:spPr>
        <a:xfrm>
          <a:off x="2908300" y="134759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60960</xdr:rowOff>
    </xdr:from>
    <xdr:to>
      <xdr:col>20</xdr:col>
      <xdr:colOff>38100</xdr:colOff>
      <xdr:row>77</xdr:row>
      <xdr:rowOff>162560</xdr:rowOff>
    </xdr:to>
    <xdr:sp macro="" textlink="">
      <xdr:nvSpPr>
        <xdr:cNvPr id="177" name="フローチャート: 判断 176"/>
        <xdr:cNvSpPr/>
      </xdr:nvSpPr>
      <xdr:spPr>
        <a:xfrm>
          <a:off x="3746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7620</xdr:rowOff>
    </xdr:from>
    <xdr:ext cx="466725" cy="255905"/>
    <xdr:sp macro="" textlink="">
      <xdr:nvSpPr>
        <xdr:cNvPr id="178" name="テキスト ボックス 177"/>
        <xdr:cNvSpPr txBox="1"/>
      </xdr:nvSpPr>
      <xdr:spPr>
        <a:xfrm>
          <a:off x="3562350" y="130378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102870</xdr:rowOff>
    </xdr:from>
    <xdr:to>
      <xdr:col>15</xdr:col>
      <xdr:colOff>50800</xdr:colOff>
      <xdr:row>78</xdr:row>
      <xdr:rowOff>113665</xdr:rowOff>
    </xdr:to>
    <xdr:cxnSp macro="">
      <xdr:nvCxnSpPr>
        <xdr:cNvPr id="179" name="直線コネクタ 178"/>
        <xdr:cNvCxnSpPr/>
      </xdr:nvCxnSpPr>
      <xdr:spPr>
        <a:xfrm flipV="1">
          <a:off x="2019300" y="134759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64770</xdr:rowOff>
    </xdr:from>
    <xdr:to>
      <xdr:col>15</xdr:col>
      <xdr:colOff>101600</xdr:colOff>
      <xdr:row>77</xdr:row>
      <xdr:rowOff>166370</xdr:rowOff>
    </xdr:to>
    <xdr:sp macro="" textlink="">
      <xdr:nvSpPr>
        <xdr:cNvPr id="180" name="フローチャート: 判断 179"/>
        <xdr:cNvSpPr/>
      </xdr:nvSpPr>
      <xdr:spPr>
        <a:xfrm>
          <a:off x="2857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12065</xdr:rowOff>
    </xdr:from>
    <xdr:ext cx="466725" cy="259080"/>
    <xdr:sp macro="" textlink="">
      <xdr:nvSpPr>
        <xdr:cNvPr id="181" name="テキスト ボックス 180"/>
        <xdr:cNvSpPr txBox="1"/>
      </xdr:nvSpPr>
      <xdr:spPr>
        <a:xfrm>
          <a:off x="2673350" y="130422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67310</xdr:rowOff>
    </xdr:from>
    <xdr:to>
      <xdr:col>10</xdr:col>
      <xdr:colOff>114300</xdr:colOff>
      <xdr:row>78</xdr:row>
      <xdr:rowOff>113665</xdr:rowOff>
    </xdr:to>
    <xdr:cxnSp macro="">
      <xdr:nvCxnSpPr>
        <xdr:cNvPr id="182" name="直線コネクタ 181"/>
        <xdr:cNvCxnSpPr/>
      </xdr:nvCxnSpPr>
      <xdr:spPr>
        <a:xfrm>
          <a:off x="1130300" y="1344041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63500</xdr:rowOff>
    </xdr:from>
    <xdr:to>
      <xdr:col>10</xdr:col>
      <xdr:colOff>165100</xdr:colOff>
      <xdr:row>77</xdr:row>
      <xdr:rowOff>165100</xdr:rowOff>
    </xdr:to>
    <xdr:sp macro="" textlink="">
      <xdr:nvSpPr>
        <xdr:cNvPr id="183" name="フローチャート: 判断 182"/>
        <xdr:cNvSpPr/>
      </xdr:nvSpPr>
      <xdr:spPr>
        <a:xfrm>
          <a:off x="1968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10160</xdr:rowOff>
    </xdr:from>
    <xdr:ext cx="466725" cy="259080"/>
    <xdr:sp macro="" textlink="">
      <xdr:nvSpPr>
        <xdr:cNvPr id="184" name="テキスト ボックス 183"/>
        <xdr:cNvSpPr txBox="1"/>
      </xdr:nvSpPr>
      <xdr:spPr>
        <a:xfrm>
          <a:off x="1784350" y="13040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76835</xdr:rowOff>
    </xdr:from>
    <xdr:to>
      <xdr:col>6</xdr:col>
      <xdr:colOff>38100</xdr:colOff>
      <xdr:row>78</xdr:row>
      <xdr:rowOff>6985</xdr:rowOff>
    </xdr:to>
    <xdr:sp macro="" textlink="">
      <xdr:nvSpPr>
        <xdr:cNvPr id="185" name="フローチャート: 判断 184"/>
        <xdr:cNvSpPr/>
      </xdr:nvSpPr>
      <xdr:spPr>
        <a:xfrm>
          <a:off x="1079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23495</xdr:rowOff>
    </xdr:from>
    <xdr:ext cx="466725" cy="259080"/>
    <xdr:sp macro="" textlink="">
      <xdr:nvSpPr>
        <xdr:cNvPr id="186" name="テキスト ボックス 185"/>
        <xdr:cNvSpPr txBox="1"/>
      </xdr:nvSpPr>
      <xdr:spPr>
        <a:xfrm>
          <a:off x="895350" y="130536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56515</xdr:rowOff>
    </xdr:from>
    <xdr:to>
      <xdr:col>24</xdr:col>
      <xdr:colOff>114300</xdr:colOff>
      <xdr:row>78</xdr:row>
      <xdr:rowOff>158115</xdr:rowOff>
    </xdr:to>
    <xdr:sp macro="" textlink="">
      <xdr:nvSpPr>
        <xdr:cNvPr id="192" name="楕円 191"/>
        <xdr:cNvSpPr/>
      </xdr:nvSpPr>
      <xdr:spPr>
        <a:xfrm>
          <a:off x="45847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143510</xdr:rowOff>
    </xdr:from>
    <xdr:ext cx="469900" cy="255905"/>
    <xdr:sp macro="" textlink="">
      <xdr:nvSpPr>
        <xdr:cNvPr id="193" name="維持補修費該当値テキスト"/>
        <xdr:cNvSpPr txBox="1"/>
      </xdr:nvSpPr>
      <xdr:spPr>
        <a:xfrm>
          <a:off x="4686300" y="133451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59690</xdr:rowOff>
    </xdr:from>
    <xdr:to>
      <xdr:col>20</xdr:col>
      <xdr:colOff>38100</xdr:colOff>
      <xdr:row>78</xdr:row>
      <xdr:rowOff>161290</xdr:rowOff>
    </xdr:to>
    <xdr:sp macro="" textlink="">
      <xdr:nvSpPr>
        <xdr:cNvPr id="194" name="楕円 193"/>
        <xdr:cNvSpPr/>
      </xdr:nvSpPr>
      <xdr:spPr>
        <a:xfrm>
          <a:off x="3746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152400</xdr:rowOff>
    </xdr:from>
    <xdr:ext cx="466725" cy="259080"/>
    <xdr:sp macro="" textlink="">
      <xdr:nvSpPr>
        <xdr:cNvPr id="195" name="テキスト ボックス 194"/>
        <xdr:cNvSpPr txBox="1"/>
      </xdr:nvSpPr>
      <xdr:spPr>
        <a:xfrm>
          <a:off x="3562350" y="135255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52070</xdr:rowOff>
    </xdr:from>
    <xdr:to>
      <xdr:col>15</xdr:col>
      <xdr:colOff>101600</xdr:colOff>
      <xdr:row>78</xdr:row>
      <xdr:rowOff>153670</xdr:rowOff>
    </xdr:to>
    <xdr:sp macro="" textlink="">
      <xdr:nvSpPr>
        <xdr:cNvPr id="196" name="楕円 195"/>
        <xdr:cNvSpPr/>
      </xdr:nvSpPr>
      <xdr:spPr>
        <a:xfrm>
          <a:off x="2857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144780</xdr:rowOff>
    </xdr:from>
    <xdr:ext cx="466725" cy="255905"/>
    <xdr:sp macro="" textlink="">
      <xdr:nvSpPr>
        <xdr:cNvPr id="197" name="テキスト ボックス 196"/>
        <xdr:cNvSpPr txBox="1"/>
      </xdr:nvSpPr>
      <xdr:spPr>
        <a:xfrm>
          <a:off x="2673350" y="135178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63500</xdr:rowOff>
    </xdr:from>
    <xdr:to>
      <xdr:col>10</xdr:col>
      <xdr:colOff>165100</xdr:colOff>
      <xdr:row>78</xdr:row>
      <xdr:rowOff>164465</xdr:rowOff>
    </xdr:to>
    <xdr:sp macro="" textlink="">
      <xdr:nvSpPr>
        <xdr:cNvPr id="198" name="楕円 197"/>
        <xdr:cNvSpPr/>
      </xdr:nvSpPr>
      <xdr:spPr>
        <a:xfrm>
          <a:off x="19685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155575</xdr:rowOff>
    </xdr:from>
    <xdr:ext cx="466725" cy="255905"/>
    <xdr:sp macro="" textlink="">
      <xdr:nvSpPr>
        <xdr:cNvPr id="199" name="テキスト ボックス 198"/>
        <xdr:cNvSpPr txBox="1"/>
      </xdr:nvSpPr>
      <xdr:spPr>
        <a:xfrm>
          <a:off x="1784350" y="135286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16510</xdr:rowOff>
    </xdr:from>
    <xdr:to>
      <xdr:col>6</xdr:col>
      <xdr:colOff>38100</xdr:colOff>
      <xdr:row>78</xdr:row>
      <xdr:rowOff>118110</xdr:rowOff>
    </xdr:to>
    <xdr:sp macro="" textlink="">
      <xdr:nvSpPr>
        <xdr:cNvPr id="200" name="楕円 199"/>
        <xdr:cNvSpPr/>
      </xdr:nvSpPr>
      <xdr:spPr>
        <a:xfrm>
          <a:off x="1079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109220</xdr:rowOff>
    </xdr:from>
    <xdr:ext cx="466725" cy="255905"/>
    <xdr:sp macro="" textlink="">
      <xdr:nvSpPr>
        <xdr:cNvPr id="201" name="テキスト ボックス 200"/>
        <xdr:cNvSpPr txBox="1"/>
      </xdr:nvSpPr>
      <xdr:spPr>
        <a:xfrm>
          <a:off x="895350" y="134823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170,730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0" name="テキスト ボックス 209"/>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2" name="テキスト ボックス 211"/>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4" name="テキスト ボックス 213"/>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16" name="テキスト ボックス 215"/>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2455" cy="255905"/>
    <xdr:sp macro="" textlink="">
      <xdr:nvSpPr>
        <xdr:cNvPr id="220" name="テキスト ボックス 219"/>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2455" cy="258445"/>
    <xdr:sp macro="" textlink="">
      <xdr:nvSpPr>
        <xdr:cNvPr id="222" name="テキスト ボックス 221"/>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2455" cy="259080"/>
    <xdr:sp macro="" textlink="">
      <xdr:nvSpPr>
        <xdr:cNvPr id="224" name="テキスト ボックス 223"/>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6" name="テキスト ボックス 225"/>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45085</xdr:rowOff>
    </xdr:from>
    <xdr:to>
      <xdr:col>24</xdr:col>
      <xdr:colOff>62865</xdr:colOff>
      <xdr:row>98</xdr:row>
      <xdr:rowOff>133350</xdr:rowOff>
    </xdr:to>
    <xdr:cxnSp macro="">
      <xdr:nvCxnSpPr>
        <xdr:cNvPr id="228" name="直線コネクタ 227"/>
        <xdr:cNvCxnSpPr/>
      </xdr:nvCxnSpPr>
      <xdr:spPr>
        <a:xfrm flipV="1">
          <a:off x="4633595" y="1547558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137160</xdr:rowOff>
    </xdr:from>
    <xdr:ext cx="534670" cy="259080"/>
    <xdr:sp macro="" textlink="">
      <xdr:nvSpPr>
        <xdr:cNvPr id="229" name="扶助費最小値テキスト"/>
        <xdr:cNvSpPr txBox="1"/>
      </xdr:nvSpPr>
      <xdr:spPr>
        <a:xfrm>
          <a:off x="4686300" y="16939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42,590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133350</xdr:rowOff>
    </xdr:from>
    <xdr:to>
      <xdr:col>24</xdr:col>
      <xdr:colOff>152400</xdr:colOff>
      <xdr:row>98</xdr:row>
      <xdr:rowOff>133350</xdr:rowOff>
    </xdr:to>
    <xdr:cxnSp macro="">
      <xdr:nvCxnSpPr>
        <xdr:cNvPr id="230" name="直線コネクタ 229"/>
        <xdr:cNvCxnSpPr/>
      </xdr:nvCxnSpPr>
      <xdr:spPr>
        <a:xfrm>
          <a:off x="4546600" y="1693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163195</xdr:rowOff>
    </xdr:from>
    <xdr:ext cx="598805" cy="259080"/>
    <xdr:sp macro="" textlink="">
      <xdr:nvSpPr>
        <xdr:cNvPr id="231" name="扶助費最大値テキスト"/>
        <xdr:cNvSpPr txBox="1"/>
      </xdr:nvSpPr>
      <xdr:spPr>
        <a:xfrm>
          <a:off x="4686300" y="15250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176,714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45085</xdr:rowOff>
    </xdr:from>
    <xdr:to>
      <xdr:col>24</xdr:col>
      <xdr:colOff>152400</xdr:colOff>
      <xdr:row>90</xdr:row>
      <xdr:rowOff>45085</xdr:rowOff>
    </xdr:to>
    <xdr:cxnSp macro="">
      <xdr:nvCxnSpPr>
        <xdr:cNvPr id="232" name="直線コネクタ 231"/>
        <xdr:cNvCxnSpPr/>
      </xdr:nvCxnSpPr>
      <xdr:spPr>
        <a:xfrm>
          <a:off x="4546600" y="15475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59055</xdr:rowOff>
    </xdr:from>
    <xdr:to>
      <xdr:col>24</xdr:col>
      <xdr:colOff>63500</xdr:colOff>
      <xdr:row>94</xdr:row>
      <xdr:rowOff>166370</xdr:rowOff>
    </xdr:to>
    <xdr:cxnSp macro="">
      <xdr:nvCxnSpPr>
        <xdr:cNvPr id="233" name="直線コネクタ 232"/>
        <xdr:cNvCxnSpPr/>
      </xdr:nvCxnSpPr>
      <xdr:spPr>
        <a:xfrm flipV="1">
          <a:off x="3797300" y="16175355"/>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88900</xdr:rowOff>
    </xdr:from>
    <xdr:ext cx="598805" cy="255905"/>
    <xdr:sp macro="" textlink="">
      <xdr:nvSpPr>
        <xdr:cNvPr id="234" name="扶助費平均値テキスト"/>
        <xdr:cNvSpPr txBox="1"/>
      </xdr:nvSpPr>
      <xdr:spPr>
        <a:xfrm>
          <a:off x="4686300" y="1620520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110490</xdr:rowOff>
    </xdr:from>
    <xdr:to>
      <xdr:col>24</xdr:col>
      <xdr:colOff>114300</xdr:colOff>
      <xdr:row>95</xdr:row>
      <xdr:rowOff>40640</xdr:rowOff>
    </xdr:to>
    <xdr:sp macro="" textlink="">
      <xdr:nvSpPr>
        <xdr:cNvPr id="235" name="フローチャート: 判断 234"/>
        <xdr:cNvSpPr/>
      </xdr:nvSpPr>
      <xdr:spPr>
        <a:xfrm>
          <a:off x="4584700" y="1622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161290</xdr:rowOff>
    </xdr:from>
    <xdr:to>
      <xdr:col>19</xdr:col>
      <xdr:colOff>177800</xdr:colOff>
      <xdr:row>94</xdr:row>
      <xdr:rowOff>166370</xdr:rowOff>
    </xdr:to>
    <xdr:cxnSp macro="">
      <xdr:nvCxnSpPr>
        <xdr:cNvPr id="236" name="直線コネクタ 235"/>
        <xdr:cNvCxnSpPr/>
      </xdr:nvCxnSpPr>
      <xdr:spPr>
        <a:xfrm>
          <a:off x="2908300" y="162775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27305</xdr:rowOff>
    </xdr:from>
    <xdr:to>
      <xdr:col>20</xdr:col>
      <xdr:colOff>38100</xdr:colOff>
      <xdr:row>95</xdr:row>
      <xdr:rowOff>128905</xdr:rowOff>
    </xdr:to>
    <xdr:sp macro="" textlink="">
      <xdr:nvSpPr>
        <xdr:cNvPr id="237" name="フローチャート: 判断 236"/>
        <xdr:cNvSpPr/>
      </xdr:nvSpPr>
      <xdr:spPr>
        <a:xfrm>
          <a:off x="3746500" y="1631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120650</xdr:rowOff>
    </xdr:from>
    <xdr:ext cx="531495" cy="255905"/>
    <xdr:sp macro="" textlink="">
      <xdr:nvSpPr>
        <xdr:cNvPr id="238" name="テキスト ボックス 237"/>
        <xdr:cNvSpPr txBox="1"/>
      </xdr:nvSpPr>
      <xdr:spPr>
        <a:xfrm>
          <a:off x="3529965" y="164084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160020</xdr:rowOff>
    </xdr:from>
    <xdr:to>
      <xdr:col>15</xdr:col>
      <xdr:colOff>50800</xdr:colOff>
      <xdr:row>94</xdr:row>
      <xdr:rowOff>161290</xdr:rowOff>
    </xdr:to>
    <xdr:cxnSp macro="">
      <xdr:nvCxnSpPr>
        <xdr:cNvPr id="239" name="直線コネクタ 238"/>
        <xdr:cNvCxnSpPr/>
      </xdr:nvCxnSpPr>
      <xdr:spPr>
        <a:xfrm>
          <a:off x="2019300" y="16104870"/>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121285</xdr:rowOff>
    </xdr:from>
    <xdr:to>
      <xdr:col>15</xdr:col>
      <xdr:colOff>101600</xdr:colOff>
      <xdr:row>96</xdr:row>
      <xdr:rowOff>52070</xdr:rowOff>
    </xdr:to>
    <xdr:sp macro="" textlink="">
      <xdr:nvSpPr>
        <xdr:cNvPr id="240" name="フローチャート: 判断 239"/>
        <xdr:cNvSpPr/>
      </xdr:nvSpPr>
      <xdr:spPr>
        <a:xfrm>
          <a:off x="2857500" y="16409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42545</xdr:rowOff>
    </xdr:from>
    <xdr:ext cx="531495" cy="255905"/>
    <xdr:sp macro="" textlink="">
      <xdr:nvSpPr>
        <xdr:cNvPr id="241" name="テキスト ボックス 240"/>
        <xdr:cNvSpPr txBox="1"/>
      </xdr:nvSpPr>
      <xdr:spPr>
        <a:xfrm>
          <a:off x="2640965" y="165017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93</xdr:row>
      <xdr:rowOff>160020</xdr:rowOff>
    </xdr:from>
    <xdr:to>
      <xdr:col>10</xdr:col>
      <xdr:colOff>114300</xdr:colOff>
      <xdr:row>95</xdr:row>
      <xdr:rowOff>115570</xdr:rowOff>
    </xdr:to>
    <xdr:cxnSp macro="">
      <xdr:nvCxnSpPr>
        <xdr:cNvPr id="242" name="直線コネクタ 241"/>
        <xdr:cNvCxnSpPr/>
      </xdr:nvCxnSpPr>
      <xdr:spPr>
        <a:xfrm flipV="1">
          <a:off x="1130300" y="16104870"/>
          <a:ext cx="889000" cy="298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19050</xdr:rowOff>
    </xdr:from>
    <xdr:to>
      <xdr:col>10</xdr:col>
      <xdr:colOff>165100</xdr:colOff>
      <xdr:row>95</xdr:row>
      <xdr:rowOff>120650</xdr:rowOff>
    </xdr:to>
    <xdr:sp macro="" textlink="">
      <xdr:nvSpPr>
        <xdr:cNvPr id="243" name="フローチャート: 判断 242"/>
        <xdr:cNvSpPr/>
      </xdr:nvSpPr>
      <xdr:spPr>
        <a:xfrm>
          <a:off x="1968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111760</xdr:rowOff>
    </xdr:from>
    <xdr:ext cx="531495" cy="255905"/>
    <xdr:sp macro="" textlink="">
      <xdr:nvSpPr>
        <xdr:cNvPr id="244" name="テキスト ボックス 243"/>
        <xdr:cNvSpPr txBox="1"/>
      </xdr:nvSpPr>
      <xdr:spPr>
        <a:xfrm>
          <a:off x="1751965" y="16399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104140</xdr:rowOff>
    </xdr:from>
    <xdr:to>
      <xdr:col>6</xdr:col>
      <xdr:colOff>38100</xdr:colOff>
      <xdr:row>97</xdr:row>
      <xdr:rowOff>34290</xdr:rowOff>
    </xdr:to>
    <xdr:sp macro="" textlink="">
      <xdr:nvSpPr>
        <xdr:cNvPr id="245" name="フローチャート: 判断 244"/>
        <xdr:cNvSpPr/>
      </xdr:nvSpPr>
      <xdr:spPr>
        <a:xfrm>
          <a:off x="1079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25400</xdr:rowOff>
    </xdr:from>
    <xdr:ext cx="531495" cy="259080"/>
    <xdr:sp macro="" textlink="">
      <xdr:nvSpPr>
        <xdr:cNvPr id="246" name="テキスト ボックス 245"/>
        <xdr:cNvSpPr txBox="1"/>
      </xdr:nvSpPr>
      <xdr:spPr>
        <a:xfrm>
          <a:off x="862965" y="16656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8255</xdr:rowOff>
    </xdr:from>
    <xdr:to>
      <xdr:col>24</xdr:col>
      <xdr:colOff>114300</xdr:colOff>
      <xdr:row>94</xdr:row>
      <xdr:rowOff>109855</xdr:rowOff>
    </xdr:to>
    <xdr:sp macro="" textlink="">
      <xdr:nvSpPr>
        <xdr:cNvPr id="252" name="楕円 251"/>
        <xdr:cNvSpPr/>
      </xdr:nvSpPr>
      <xdr:spPr>
        <a:xfrm>
          <a:off x="4584700" y="1612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31115</xdr:rowOff>
    </xdr:from>
    <xdr:ext cx="598805" cy="255905"/>
    <xdr:sp macro="" textlink="">
      <xdr:nvSpPr>
        <xdr:cNvPr id="253" name="扶助費該当値テキスト"/>
        <xdr:cNvSpPr txBox="1"/>
      </xdr:nvSpPr>
      <xdr:spPr>
        <a:xfrm>
          <a:off x="4686300" y="159759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112,431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114935</xdr:rowOff>
    </xdr:from>
    <xdr:to>
      <xdr:col>20</xdr:col>
      <xdr:colOff>38100</xdr:colOff>
      <xdr:row>95</xdr:row>
      <xdr:rowOff>45085</xdr:rowOff>
    </xdr:to>
    <xdr:sp macro="" textlink="">
      <xdr:nvSpPr>
        <xdr:cNvPr id="254" name="楕円 253"/>
        <xdr:cNvSpPr/>
      </xdr:nvSpPr>
      <xdr:spPr>
        <a:xfrm>
          <a:off x="3746500" y="162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61595</xdr:rowOff>
    </xdr:from>
    <xdr:ext cx="595630" cy="259080"/>
    <xdr:sp macro="" textlink="">
      <xdr:nvSpPr>
        <xdr:cNvPr id="255" name="テキスト ボックス 254"/>
        <xdr:cNvSpPr txBox="1"/>
      </xdr:nvSpPr>
      <xdr:spPr>
        <a:xfrm>
          <a:off x="3497580" y="160064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110490</xdr:rowOff>
    </xdr:from>
    <xdr:to>
      <xdr:col>15</xdr:col>
      <xdr:colOff>101600</xdr:colOff>
      <xdr:row>95</xdr:row>
      <xdr:rowOff>40640</xdr:rowOff>
    </xdr:to>
    <xdr:sp macro="" textlink="">
      <xdr:nvSpPr>
        <xdr:cNvPr id="256" name="楕円 255"/>
        <xdr:cNvSpPr/>
      </xdr:nvSpPr>
      <xdr:spPr>
        <a:xfrm>
          <a:off x="2857500" y="162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57150</xdr:rowOff>
    </xdr:from>
    <xdr:ext cx="595630" cy="259080"/>
    <xdr:sp macro="" textlink="">
      <xdr:nvSpPr>
        <xdr:cNvPr id="257" name="テキスト ボックス 256"/>
        <xdr:cNvSpPr txBox="1"/>
      </xdr:nvSpPr>
      <xdr:spPr>
        <a:xfrm>
          <a:off x="2608580" y="160020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109220</xdr:rowOff>
    </xdr:from>
    <xdr:to>
      <xdr:col>10</xdr:col>
      <xdr:colOff>165100</xdr:colOff>
      <xdr:row>94</xdr:row>
      <xdr:rowOff>39370</xdr:rowOff>
    </xdr:to>
    <xdr:sp macro="" textlink="">
      <xdr:nvSpPr>
        <xdr:cNvPr id="258" name="楕円 257"/>
        <xdr:cNvSpPr/>
      </xdr:nvSpPr>
      <xdr:spPr>
        <a:xfrm>
          <a:off x="1968500" y="160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55880</xdr:rowOff>
    </xdr:from>
    <xdr:ext cx="595630" cy="259080"/>
    <xdr:sp macro="" textlink="">
      <xdr:nvSpPr>
        <xdr:cNvPr id="259" name="テキスト ボックス 258"/>
        <xdr:cNvSpPr txBox="1"/>
      </xdr:nvSpPr>
      <xdr:spPr>
        <a:xfrm>
          <a:off x="1719580" y="158292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64770</xdr:rowOff>
    </xdr:from>
    <xdr:to>
      <xdr:col>6</xdr:col>
      <xdr:colOff>38100</xdr:colOff>
      <xdr:row>95</xdr:row>
      <xdr:rowOff>166370</xdr:rowOff>
    </xdr:to>
    <xdr:sp macro="" textlink="">
      <xdr:nvSpPr>
        <xdr:cNvPr id="260" name="楕円 259"/>
        <xdr:cNvSpPr/>
      </xdr:nvSpPr>
      <xdr:spPr>
        <a:xfrm>
          <a:off x="1079500" y="163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11430</xdr:rowOff>
    </xdr:from>
    <xdr:ext cx="531495" cy="259080"/>
    <xdr:sp macro="" textlink="">
      <xdr:nvSpPr>
        <xdr:cNvPr id="261" name="テキスト ボックス 260"/>
        <xdr:cNvSpPr txBox="1"/>
      </xdr:nvSpPr>
      <xdr:spPr>
        <a:xfrm>
          <a:off x="862965" y="161277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0" name="テキスト ボックス 269"/>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745" cy="259080"/>
    <xdr:sp macro="" textlink="">
      <xdr:nvSpPr>
        <xdr:cNvPr id="273" name="テキスト ボックス 272"/>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2455" cy="259080"/>
    <xdr:sp macro="" textlink="">
      <xdr:nvSpPr>
        <xdr:cNvPr id="275" name="テキスト ボックス 274"/>
        <xdr:cNvSpPr txBox="1"/>
      </xdr:nvSpPr>
      <xdr:spPr>
        <a:xfrm>
          <a:off x="6008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2455" cy="255905"/>
    <xdr:sp macro="" textlink="">
      <xdr:nvSpPr>
        <xdr:cNvPr id="277" name="テキスト ボックス 276"/>
        <xdr:cNvSpPr txBox="1"/>
      </xdr:nvSpPr>
      <xdr:spPr>
        <a:xfrm>
          <a:off x="6008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2455" cy="259080"/>
    <xdr:sp macro="" textlink="">
      <xdr:nvSpPr>
        <xdr:cNvPr id="279" name="テキスト ボックス 278"/>
        <xdr:cNvSpPr txBox="1"/>
      </xdr:nvSpPr>
      <xdr:spPr>
        <a:xfrm>
          <a:off x="6008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2455" cy="259080"/>
    <xdr:sp macro="" textlink="">
      <xdr:nvSpPr>
        <xdr:cNvPr id="281" name="テキスト ボックス 280"/>
        <xdr:cNvSpPr txBox="1"/>
      </xdr:nvSpPr>
      <xdr:spPr>
        <a:xfrm>
          <a:off x="6008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905"/>
    <xdr:sp macro="" textlink="">
      <xdr:nvSpPr>
        <xdr:cNvPr id="283" name="テキスト ボックス 282"/>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22860</xdr:rowOff>
    </xdr:from>
    <xdr:to>
      <xdr:col>54</xdr:col>
      <xdr:colOff>189865</xdr:colOff>
      <xdr:row>38</xdr:row>
      <xdr:rowOff>49530</xdr:rowOff>
    </xdr:to>
    <xdr:cxnSp macro="">
      <xdr:nvCxnSpPr>
        <xdr:cNvPr id="285" name="直線コネクタ 284"/>
        <xdr:cNvCxnSpPr/>
      </xdr:nvCxnSpPr>
      <xdr:spPr>
        <a:xfrm flipV="1">
          <a:off x="10475595" y="516636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53340</xdr:rowOff>
    </xdr:from>
    <xdr:ext cx="534670" cy="255905"/>
    <xdr:sp macro="" textlink="">
      <xdr:nvSpPr>
        <xdr:cNvPr id="286" name="補助費等最小値テキスト"/>
        <xdr:cNvSpPr txBox="1"/>
      </xdr:nvSpPr>
      <xdr:spPr>
        <a:xfrm>
          <a:off x="10528300" y="65684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43,672</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49530</xdr:rowOff>
    </xdr:from>
    <xdr:to>
      <xdr:col>55</xdr:col>
      <xdr:colOff>88900</xdr:colOff>
      <xdr:row>38</xdr:row>
      <xdr:rowOff>49530</xdr:rowOff>
    </xdr:to>
    <xdr:cxnSp macro="">
      <xdr:nvCxnSpPr>
        <xdr:cNvPr id="287" name="直線コネクタ 286"/>
        <xdr:cNvCxnSpPr/>
      </xdr:nvCxnSpPr>
      <xdr:spPr>
        <a:xfrm>
          <a:off x="10388600" y="656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140970</xdr:rowOff>
    </xdr:from>
    <xdr:ext cx="598805" cy="259080"/>
    <xdr:sp macro="" textlink="">
      <xdr:nvSpPr>
        <xdr:cNvPr id="288" name="補助費等最大値テキスト"/>
        <xdr:cNvSpPr txBox="1"/>
      </xdr:nvSpPr>
      <xdr:spPr>
        <a:xfrm>
          <a:off x="10528300" y="4941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410,677</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22860</xdr:rowOff>
    </xdr:from>
    <xdr:to>
      <xdr:col>55</xdr:col>
      <xdr:colOff>88900</xdr:colOff>
      <xdr:row>30</xdr:row>
      <xdr:rowOff>22860</xdr:rowOff>
    </xdr:to>
    <xdr:cxnSp macro="">
      <xdr:nvCxnSpPr>
        <xdr:cNvPr id="289" name="直線コネクタ 288"/>
        <xdr:cNvCxnSpPr/>
      </xdr:nvCxnSpPr>
      <xdr:spPr>
        <a:xfrm>
          <a:off x="10388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57150</xdr:rowOff>
    </xdr:from>
    <xdr:to>
      <xdr:col>55</xdr:col>
      <xdr:colOff>0</xdr:colOff>
      <xdr:row>37</xdr:row>
      <xdr:rowOff>65405</xdr:rowOff>
    </xdr:to>
    <xdr:cxnSp macro="">
      <xdr:nvCxnSpPr>
        <xdr:cNvPr id="290" name="直線コネクタ 289"/>
        <xdr:cNvCxnSpPr/>
      </xdr:nvCxnSpPr>
      <xdr:spPr>
        <a:xfrm>
          <a:off x="9639300" y="640080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127000</xdr:rowOff>
    </xdr:from>
    <xdr:ext cx="598805" cy="259080"/>
    <xdr:sp macro="" textlink="">
      <xdr:nvSpPr>
        <xdr:cNvPr id="291" name="補助費等平均値テキスト"/>
        <xdr:cNvSpPr txBox="1"/>
      </xdr:nvSpPr>
      <xdr:spPr>
        <a:xfrm>
          <a:off x="10528300" y="61277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104140</xdr:rowOff>
    </xdr:from>
    <xdr:to>
      <xdr:col>55</xdr:col>
      <xdr:colOff>50800</xdr:colOff>
      <xdr:row>37</xdr:row>
      <xdr:rowOff>34290</xdr:rowOff>
    </xdr:to>
    <xdr:sp macro="" textlink="">
      <xdr:nvSpPr>
        <xdr:cNvPr id="292" name="フローチャート: 判断 291"/>
        <xdr:cNvSpPr/>
      </xdr:nvSpPr>
      <xdr:spPr>
        <a:xfrm>
          <a:off x="104267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57150</xdr:rowOff>
    </xdr:from>
    <xdr:to>
      <xdr:col>50</xdr:col>
      <xdr:colOff>114300</xdr:colOff>
      <xdr:row>37</xdr:row>
      <xdr:rowOff>132080</xdr:rowOff>
    </xdr:to>
    <xdr:cxnSp macro="">
      <xdr:nvCxnSpPr>
        <xdr:cNvPr id="293" name="直線コネクタ 292"/>
        <xdr:cNvCxnSpPr/>
      </xdr:nvCxnSpPr>
      <xdr:spPr>
        <a:xfrm flipV="1">
          <a:off x="8750300" y="640080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137795</xdr:rowOff>
    </xdr:from>
    <xdr:to>
      <xdr:col>50</xdr:col>
      <xdr:colOff>165100</xdr:colOff>
      <xdr:row>37</xdr:row>
      <xdr:rowOff>67945</xdr:rowOff>
    </xdr:to>
    <xdr:sp macro="" textlink="">
      <xdr:nvSpPr>
        <xdr:cNvPr id="294" name="フローチャート: 判断 293"/>
        <xdr:cNvSpPr/>
      </xdr:nvSpPr>
      <xdr:spPr>
        <a:xfrm>
          <a:off x="9588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84455</xdr:rowOff>
    </xdr:from>
    <xdr:ext cx="531495" cy="259080"/>
    <xdr:sp macro="" textlink="">
      <xdr:nvSpPr>
        <xdr:cNvPr id="295" name="テキスト ボックス 294"/>
        <xdr:cNvSpPr txBox="1"/>
      </xdr:nvSpPr>
      <xdr:spPr>
        <a:xfrm>
          <a:off x="9371965" y="60852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132080</xdr:rowOff>
    </xdr:from>
    <xdr:to>
      <xdr:col>45</xdr:col>
      <xdr:colOff>177800</xdr:colOff>
      <xdr:row>37</xdr:row>
      <xdr:rowOff>151130</xdr:rowOff>
    </xdr:to>
    <xdr:cxnSp macro="">
      <xdr:nvCxnSpPr>
        <xdr:cNvPr id="296" name="直線コネクタ 295"/>
        <xdr:cNvCxnSpPr/>
      </xdr:nvCxnSpPr>
      <xdr:spPr>
        <a:xfrm flipV="1">
          <a:off x="7861300" y="64757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297" name="フローチャート: 判断 296"/>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86360</xdr:rowOff>
    </xdr:from>
    <xdr:ext cx="531495" cy="255905"/>
    <xdr:sp macro="" textlink="">
      <xdr:nvSpPr>
        <xdr:cNvPr id="298" name="テキスト ボックス 297"/>
        <xdr:cNvSpPr txBox="1"/>
      </xdr:nvSpPr>
      <xdr:spPr>
        <a:xfrm>
          <a:off x="8482965" y="60871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62230</xdr:rowOff>
    </xdr:from>
    <xdr:to>
      <xdr:col>41</xdr:col>
      <xdr:colOff>50800</xdr:colOff>
      <xdr:row>37</xdr:row>
      <xdr:rowOff>151130</xdr:rowOff>
    </xdr:to>
    <xdr:cxnSp macro="">
      <xdr:nvCxnSpPr>
        <xdr:cNvPr id="299" name="直線コネクタ 298"/>
        <xdr:cNvCxnSpPr/>
      </xdr:nvCxnSpPr>
      <xdr:spPr>
        <a:xfrm>
          <a:off x="6972300" y="6062980"/>
          <a:ext cx="889000" cy="431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xdr:rowOff>
    </xdr:from>
    <xdr:to>
      <xdr:col>41</xdr:col>
      <xdr:colOff>101600</xdr:colOff>
      <xdr:row>37</xdr:row>
      <xdr:rowOff>107315</xdr:rowOff>
    </xdr:to>
    <xdr:sp macro="" textlink="">
      <xdr:nvSpPr>
        <xdr:cNvPr id="300" name="フローチャート: 判断 299"/>
        <xdr:cNvSpPr/>
      </xdr:nvSpPr>
      <xdr:spPr>
        <a:xfrm>
          <a:off x="7810500" y="6350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123825</xdr:rowOff>
    </xdr:from>
    <xdr:ext cx="531495" cy="255905"/>
    <xdr:sp macro="" textlink="">
      <xdr:nvSpPr>
        <xdr:cNvPr id="301" name="テキスト ボックス 300"/>
        <xdr:cNvSpPr txBox="1"/>
      </xdr:nvSpPr>
      <xdr:spPr>
        <a:xfrm>
          <a:off x="7593965" y="61245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125730</xdr:rowOff>
    </xdr:from>
    <xdr:to>
      <xdr:col>36</xdr:col>
      <xdr:colOff>165100</xdr:colOff>
      <xdr:row>35</xdr:row>
      <xdr:rowOff>55880</xdr:rowOff>
    </xdr:to>
    <xdr:sp macro="" textlink="">
      <xdr:nvSpPr>
        <xdr:cNvPr id="302" name="フローチャート: 判断 301"/>
        <xdr:cNvSpPr/>
      </xdr:nvSpPr>
      <xdr:spPr>
        <a:xfrm>
          <a:off x="6921500" y="59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72390</xdr:rowOff>
    </xdr:from>
    <xdr:ext cx="595630" cy="259080"/>
    <xdr:sp macro="" textlink="">
      <xdr:nvSpPr>
        <xdr:cNvPr id="303" name="テキスト ボックス 302"/>
        <xdr:cNvSpPr txBox="1"/>
      </xdr:nvSpPr>
      <xdr:spPr>
        <a:xfrm>
          <a:off x="6672580" y="57302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14605</xdr:rowOff>
    </xdr:from>
    <xdr:to>
      <xdr:col>55</xdr:col>
      <xdr:colOff>50800</xdr:colOff>
      <xdr:row>37</xdr:row>
      <xdr:rowOff>116205</xdr:rowOff>
    </xdr:to>
    <xdr:sp macro="" textlink="">
      <xdr:nvSpPr>
        <xdr:cNvPr id="309" name="楕円 308"/>
        <xdr:cNvSpPr/>
      </xdr:nvSpPr>
      <xdr:spPr>
        <a:xfrm>
          <a:off x="104267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164465</xdr:rowOff>
    </xdr:from>
    <xdr:ext cx="534670" cy="259080"/>
    <xdr:sp macro="" textlink="">
      <xdr:nvSpPr>
        <xdr:cNvPr id="310" name="補助費等該当値テキスト"/>
        <xdr:cNvSpPr txBox="1"/>
      </xdr:nvSpPr>
      <xdr:spPr>
        <a:xfrm>
          <a:off x="10528300" y="6336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6350</xdr:rowOff>
    </xdr:from>
    <xdr:to>
      <xdr:col>50</xdr:col>
      <xdr:colOff>165100</xdr:colOff>
      <xdr:row>37</xdr:row>
      <xdr:rowOff>107950</xdr:rowOff>
    </xdr:to>
    <xdr:sp macro="" textlink="">
      <xdr:nvSpPr>
        <xdr:cNvPr id="311" name="楕円 310"/>
        <xdr:cNvSpPr/>
      </xdr:nvSpPr>
      <xdr:spPr>
        <a:xfrm>
          <a:off x="958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99060</xdr:rowOff>
    </xdr:from>
    <xdr:ext cx="531495" cy="255905"/>
    <xdr:sp macro="" textlink="">
      <xdr:nvSpPr>
        <xdr:cNvPr id="312" name="テキスト ボックス 311"/>
        <xdr:cNvSpPr txBox="1"/>
      </xdr:nvSpPr>
      <xdr:spPr>
        <a:xfrm>
          <a:off x="9371965" y="64427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80645</xdr:rowOff>
    </xdr:from>
    <xdr:to>
      <xdr:col>46</xdr:col>
      <xdr:colOff>38100</xdr:colOff>
      <xdr:row>38</xdr:row>
      <xdr:rowOff>10795</xdr:rowOff>
    </xdr:to>
    <xdr:sp macro="" textlink="">
      <xdr:nvSpPr>
        <xdr:cNvPr id="313" name="楕円 312"/>
        <xdr:cNvSpPr/>
      </xdr:nvSpPr>
      <xdr:spPr>
        <a:xfrm>
          <a:off x="869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1905</xdr:rowOff>
    </xdr:from>
    <xdr:ext cx="531495" cy="259080"/>
    <xdr:sp macro="" textlink="">
      <xdr:nvSpPr>
        <xdr:cNvPr id="314" name="テキスト ボックス 313"/>
        <xdr:cNvSpPr txBox="1"/>
      </xdr:nvSpPr>
      <xdr:spPr>
        <a:xfrm>
          <a:off x="8482965" y="65170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100330</xdr:rowOff>
    </xdr:from>
    <xdr:to>
      <xdr:col>41</xdr:col>
      <xdr:colOff>101600</xdr:colOff>
      <xdr:row>38</xdr:row>
      <xdr:rowOff>30480</xdr:rowOff>
    </xdr:to>
    <xdr:sp macro="" textlink="">
      <xdr:nvSpPr>
        <xdr:cNvPr id="315" name="楕円 314"/>
        <xdr:cNvSpPr/>
      </xdr:nvSpPr>
      <xdr:spPr>
        <a:xfrm>
          <a:off x="7810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21590</xdr:rowOff>
    </xdr:from>
    <xdr:ext cx="531495" cy="259080"/>
    <xdr:sp macro="" textlink="">
      <xdr:nvSpPr>
        <xdr:cNvPr id="316" name="テキスト ボックス 315"/>
        <xdr:cNvSpPr txBox="1"/>
      </xdr:nvSpPr>
      <xdr:spPr>
        <a:xfrm>
          <a:off x="7593965" y="65366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11430</xdr:rowOff>
    </xdr:from>
    <xdr:to>
      <xdr:col>36</xdr:col>
      <xdr:colOff>165100</xdr:colOff>
      <xdr:row>35</xdr:row>
      <xdr:rowOff>113030</xdr:rowOff>
    </xdr:to>
    <xdr:sp macro="" textlink="">
      <xdr:nvSpPr>
        <xdr:cNvPr id="317" name="楕円 316"/>
        <xdr:cNvSpPr/>
      </xdr:nvSpPr>
      <xdr:spPr>
        <a:xfrm>
          <a:off x="69215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104140</xdr:rowOff>
    </xdr:from>
    <xdr:ext cx="595630" cy="259080"/>
    <xdr:sp macro="" textlink="">
      <xdr:nvSpPr>
        <xdr:cNvPr id="318" name="テキスト ボックス 317"/>
        <xdr:cNvSpPr txBox="1"/>
      </xdr:nvSpPr>
      <xdr:spPr>
        <a:xfrm>
          <a:off x="6672580" y="61048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175,292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7" name="テキスト ボックス 326"/>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5745" cy="255905"/>
    <xdr:sp macro="" textlink="">
      <xdr:nvSpPr>
        <xdr:cNvPr id="330" name="テキスト ボックス 329"/>
        <xdr:cNvSpPr txBox="1"/>
      </xdr:nvSpPr>
      <xdr:spPr>
        <a:xfrm>
          <a:off x="6355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2455" cy="255905"/>
    <xdr:sp macro="" textlink="">
      <xdr:nvSpPr>
        <xdr:cNvPr id="332" name="テキスト ボックス 331"/>
        <xdr:cNvSpPr txBox="1"/>
      </xdr:nvSpPr>
      <xdr:spPr>
        <a:xfrm>
          <a:off x="6008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2455" cy="255905"/>
    <xdr:sp macro="" textlink="">
      <xdr:nvSpPr>
        <xdr:cNvPr id="334" name="テキスト ボックス 333"/>
        <xdr:cNvSpPr txBox="1"/>
      </xdr:nvSpPr>
      <xdr:spPr>
        <a:xfrm>
          <a:off x="6008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2455" cy="255905"/>
    <xdr:sp macro="" textlink="">
      <xdr:nvSpPr>
        <xdr:cNvPr id="336" name="テキスト ボックス 335"/>
        <xdr:cNvSpPr txBox="1"/>
      </xdr:nvSpPr>
      <xdr:spPr>
        <a:xfrm>
          <a:off x="6008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38" name="テキスト ボックス 337"/>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135255</xdr:rowOff>
    </xdr:from>
    <xdr:to>
      <xdr:col>54</xdr:col>
      <xdr:colOff>189865</xdr:colOff>
      <xdr:row>58</xdr:row>
      <xdr:rowOff>97790</xdr:rowOff>
    </xdr:to>
    <xdr:cxnSp macro="">
      <xdr:nvCxnSpPr>
        <xdr:cNvPr id="340" name="直線コネクタ 339"/>
        <xdr:cNvCxnSpPr/>
      </xdr:nvCxnSpPr>
      <xdr:spPr>
        <a:xfrm flipV="1">
          <a:off x="10475595" y="870775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101600</xdr:rowOff>
    </xdr:from>
    <xdr:ext cx="469900" cy="259080"/>
    <xdr:sp macro="" textlink="">
      <xdr:nvSpPr>
        <xdr:cNvPr id="341" name="普通建設事業費最小値テキスト"/>
        <xdr:cNvSpPr txBox="1"/>
      </xdr:nvSpPr>
      <xdr:spPr>
        <a:xfrm>
          <a:off x="10528300" y="10045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9,149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97790</xdr:rowOff>
    </xdr:from>
    <xdr:to>
      <xdr:col>55</xdr:col>
      <xdr:colOff>88900</xdr:colOff>
      <xdr:row>58</xdr:row>
      <xdr:rowOff>97790</xdr:rowOff>
    </xdr:to>
    <xdr:cxnSp macro="">
      <xdr:nvCxnSpPr>
        <xdr:cNvPr id="342" name="直線コネクタ 341"/>
        <xdr:cNvCxnSpPr/>
      </xdr:nvCxnSpPr>
      <xdr:spPr>
        <a:xfrm>
          <a:off x="103886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81915</xdr:rowOff>
    </xdr:from>
    <xdr:ext cx="598805" cy="259080"/>
    <xdr:sp macro="" textlink="">
      <xdr:nvSpPr>
        <xdr:cNvPr id="343" name="普通建設事業費最大値テキスト"/>
        <xdr:cNvSpPr txBox="1"/>
      </xdr:nvSpPr>
      <xdr:spPr>
        <a:xfrm>
          <a:off x="10528300" y="8482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301,032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135255</xdr:rowOff>
    </xdr:from>
    <xdr:to>
      <xdr:col>55</xdr:col>
      <xdr:colOff>88900</xdr:colOff>
      <xdr:row>50</xdr:row>
      <xdr:rowOff>135255</xdr:rowOff>
    </xdr:to>
    <xdr:cxnSp macro="">
      <xdr:nvCxnSpPr>
        <xdr:cNvPr id="344" name="直線コネクタ 343"/>
        <xdr:cNvCxnSpPr/>
      </xdr:nvCxnSpPr>
      <xdr:spPr>
        <a:xfrm>
          <a:off x="10388600" y="870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105410</xdr:rowOff>
    </xdr:from>
    <xdr:to>
      <xdr:col>55</xdr:col>
      <xdr:colOff>0</xdr:colOff>
      <xdr:row>57</xdr:row>
      <xdr:rowOff>114300</xdr:rowOff>
    </xdr:to>
    <xdr:cxnSp macro="">
      <xdr:nvCxnSpPr>
        <xdr:cNvPr id="345" name="直線コネクタ 344"/>
        <xdr:cNvCxnSpPr/>
      </xdr:nvCxnSpPr>
      <xdr:spPr>
        <a:xfrm>
          <a:off x="9639300" y="98780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83820</xdr:rowOff>
    </xdr:from>
    <xdr:ext cx="534670" cy="259080"/>
    <xdr:sp macro="" textlink="">
      <xdr:nvSpPr>
        <xdr:cNvPr id="346" name="普通建設事業費平均値テキスト"/>
        <xdr:cNvSpPr txBox="1"/>
      </xdr:nvSpPr>
      <xdr:spPr>
        <a:xfrm>
          <a:off x="10528300" y="9513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81,158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60960</xdr:rowOff>
    </xdr:from>
    <xdr:to>
      <xdr:col>55</xdr:col>
      <xdr:colOff>50800</xdr:colOff>
      <xdr:row>56</xdr:row>
      <xdr:rowOff>162560</xdr:rowOff>
    </xdr:to>
    <xdr:sp macro="" textlink="">
      <xdr:nvSpPr>
        <xdr:cNvPr id="347" name="フローチャート: 判断 346"/>
        <xdr:cNvSpPr/>
      </xdr:nvSpPr>
      <xdr:spPr>
        <a:xfrm>
          <a:off x="104267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162560</xdr:rowOff>
    </xdr:from>
    <xdr:to>
      <xdr:col>50</xdr:col>
      <xdr:colOff>114300</xdr:colOff>
      <xdr:row>57</xdr:row>
      <xdr:rowOff>105410</xdr:rowOff>
    </xdr:to>
    <xdr:cxnSp macro="">
      <xdr:nvCxnSpPr>
        <xdr:cNvPr id="348" name="直線コネクタ 347"/>
        <xdr:cNvCxnSpPr/>
      </xdr:nvCxnSpPr>
      <xdr:spPr>
        <a:xfrm>
          <a:off x="8750300" y="9592310"/>
          <a:ext cx="8890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121920</xdr:rowOff>
    </xdr:from>
    <xdr:to>
      <xdr:col>50</xdr:col>
      <xdr:colOff>165100</xdr:colOff>
      <xdr:row>57</xdr:row>
      <xdr:rowOff>52070</xdr:rowOff>
    </xdr:to>
    <xdr:sp macro="" textlink="">
      <xdr:nvSpPr>
        <xdr:cNvPr id="349" name="フローチャート: 判断 348"/>
        <xdr:cNvSpPr/>
      </xdr:nvSpPr>
      <xdr:spPr>
        <a:xfrm>
          <a:off x="958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68580</xdr:rowOff>
    </xdr:from>
    <xdr:ext cx="531495" cy="259080"/>
    <xdr:sp macro="" textlink="">
      <xdr:nvSpPr>
        <xdr:cNvPr id="350" name="テキスト ボックス 349"/>
        <xdr:cNvSpPr txBox="1"/>
      </xdr:nvSpPr>
      <xdr:spPr>
        <a:xfrm>
          <a:off x="9371965" y="9498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67,825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162560</xdr:rowOff>
    </xdr:from>
    <xdr:to>
      <xdr:col>45</xdr:col>
      <xdr:colOff>177800</xdr:colOff>
      <xdr:row>57</xdr:row>
      <xdr:rowOff>49530</xdr:rowOff>
    </xdr:to>
    <xdr:cxnSp macro="">
      <xdr:nvCxnSpPr>
        <xdr:cNvPr id="351" name="直線コネクタ 350"/>
        <xdr:cNvCxnSpPr/>
      </xdr:nvCxnSpPr>
      <xdr:spPr>
        <a:xfrm flipV="1">
          <a:off x="7861300" y="9592310"/>
          <a:ext cx="88900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127635</xdr:rowOff>
    </xdr:from>
    <xdr:to>
      <xdr:col>46</xdr:col>
      <xdr:colOff>38100</xdr:colOff>
      <xdr:row>57</xdr:row>
      <xdr:rowOff>57785</xdr:rowOff>
    </xdr:to>
    <xdr:sp macro="" textlink="">
      <xdr:nvSpPr>
        <xdr:cNvPr id="352" name="フローチャート: 判断 351"/>
        <xdr:cNvSpPr/>
      </xdr:nvSpPr>
      <xdr:spPr>
        <a:xfrm>
          <a:off x="8699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48895</xdr:rowOff>
    </xdr:from>
    <xdr:ext cx="531495" cy="259080"/>
    <xdr:sp macro="" textlink="">
      <xdr:nvSpPr>
        <xdr:cNvPr id="353" name="テキスト ボックス 352"/>
        <xdr:cNvSpPr txBox="1"/>
      </xdr:nvSpPr>
      <xdr:spPr>
        <a:xfrm>
          <a:off x="8482965" y="98215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55880</xdr:rowOff>
    </xdr:from>
    <xdr:to>
      <xdr:col>41</xdr:col>
      <xdr:colOff>50800</xdr:colOff>
      <xdr:row>57</xdr:row>
      <xdr:rowOff>49530</xdr:rowOff>
    </xdr:to>
    <xdr:cxnSp macro="">
      <xdr:nvCxnSpPr>
        <xdr:cNvPr id="354" name="直線コネクタ 353"/>
        <xdr:cNvCxnSpPr/>
      </xdr:nvCxnSpPr>
      <xdr:spPr>
        <a:xfrm>
          <a:off x="6972300" y="965708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82550</xdr:rowOff>
    </xdr:from>
    <xdr:to>
      <xdr:col>41</xdr:col>
      <xdr:colOff>101600</xdr:colOff>
      <xdr:row>57</xdr:row>
      <xdr:rowOff>12700</xdr:rowOff>
    </xdr:to>
    <xdr:sp macro="" textlink="">
      <xdr:nvSpPr>
        <xdr:cNvPr id="355" name="フローチャート: 判断 354"/>
        <xdr:cNvSpPr/>
      </xdr:nvSpPr>
      <xdr:spPr>
        <a:xfrm>
          <a:off x="7810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29210</xdr:rowOff>
    </xdr:from>
    <xdr:ext cx="531495" cy="255905"/>
    <xdr:sp macro="" textlink="">
      <xdr:nvSpPr>
        <xdr:cNvPr id="356" name="テキスト ボックス 355"/>
        <xdr:cNvSpPr txBox="1"/>
      </xdr:nvSpPr>
      <xdr:spPr>
        <a:xfrm>
          <a:off x="7593965" y="945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163195</xdr:rowOff>
    </xdr:from>
    <xdr:to>
      <xdr:col>36</xdr:col>
      <xdr:colOff>165100</xdr:colOff>
      <xdr:row>56</xdr:row>
      <xdr:rowOff>93345</xdr:rowOff>
    </xdr:to>
    <xdr:sp macro="" textlink="">
      <xdr:nvSpPr>
        <xdr:cNvPr id="357" name="フローチャート: 判断 356"/>
        <xdr:cNvSpPr/>
      </xdr:nvSpPr>
      <xdr:spPr>
        <a:xfrm>
          <a:off x="6921500" y="959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109855</xdr:rowOff>
    </xdr:from>
    <xdr:ext cx="531495" cy="255905"/>
    <xdr:sp macro="" textlink="">
      <xdr:nvSpPr>
        <xdr:cNvPr id="358" name="テキスト ボックス 357"/>
        <xdr:cNvSpPr txBox="1"/>
      </xdr:nvSpPr>
      <xdr:spPr>
        <a:xfrm>
          <a:off x="6704965" y="93681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96,248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63500</xdr:rowOff>
    </xdr:from>
    <xdr:to>
      <xdr:col>55</xdr:col>
      <xdr:colOff>50800</xdr:colOff>
      <xdr:row>57</xdr:row>
      <xdr:rowOff>165100</xdr:rowOff>
    </xdr:to>
    <xdr:sp macro="" textlink="">
      <xdr:nvSpPr>
        <xdr:cNvPr id="364" name="楕円 363"/>
        <xdr:cNvSpPr/>
      </xdr:nvSpPr>
      <xdr:spPr>
        <a:xfrm>
          <a:off x="10426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41910</xdr:rowOff>
    </xdr:from>
    <xdr:ext cx="534670" cy="255905"/>
    <xdr:sp macro="" textlink="">
      <xdr:nvSpPr>
        <xdr:cNvPr id="365" name="普通建設事業費該当値テキスト"/>
        <xdr:cNvSpPr txBox="1"/>
      </xdr:nvSpPr>
      <xdr:spPr>
        <a:xfrm>
          <a:off x="10528300" y="98145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43,021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54610</xdr:rowOff>
    </xdr:from>
    <xdr:to>
      <xdr:col>50</xdr:col>
      <xdr:colOff>165100</xdr:colOff>
      <xdr:row>57</xdr:row>
      <xdr:rowOff>156210</xdr:rowOff>
    </xdr:to>
    <xdr:sp macro="" textlink="">
      <xdr:nvSpPr>
        <xdr:cNvPr id="366" name="楕円 365"/>
        <xdr:cNvSpPr/>
      </xdr:nvSpPr>
      <xdr:spPr>
        <a:xfrm>
          <a:off x="95885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147320</xdr:rowOff>
    </xdr:from>
    <xdr:ext cx="531495" cy="259080"/>
    <xdr:sp macro="" textlink="">
      <xdr:nvSpPr>
        <xdr:cNvPr id="367" name="テキスト ボックス 366"/>
        <xdr:cNvSpPr txBox="1"/>
      </xdr:nvSpPr>
      <xdr:spPr>
        <a:xfrm>
          <a:off x="9371965" y="9919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111760</xdr:rowOff>
    </xdr:from>
    <xdr:to>
      <xdr:col>46</xdr:col>
      <xdr:colOff>38100</xdr:colOff>
      <xdr:row>56</xdr:row>
      <xdr:rowOff>41910</xdr:rowOff>
    </xdr:to>
    <xdr:sp macro="" textlink="">
      <xdr:nvSpPr>
        <xdr:cNvPr id="368" name="楕円 367"/>
        <xdr:cNvSpPr/>
      </xdr:nvSpPr>
      <xdr:spPr>
        <a:xfrm>
          <a:off x="86995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58420</xdr:rowOff>
    </xdr:from>
    <xdr:ext cx="595630" cy="259080"/>
    <xdr:sp macro="" textlink="">
      <xdr:nvSpPr>
        <xdr:cNvPr id="369" name="テキスト ボックス 368"/>
        <xdr:cNvSpPr txBox="1"/>
      </xdr:nvSpPr>
      <xdr:spPr>
        <a:xfrm>
          <a:off x="8450580" y="93167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170180</xdr:rowOff>
    </xdr:from>
    <xdr:to>
      <xdr:col>41</xdr:col>
      <xdr:colOff>101600</xdr:colOff>
      <xdr:row>57</xdr:row>
      <xdr:rowOff>100330</xdr:rowOff>
    </xdr:to>
    <xdr:sp macro="" textlink="">
      <xdr:nvSpPr>
        <xdr:cNvPr id="370" name="楕円 369"/>
        <xdr:cNvSpPr/>
      </xdr:nvSpPr>
      <xdr:spPr>
        <a:xfrm>
          <a:off x="7810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91440</xdr:rowOff>
    </xdr:from>
    <xdr:ext cx="531495" cy="259080"/>
    <xdr:sp macro="" textlink="">
      <xdr:nvSpPr>
        <xdr:cNvPr id="371" name="テキスト ボックス 370"/>
        <xdr:cNvSpPr txBox="1"/>
      </xdr:nvSpPr>
      <xdr:spPr>
        <a:xfrm>
          <a:off x="7593965" y="9864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5080</xdr:rowOff>
    </xdr:from>
    <xdr:to>
      <xdr:col>36</xdr:col>
      <xdr:colOff>165100</xdr:colOff>
      <xdr:row>56</xdr:row>
      <xdr:rowOff>106680</xdr:rowOff>
    </xdr:to>
    <xdr:sp macro="" textlink="">
      <xdr:nvSpPr>
        <xdr:cNvPr id="372" name="楕円 371"/>
        <xdr:cNvSpPr/>
      </xdr:nvSpPr>
      <xdr:spPr>
        <a:xfrm>
          <a:off x="692150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97790</xdr:rowOff>
    </xdr:from>
    <xdr:ext cx="531495" cy="255905"/>
    <xdr:sp macro="" textlink="">
      <xdr:nvSpPr>
        <xdr:cNvPr id="373" name="テキスト ボックス 372"/>
        <xdr:cNvSpPr txBox="1"/>
      </xdr:nvSpPr>
      <xdr:spPr>
        <a:xfrm>
          <a:off x="6704965" y="9698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2" name="テキスト ボックス 381"/>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4" name="直線コネクタ 383"/>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5745" cy="259080"/>
    <xdr:sp macro="" textlink="">
      <xdr:nvSpPr>
        <xdr:cNvPr id="385" name="テキスト ボックス 384"/>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6" name="直線コネクタ 385"/>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5905"/>
    <xdr:sp macro="" textlink="">
      <xdr:nvSpPr>
        <xdr:cNvPr id="387" name="テキスト ボックス 386"/>
        <xdr:cNvSpPr txBox="1"/>
      </xdr:nvSpPr>
      <xdr:spPr>
        <a:xfrm>
          <a:off x="6072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8" name="直線コネクタ 387"/>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9" name="テキスト ボックス 388"/>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0" name="直線コネクタ 389"/>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5905"/>
    <xdr:sp macro="" textlink="">
      <xdr:nvSpPr>
        <xdr:cNvPr id="391" name="テキスト ボックス 390"/>
        <xdr:cNvSpPr txBox="1"/>
      </xdr:nvSpPr>
      <xdr:spPr>
        <a:xfrm>
          <a:off x="6072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2" name="直線コネクタ 391"/>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2455" cy="258445"/>
    <xdr:sp macro="" textlink="">
      <xdr:nvSpPr>
        <xdr:cNvPr id="393" name="テキスト ボックス 392"/>
        <xdr:cNvSpPr txBox="1"/>
      </xdr:nvSpPr>
      <xdr:spPr>
        <a:xfrm>
          <a:off x="6008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4" name="直線コネクタ 393"/>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2455" cy="259080"/>
    <xdr:sp macro="" textlink="">
      <xdr:nvSpPr>
        <xdr:cNvPr id="395" name="テキスト ボックス 394"/>
        <xdr:cNvSpPr txBox="1"/>
      </xdr:nvSpPr>
      <xdr:spPr>
        <a:xfrm>
          <a:off x="6008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397" name="テキスト ボックス 396"/>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93345</xdr:rowOff>
    </xdr:from>
    <xdr:to>
      <xdr:col>54</xdr:col>
      <xdr:colOff>189865</xdr:colOff>
      <xdr:row>79</xdr:row>
      <xdr:rowOff>99060</xdr:rowOff>
    </xdr:to>
    <xdr:cxnSp macro="">
      <xdr:nvCxnSpPr>
        <xdr:cNvPr id="399" name="直線コネクタ 398"/>
        <xdr:cNvCxnSpPr/>
      </xdr:nvCxnSpPr>
      <xdr:spPr>
        <a:xfrm flipV="1">
          <a:off x="10475595" y="12094845"/>
          <a:ext cx="127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0"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1" name="直線コネクタ 400"/>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40640</xdr:rowOff>
    </xdr:from>
    <xdr:ext cx="598805" cy="255905"/>
    <xdr:sp macro="" textlink="">
      <xdr:nvSpPr>
        <xdr:cNvPr id="402" name="普通建設事業費 （ うち新規整備　）最大値テキスト"/>
        <xdr:cNvSpPr txBox="1"/>
      </xdr:nvSpPr>
      <xdr:spPr>
        <a:xfrm>
          <a:off x="10528300" y="118706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142,270</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93345</xdr:rowOff>
    </xdr:from>
    <xdr:to>
      <xdr:col>55</xdr:col>
      <xdr:colOff>88900</xdr:colOff>
      <xdr:row>70</xdr:row>
      <xdr:rowOff>93345</xdr:rowOff>
    </xdr:to>
    <xdr:cxnSp macro="">
      <xdr:nvCxnSpPr>
        <xdr:cNvPr id="403" name="直線コネクタ 402"/>
        <xdr:cNvCxnSpPr/>
      </xdr:nvCxnSpPr>
      <xdr:spPr>
        <a:xfrm>
          <a:off x="10388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96520</xdr:rowOff>
    </xdr:from>
    <xdr:to>
      <xdr:col>55</xdr:col>
      <xdr:colOff>0</xdr:colOff>
      <xdr:row>79</xdr:row>
      <xdr:rowOff>97790</xdr:rowOff>
    </xdr:to>
    <xdr:cxnSp macro="">
      <xdr:nvCxnSpPr>
        <xdr:cNvPr id="404" name="直線コネクタ 403"/>
        <xdr:cNvCxnSpPr/>
      </xdr:nvCxnSpPr>
      <xdr:spPr>
        <a:xfrm flipV="1">
          <a:off x="9639300" y="136410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39370</xdr:rowOff>
    </xdr:from>
    <xdr:ext cx="534670" cy="259080"/>
    <xdr:sp macro="" textlink="">
      <xdr:nvSpPr>
        <xdr:cNvPr id="405" name="普通建設事業費 （ うち新規整備　）平均値テキスト"/>
        <xdr:cNvSpPr txBox="1"/>
      </xdr:nvSpPr>
      <xdr:spPr>
        <a:xfrm>
          <a:off x="10528300" y="13241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16510</xdr:rowOff>
    </xdr:from>
    <xdr:to>
      <xdr:col>55</xdr:col>
      <xdr:colOff>50800</xdr:colOff>
      <xdr:row>78</xdr:row>
      <xdr:rowOff>118110</xdr:rowOff>
    </xdr:to>
    <xdr:sp macro="" textlink="">
      <xdr:nvSpPr>
        <xdr:cNvPr id="406" name="フローチャート: 判断 405"/>
        <xdr:cNvSpPr/>
      </xdr:nvSpPr>
      <xdr:spPr>
        <a:xfrm>
          <a:off x="10426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97790</xdr:rowOff>
    </xdr:from>
    <xdr:to>
      <xdr:col>50</xdr:col>
      <xdr:colOff>114300</xdr:colOff>
      <xdr:row>79</xdr:row>
      <xdr:rowOff>98425</xdr:rowOff>
    </xdr:to>
    <xdr:cxnSp macro="">
      <xdr:nvCxnSpPr>
        <xdr:cNvPr id="407" name="直線コネクタ 406"/>
        <xdr:cNvCxnSpPr/>
      </xdr:nvCxnSpPr>
      <xdr:spPr>
        <a:xfrm flipV="1">
          <a:off x="8750300" y="136423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70485</xdr:rowOff>
    </xdr:from>
    <xdr:to>
      <xdr:col>50</xdr:col>
      <xdr:colOff>165100</xdr:colOff>
      <xdr:row>79</xdr:row>
      <xdr:rowOff>635</xdr:rowOff>
    </xdr:to>
    <xdr:sp macro="" textlink="">
      <xdr:nvSpPr>
        <xdr:cNvPr id="408" name="フローチャート: 判断 407"/>
        <xdr:cNvSpPr/>
      </xdr:nvSpPr>
      <xdr:spPr>
        <a:xfrm>
          <a:off x="9588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17780</xdr:rowOff>
    </xdr:from>
    <xdr:ext cx="531495" cy="255905"/>
    <xdr:sp macro="" textlink="">
      <xdr:nvSpPr>
        <xdr:cNvPr id="409" name="テキスト ボックス 408"/>
        <xdr:cNvSpPr txBox="1"/>
      </xdr:nvSpPr>
      <xdr:spPr>
        <a:xfrm>
          <a:off x="9371965" y="13219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95250</xdr:rowOff>
    </xdr:from>
    <xdr:to>
      <xdr:col>45</xdr:col>
      <xdr:colOff>177800</xdr:colOff>
      <xdr:row>79</xdr:row>
      <xdr:rowOff>98425</xdr:rowOff>
    </xdr:to>
    <xdr:cxnSp macro="">
      <xdr:nvCxnSpPr>
        <xdr:cNvPr id="410" name="直線コネクタ 409"/>
        <xdr:cNvCxnSpPr/>
      </xdr:nvCxnSpPr>
      <xdr:spPr>
        <a:xfrm>
          <a:off x="7861300" y="136398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67310</xdr:rowOff>
    </xdr:from>
    <xdr:to>
      <xdr:col>46</xdr:col>
      <xdr:colOff>38100</xdr:colOff>
      <xdr:row>78</xdr:row>
      <xdr:rowOff>168910</xdr:rowOff>
    </xdr:to>
    <xdr:sp macro="" textlink="">
      <xdr:nvSpPr>
        <xdr:cNvPr id="411" name="フローチャート: 判断 410"/>
        <xdr:cNvSpPr/>
      </xdr:nvSpPr>
      <xdr:spPr>
        <a:xfrm>
          <a:off x="8699500" y="134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13970</xdr:rowOff>
    </xdr:from>
    <xdr:ext cx="531495" cy="259080"/>
    <xdr:sp macro="" textlink="">
      <xdr:nvSpPr>
        <xdr:cNvPr id="412" name="テキスト ボックス 411"/>
        <xdr:cNvSpPr txBox="1"/>
      </xdr:nvSpPr>
      <xdr:spPr>
        <a:xfrm>
          <a:off x="8482965" y="13215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93980</xdr:rowOff>
    </xdr:from>
    <xdr:to>
      <xdr:col>41</xdr:col>
      <xdr:colOff>50800</xdr:colOff>
      <xdr:row>79</xdr:row>
      <xdr:rowOff>95250</xdr:rowOff>
    </xdr:to>
    <xdr:cxnSp macro="">
      <xdr:nvCxnSpPr>
        <xdr:cNvPr id="413" name="直線コネクタ 412"/>
        <xdr:cNvCxnSpPr/>
      </xdr:nvCxnSpPr>
      <xdr:spPr>
        <a:xfrm>
          <a:off x="6972300" y="13638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22225</xdr:rowOff>
    </xdr:from>
    <xdr:to>
      <xdr:col>41</xdr:col>
      <xdr:colOff>101600</xdr:colOff>
      <xdr:row>78</xdr:row>
      <xdr:rowOff>123825</xdr:rowOff>
    </xdr:to>
    <xdr:sp macro="" textlink="">
      <xdr:nvSpPr>
        <xdr:cNvPr id="414" name="フローチャート: 判断 413"/>
        <xdr:cNvSpPr/>
      </xdr:nvSpPr>
      <xdr:spPr>
        <a:xfrm>
          <a:off x="7810500" y="1339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140335</xdr:rowOff>
    </xdr:from>
    <xdr:ext cx="531495" cy="259080"/>
    <xdr:sp macro="" textlink="">
      <xdr:nvSpPr>
        <xdr:cNvPr id="415" name="テキスト ボックス 414"/>
        <xdr:cNvSpPr txBox="1"/>
      </xdr:nvSpPr>
      <xdr:spPr>
        <a:xfrm>
          <a:off x="7593965" y="131705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65405</xdr:rowOff>
    </xdr:from>
    <xdr:to>
      <xdr:col>36</xdr:col>
      <xdr:colOff>165100</xdr:colOff>
      <xdr:row>77</xdr:row>
      <xdr:rowOff>167005</xdr:rowOff>
    </xdr:to>
    <xdr:sp macro="" textlink="">
      <xdr:nvSpPr>
        <xdr:cNvPr id="416" name="フローチャート: 判断 415"/>
        <xdr:cNvSpPr/>
      </xdr:nvSpPr>
      <xdr:spPr>
        <a:xfrm>
          <a:off x="6921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12065</xdr:rowOff>
    </xdr:from>
    <xdr:ext cx="531495" cy="259080"/>
    <xdr:sp macro="" textlink="">
      <xdr:nvSpPr>
        <xdr:cNvPr id="417" name="テキスト ボックス 416"/>
        <xdr:cNvSpPr txBox="1"/>
      </xdr:nvSpPr>
      <xdr:spPr>
        <a:xfrm>
          <a:off x="6704965" y="130422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45720</xdr:rowOff>
    </xdr:from>
    <xdr:to>
      <xdr:col>55</xdr:col>
      <xdr:colOff>50800</xdr:colOff>
      <xdr:row>79</xdr:row>
      <xdr:rowOff>147320</xdr:rowOff>
    </xdr:to>
    <xdr:sp macro="" textlink="">
      <xdr:nvSpPr>
        <xdr:cNvPr id="423" name="楕円 422"/>
        <xdr:cNvSpPr/>
      </xdr:nvSpPr>
      <xdr:spPr>
        <a:xfrm>
          <a:off x="104267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132080</xdr:rowOff>
    </xdr:from>
    <xdr:ext cx="378460" cy="255905"/>
    <xdr:sp macro="" textlink="">
      <xdr:nvSpPr>
        <xdr:cNvPr id="424" name="普通建設事業費 （ うち新規整備　）該当値テキスト"/>
        <xdr:cNvSpPr txBox="1"/>
      </xdr:nvSpPr>
      <xdr:spPr>
        <a:xfrm>
          <a:off x="10528300" y="135051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46355</xdr:rowOff>
    </xdr:from>
    <xdr:to>
      <xdr:col>50</xdr:col>
      <xdr:colOff>165100</xdr:colOff>
      <xdr:row>79</xdr:row>
      <xdr:rowOff>147955</xdr:rowOff>
    </xdr:to>
    <xdr:sp macro="" textlink="">
      <xdr:nvSpPr>
        <xdr:cNvPr id="425" name="楕円 424"/>
        <xdr:cNvSpPr/>
      </xdr:nvSpPr>
      <xdr:spPr>
        <a:xfrm>
          <a:off x="9588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139065</xdr:rowOff>
    </xdr:from>
    <xdr:ext cx="378460" cy="259080"/>
    <xdr:sp macro="" textlink="">
      <xdr:nvSpPr>
        <xdr:cNvPr id="426" name="テキスト ボックス 425"/>
        <xdr:cNvSpPr txBox="1"/>
      </xdr:nvSpPr>
      <xdr:spPr>
        <a:xfrm>
          <a:off x="9450070" y="13683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47625</xdr:rowOff>
    </xdr:from>
    <xdr:to>
      <xdr:col>46</xdr:col>
      <xdr:colOff>38100</xdr:colOff>
      <xdr:row>79</xdr:row>
      <xdr:rowOff>149225</xdr:rowOff>
    </xdr:to>
    <xdr:sp macro="" textlink="">
      <xdr:nvSpPr>
        <xdr:cNvPr id="427" name="楕円 426"/>
        <xdr:cNvSpPr/>
      </xdr:nvSpPr>
      <xdr:spPr>
        <a:xfrm>
          <a:off x="86995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79</xdr:row>
      <xdr:rowOff>140335</xdr:rowOff>
    </xdr:from>
    <xdr:ext cx="313690" cy="259080"/>
    <xdr:sp macro="" textlink="">
      <xdr:nvSpPr>
        <xdr:cNvPr id="428" name="テキスト ボックス 427"/>
        <xdr:cNvSpPr txBox="1"/>
      </xdr:nvSpPr>
      <xdr:spPr>
        <a:xfrm>
          <a:off x="8593455" y="13684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44450</xdr:rowOff>
    </xdr:from>
    <xdr:to>
      <xdr:col>41</xdr:col>
      <xdr:colOff>101600</xdr:colOff>
      <xdr:row>79</xdr:row>
      <xdr:rowOff>146050</xdr:rowOff>
    </xdr:to>
    <xdr:sp macro="" textlink="">
      <xdr:nvSpPr>
        <xdr:cNvPr id="429" name="楕円 428"/>
        <xdr:cNvSpPr/>
      </xdr:nvSpPr>
      <xdr:spPr>
        <a:xfrm>
          <a:off x="781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79</xdr:row>
      <xdr:rowOff>137160</xdr:rowOff>
    </xdr:from>
    <xdr:ext cx="378460" cy="259080"/>
    <xdr:sp macro="" textlink="">
      <xdr:nvSpPr>
        <xdr:cNvPr id="430" name="テキスト ボックス 429"/>
        <xdr:cNvSpPr txBox="1"/>
      </xdr:nvSpPr>
      <xdr:spPr>
        <a:xfrm>
          <a:off x="7672070" y="13681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79</xdr:row>
      <xdr:rowOff>43180</xdr:rowOff>
    </xdr:from>
    <xdr:to>
      <xdr:col>36</xdr:col>
      <xdr:colOff>165100</xdr:colOff>
      <xdr:row>79</xdr:row>
      <xdr:rowOff>144780</xdr:rowOff>
    </xdr:to>
    <xdr:sp macro="" textlink="">
      <xdr:nvSpPr>
        <xdr:cNvPr id="431" name="楕円 430"/>
        <xdr:cNvSpPr/>
      </xdr:nvSpPr>
      <xdr:spPr>
        <a:xfrm>
          <a:off x="6921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79</xdr:row>
      <xdr:rowOff>135890</xdr:rowOff>
    </xdr:from>
    <xdr:ext cx="378460" cy="259080"/>
    <xdr:sp macro="" textlink="">
      <xdr:nvSpPr>
        <xdr:cNvPr id="432" name="テキスト ボックス 431"/>
        <xdr:cNvSpPr txBox="1"/>
      </xdr:nvSpPr>
      <xdr:spPr>
        <a:xfrm>
          <a:off x="6783070" y="13680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1" name="テキスト ボックス 440"/>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5745" cy="255905"/>
    <xdr:sp macro="" textlink="">
      <xdr:nvSpPr>
        <xdr:cNvPr id="444" name="テキスト ボックス 443"/>
        <xdr:cNvSpPr txBox="1"/>
      </xdr:nvSpPr>
      <xdr:spPr>
        <a:xfrm>
          <a:off x="6355080" y="16685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2455" cy="255905"/>
    <xdr:sp macro="" textlink="">
      <xdr:nvSpPr>
        <xdr:cNvPr id="446" name="テキスト ボックス 445"/>
        <xdr:cNvSpPr txBox="1"/>
      </xdr:nvSpPr>
      <xdr:spPr>
        <a:xfrm>
          <a:off x="6008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2455" cy="255905"/>
    <xdr:sp macro="" textlink="">
      <xdr:nvSpPr>
        <xdr:cNvPr id="448" name="テキスト ボックス 447"/>
        <xdr:cNvSpPr txBox="1"/>
      </xdr:nvSpPr>
      <xdr:spPr>
        <a:xfrm>
          <a:off x="6008370" y="15542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0" name="テキスト ボックス 449"/>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168275</xdr:rowOff>
    </xdr:from>
    <xdr:to>
      <xdr:col>54</xdr:col>
      <xdr:colOff>189865</xdr:colOff>
      <xdr:row>98</xdr:row>
      <xdr:rowOff>4445</xdr:rowOff>
    </xdr:to>
    <xdr:cxnSp macro="">
      <xdr:nvCxnSpPr>
        <xdr:cNvPr id="452" name="直線コネクタ 451"/>
        <xdr:cNvCxnSpPr/>
      </xdr:nvCxnSpPr>
      <xdr:spPr>
        <a:xfrm flipV="1">
          <a:off x="10475595" y="15598775"/>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8255</xdr:rowOff>
    </xdr:from>
    <xdr:ext cx="469900" cy="255905"/>
    <xdr:sp macro="" textlink="">
      <xdr:nvSpPr>
        <xdr:cNvPr id="453" name="普通建設事業費 （ うち更新整備　）最小値テキスト"/>
        <xdr:cNvSpPr txBox="1"/>
      </xdr:nvSpPr>
      <xdr:spPr>
        <a:xfrm>
          <a:off x="10528300" y="168103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4445</xdr:rowOff>
    </xdr:from>
    <xdr:to>
      <xdr:col>55</xdr:col>
      <xdr:colOff>88900</xdr:colOff>
      <xdr:row>98</xdr:row>
      <xdr:rowOff>4445</xdr:rowOff>
    </xdr:to>
    <xdr:cxnSp macro="">
      <xdr:nvCxnSpPr>
        <xdr:cNvPr id="454" name="直線コネクタ 453"/>
        <xdr:cNvCxnSpPr/>
      </xdr:nvCxnSpPr>
      <xdr:spPr>
        <a:xfrm>
          <a:off x="10388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115570</xdr:rowOff>
    </xdr:from>
    <xdr:ext cx="598805" cy="259080"/>
    <xdr:sp macro="" textlink="">
      <xdr:nvSpPr>
        <xdr:cNvPr id="455" name="普通建設事業費 （ うち更新整備　）最大値テキスト"/>
        <xdr:cNvSpPr txBox="1"/>
      </xdr:nvSpPr>
      <xdr:spPr>
        <a:xfrm>
          <a:off x="105283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214,946</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168275</xdr:rowOff>
    </xdr:from>
    <xdr:to>
      <xdr:col>55</xdr:col>
      <xdr:colOff>88900</xdr:colOff>
      <xdr:row>90</xdr:row>
      <xdr:rowOff>168275</xdr:rowOff>
    </xdr:to>
    <xdr:cxnSp macro="">
      <xdr:nvCxnSpPr>
        <xdr:cNvPr id="456" name="直線コネクタ 455"/>
        <xdr:cNvCxnSpPr/>
      </xdr:nvCxnSpPr>
      <xdr:spPr>
        <a:xfrm>
          <a:off x="10388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171450</xdr:rowOff>
    </xdr:from>
    <xdr:to>
      <xdr:col>55</xdr:col>
      <xdr:colOff>0</xdr:colOff>
      <xdr:row>97</xdr:row>
      <xdr:rowOff>34290</xdr:rowOff>
    </xdr:to>
    <xdr:cxnSp macro="">
      <xdr:nvCxnSpPr>
        <xdr:cNvPr id="457" name="直線コネクタ 456"/>
        <xdr:cNvCxnSpPr/>
      </xdr:nvCxnSpPr>
      <xdr:spPr>
        <a:xfrm flipV="1">
          <a:off x="9639300" y="1663065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40640</xdr:rowOff>
    </xdr:from>
    <xdr:ext cx="534670" cy="255905"/>
    <xdr:sp macro="" textlink="">
      <xdr:nvSpPr>
        <xdr:cNvPr id="458" name="普通建設事業費 （ うち更新整備　）平均値テキスト"/>
        <xdr:cNvSpPr txBox="1"/>
      </xdr:nvSpPr>
      <xdr:spPr>
        <a:xfrm>
          <a:off x="10528300" y="1632839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17780</xdr:rowOff>
    </xdr:from>
    <xdr:to>
      <xdr:col>55</xdr:col>
      <xdr:colOff>50800</xdr:colOff>
      <xdr:row>96</xdr:row>
      <xdr:rowOff>119380</xdr:rowOff>
    </xdr:to>
    <xdr:sp macro="" textlink="">
      <xdr:nvSpPr>
        <xdr:cNvPr id="459" name="フローチャート: 判断 458"/>
        <xdr:cNvSpPr/>
      </xdr:nvSpPr>
      <xdr:spPr>
        <a:xfrm>
          <a:off x="10426700" y="164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18415</xdr:rowOff>
    </xdr:from>
    <xdr:to>
      <xdr:col>50</xdr:col>
      <xdr:colOff>114300</xdr:colOff>
      <xdr:row>97</xdr:row>
      <xdr:rowOff>34290</xdr:rowOff>
    </xdr:to>
    <xdr:cxnSp macro="">
      <xdr:nvCxnSpPr>
        <xdr:cNvPr id="460" name="直線コネクタ 459"/>
        <xdr:cNvCxnSpPr/>
      </xdr:nvCxnSpPr>
      <xdr:spPr>
        <a:xfrm>
          <a:off x="8750300" y="16306165"/>
          <a:ext cx="889000" cy="358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67310</xdr:rowOff>
    </xdr:from>
    <xdr:to>
      <xdr:col>50</xdr:col>
      <xdr:colOff>165100</xdr:colOff>
      <xdr:row>96</xdr:row>
      <xdr:rowOff>168910</xdr:rowOff>
    </xdr:to>
    <xdr:sp macro="" textlink="">
      <xdr:nvSpPr>
        <xdr:cNvPr id="461" name="フローチャート: 判断 460"/>
        <xdr:cNvSpPr/>
      </xdr:nvSpPr>
      <xdr:spPr>
        <a:xfrm>
          <a:off x="9588500" y="1652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13970</xdr:rowOff>
    </xdr:from>
    <xdr:ext cx="531495" cy="259080"/>
    <xdr:sp macro="" textlink="">
      <xdr:nvSpPr>
        <xdr:cNvPr id="462" name="テキスト ボックス 461"/>
        <xdr:cNvSpPr txBox="1"/>
      </xdr:nvSpPr>
      <xdr:spPr>
        <a:xfrm>
          <a:off x="9371965" y="16301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43,798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18415</xdr:rowOff>
    </xdr:from>
    <xdr:to>
      <xdr:col>45</xdr:col>
      <xdr:colOff>177800</xdr:colOff>
      <xdr:row>96</xdr:row>
      <xdr:rowOff>130175</xdr:rowOff>
    </xdr:to>
    <xdr:cxnSp macro="">
      <xdr:nvCxnSpPr>
        <xdr:cNvPr id="463" name="直線コネクタ 462"/>
        <xdr:cNvCxnSpPr/>
      </xdr:nvCxnSpPr>
      <xdr:spPr>
        <a:xfrm flipV="1">
          <a:off x="7861300" y="16306165"/>
          <a:ext cx="889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74930</xdr:rowOff>
    </xdr:from>
    <xdr:to>
      <xdr:col>46</xdr:col>
      <xdr:colOff>38100</xdr:colOff>
      <xdr:row>97</xdr:row>
      <xdr:rowOff>5080</xdr:rowOff>
    </xdr:to>
    <xdr:sp macro="" textlink="">
      <xdr:nvSpPr>
        <xdr:cNvPr id="464" name="フローチャート: 判断 463"/>
        <xdr:cNvSpPr/>
      </xdr:nvSpPr>
      <xdr:spPr>
        <a:xfrm>
          <a:off x="8699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167640</xdr:rowOff>
    </xdr:from>
    <xdr:ext cx="531495" cy="255905"/>
    <xdr:sp macro="" textlink="">
      <xdr:nvSpPr>
        <xdr:cNvPr id="465" name="テキスト ボックス 464"/>
        <xdr:cNvSpPr txBox="1"/>
      </xdr:nvSpPr>
      <xdr:spPr>
        <a:xfrm>
          <a:off x="8482965" y="166268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61595</xdr:rowOff>
    </xdr:from>
    <xdr:to>
      <xdr:col>41</xdr:col>
      <xdr:colOff>50800</xdr:colOff>
      <xdr:row>96</xdr:row>
      <xdr:rowOff>130175</xdr:rowOff>
    </xdr:to>
    <xdr:cxnSp macro="">
      <xdr:nvCxnSpPr>
        <xdr:cNvPr id="466" name="直線コネクタ 465"/>
        <xdr:cNvCxnSpPr/>
      </xdr:nvCxnSpPr>
      <xdr:spPr>
        <a:xfrm>
          <a:off x="6972300" y="16349345"/>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47625</xdr:rowOff>
    </xdr:from>
    <xdr:to>
      <xdr:col>41</xdr:col>
      <xdr:colOff>101600</xdr:colOff>
      <xdr:row>96</xdr:row>
      <xdr:rowOff>149225</xdr:rowOff>
    </xdr:to>
    <xdr:sp macro="" textlink="">
      <xdr:nvSpPr>
        <xdr:cNvPr id="467" name="フローチャート: 判断 466"/>
        <xdr:cNvSpPr/>
      </xdr:nvSpPr>
      <xdr:spPr>
        <a:xfrm>
          <a:off x="78105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166370</xdr:rowOff>
    </xdr:from>
    <xdr:ext cx="531495" cy="255905"/>
    <xdr:sp macro="" textlink="">
      <xdr:nvSpPr>
        <xdr:cNvPr id="468" name="テキスト ボックス 467"/>
        <xdr:cNvSpPr txBox="1"/>
      </xdr:nvSpPr>
      <xdr:spPr>
        <a:xfrm>
          <a:off x="7593965" y="162826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6985</xdr:rowOff>
    </xdr:from>
    <xdr:to>
      <xdr:col>36</xdr:col>
      <xdr:colOff>165100</xdr:colOff>
      <xdr:row>96</xdr:row>
      <xdr:rowOff>109220</xdr:rowOff>
    </xdr:to>
    <xdr:sp macro="" textlink="">
      <xdr:nvSpPr>
        <xdr:cNvPr id="469" name="フローチャート: 判断 468"/>
        <xdr:cNvSpPr/>
      </xdr:nvSpPr>
      <xdr:spPr>
        <a:xfrm>
          <a:off x="6921500"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99695</xdr:rowOff>
    </xdr:from>
    <xdr:ext cx="531495" cy="255905"/>
    <xdr:sp macro="" textlink="">
      <xdr:nvSpPr>
        <xdr:cNvPr id="470" name="テキスト ボックス 469"/>
        <xdr:cNvSpPr txBox="1"/>
      </xdr:nvSpPr>
      <xdr:spPr>
        <a:xfrm>
          <a:off x="6704965" y="165588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120650</xdr:rowOff>
    </xdr:from>
    <xdr:to>
      <xdr:col>55</xdr:col>
      <xdr:colOff>50800</xdr:colOff>
      <xdr:row>97</xdr:row>
      <xdr:rowOff>50800</xdr:rowOff>
    </xdr:to>
    <xdr:sp macro="" textlink="">
      <xdr:nvSpPr>
        <xdr:cNvPr id="476" name="楕円 475"/>
        <xdr:cNvSpPr/>
      </xdr:nvSpPr>
      <xdr:spPr>
        <a:xfrm>
          <a:off x="10426700" y="165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99060</xdr:rowOff>
    </xdr:from>
    <xdr:ext cx="534670" cy="255905"/>
    <xdr:sp macro="" textlink="">
      <xdr:nvSpPr>
        <xdr:cNvPr id="477" name="普通建設事業費 （ うち更新整備　）該当値テキスト"/>
        <xdr:cNvSpPr txBox="1"/>
      </xdr:nvSpPr>
      <xdr:spPr>
        <a:xfrm>
          <a:off x="10528300" y="165582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154940</xdr:rowOff>
    </xdr:from>
    <xdr:to>
      <xdr:col>50</xdr:col>
      <xdr:colOff>165100</xdr:colOff>
      <xdr:row>97</xdr:row>
      <xdr:rowOff>85090</xdr:rowOff>
    </xdr:to>
    <xdr:sp macro="" textlink="">
      <xdr:nvSpPr>
        <xdr:cNvPr id="478" name="楕円 477"/>
        <xdr:cNvSpPr/>
      </xdr:nvSpPr>
      <xdr:spPr>
        <a:xfrm>
          <a:off x="9588500" y="166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76200</xdr:rowOff>
    </xdr:from>
    <xdr:ext cx="531495" cy="255905"/>
    <xdr:sp macro="" textlink="">
      <xdr:nvSpPr>
        <xdr:cNvPr id="479" name="テキスト ボックス 478"/>
        <xdr:cNvSpPr txBox="1"/>
      </xdr:nvSpPr>
      <xdr:spPr>
        <a:xfrm>
          <a:off x="9371965" y="167068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139065</xdr:rowOff>
    </xdr:from>
    <xdr:to>
      <xdr:col>46</xdr:col>
      <xdr:colOff>38100</xdr:colOff>
      <xdr:row>95</xdr:row>
      <xdr:rowOff>69215</xdr:rowOff>
    </xdr:to>
    <xdr:sp macro="" textlink="">
      <xdr:nvSpPr>
        <xdr:cNvPr id="480" name="楕円 479"/>
        <xdr:cNvSpPr/>
      </xdr:nvSpPr>
      <xdr:spPr>
        <a:xfrm>
          <a:off x="8699500" y="162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86360</xdr:rowOff>
    </xdr:from>
    <xdr:ext cx="531495" cy="255905"/>
    <xdr:sp macro="" textlink="">
      <xdr:nvSpPr>
        <xdr:cNvPr id="481" name="テキスト ボックス 480"/>
        <xdr:cNvSpPr txBox="1"/>
      </xdr:nvSpPr>
      <xdr:spPr>
        <a:xfrm>
          <a:off x="8482965" y="160312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79375</xdr:rowOff>
    </xdr:from>
    <xdr:to>
      <xdr:col>41</xdr:col>
      <xdr:colOff>101600</xdr:colOff>
      <xdr:row>97</xdr:row>
      <xdr:rowOff>9525</xdr:rowOff>
    </xdr:to>
    <xdr:sp macro="" textlink="">
      <xdr:nvSpPr>
        <xdr:cNvPr id="482" name="楕円 481"/>
        <xdr:cNvSpPr/>
      </xdr:nvSpPr>
      <xdr:spPr>
        <a:xfrm>
          <a:off x="7810500" y="165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635</xdr:rowOff>
    </xdr:from>
    <xdr:ext cx="531495" cy="259080"/>
    <xdr:sp macro="" textlink="">
      <xdr:nvSpPr>
        <xdr:cNvPr id="483" name="テキスト ボックス 482"/>
        <xdr:cNvSpPr txBox="1"/>
      </xdr:nvSpPr>
      <xdr:spPr>
        <a:xfrm>
          <a:off x="7593965" y="16631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10795</xdr:rowOff>
    </xdr:from>
    <xdr:to>
      <xdr:col>36</xdr:col>
      <xdr:colOff>165100</xdr:colOff>
      <xdr:row>95</xdr:row>
      <xdr:rowOff>112395</xdr:rowOff>
    </xdr:to>
    <xdr:sp macro="" textlink="">
      <xdr:nvSpPr>
        <xdr:cNvPr id="484" name="楕円 483"/>
        <xdr:cNvSpPr/>
      </xdr:nvSpPr>
      <xdr:spPr>
        <a:xfrm>
          <a:off x="6921500" y="162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128905</xdr:rowOff>
    </xdr:from>
    <xdr:ext cx="531495" cy="259080"/>
    <xdr:sp macro="" textlink="">
      <xdr:nvSpPr>
        <xdr:cNvPr id="485" name="テキスト ボックス 484"/>
        <xdr:cNvSpPr txBox="1"/>
      </xdr:nvSpPr>
      <xdr:spPr>
        <a:xfrm>
          <a:off x="6704965" y="160737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494" name="テキスト ボックス 493"/>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745" cy="259080"/>
    <xdr:sp macro="" textlink="">
      <xdr:nvSpPr>
        <xdr:cNvPr id="497" name="テキスト ボックス 496"/>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2455" cy="259080"/>
    <xdr:sp macro="" textlink="">
      <xdr:nvSpPr>
        <xdr:cNvPr id="499" name="テキスト ボックス 498"/>
        <xdr:cNvSpPr txBox="1"/>
      </xdr:nvSpPr>
      <xdr:spPr>
        <a:xfrm>
          <a:off x="11850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2455" cy="255905"/>
    <xdr:sp macro="" textlink="">
      <xdr:nvSpPr>
        <xdr:cNvPr id="501" name="テキスト ボックス 500"/>
        <xdr:cNvSpPr txBox="1"/>
      </xdr:nvSpPr>
      <xdr:spPr>
        <a:xfrm>
          <a:off x="11850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2455" cy="259080"/>
    <xdr:sp macro="" textlink="">
      <xdr:nvSpPr>
        <xdr:cNvPr id="503" name="テキスト ボックス 502"/>
        <xdr:cNvSpPr txBox="1"/>
      </xdr:nvSpPr>
      <xdr:spPr>
        <a:xfrm>
          <a:off x="11850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2455" cy="259080"/>
    <xdr:sp macro="" textlink="">
      <xdr:nvSpPr>
        <xdr:cNvPr id="505" name="テキスト ボックス 504"/>
        <xdr:cNvSpPr txBox="1"/>
      </xdr:nvSpPr>
      <xdr:spPr>
        <a:xfrm>
          <a:off x="11850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07" name="テキスト ボックス 506"/>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163830</xdr:rowOff>
    </xdr:from>
    <xdr:to>
      <xdr:col>85</xdr:col>
      <xdr:colOff>126365</xdr:colOff>
      <xdr:row>39</xdr:row>
      <xdr:rowOff>44450</xdr:rowOff>
    </xdr:to>
    <xdr:cxnSp macro="">
      <xdr:nvCxnSpPr>
        <xdr:cNvPr id="509" name="直線コネクタ 508"/>
        <xdr:cNvCxnSpPr/>
      </xdr:nvCxnSpPr>
      <xdr:spPr>
        <a:xfrm flipV="1">
          <a:off x="16317595" y="530733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59690</xdr:rowOff>
    </xdr:from>
    <xdr:ext cx="249555" cy="259080"/>
    <xdr:sp macro="" textlink="">
      <xdr:nvSpPr>
        <xdr:cNvPr id="510" name="災害復旧事業費最小値テキスト"/>
        <xdr:cNvSpPr txBox="1"/>
      </xdr:nvSpPr>
      <xdr:spPr>
        <a:xfrm>
          <a:off x="16370300" y="6746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110490</xdr:rowOff>
    </xdr:from>
    <xdr:ext cx="598805" cy="255905"/>
    <xdr:sp macro="" textlink="">
      <xdr:nvSpPr>
        <xdr:cNvPr id="512" name="災害復旧事業費最大値テキスト"/>
        <xdr:cNvSpPr txBox="1"/>
      </xdr:nvSpPr>
      <xdr:spPr>
        <a:xfrm>
          <a:off x="16370300" y="50825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373,666</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163830</xdr:rowOff>
    </xdr:from>
    <xdr:to>
      <xdr:col>86</xdr:col>
      <xdr:colOff>25400</xdr:colOff>
      <xdr:row>30</xdr:row>
      <xdr:rowOff>163830</xdr:rowOff>
    </xdr:to>
    <xdr:cxnSp macro="">
      <xdr:nvCxnSpPr>
        <xdr:cNvPr id="513" name="直線コネクタ 512"/>
        <xdr:cNvCxnSpPr/>
      </xdr:nvCxnSpPr>
      <xdr:spPr>
        <a:xfrm>
          <a:off x="16230600" y="530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106680</xdr:rowOff>
    </xdr:from>
    <xdr:to>
      <xdr:col>85</xdr:col>
      <xdr:colOff>127000</xdr:colOff>
      <xdr:row>38</xdr:row>
      <xdr:rowOff>135890</xdr:rowOff>
    </xdr:to>
    <xdr:cxnSp macro="">
      <xdr:nvCxnSpPr>
        <xdr:cNvPr id="514" name="直線コネクタ 513"/>
        <xdr:cNvCxnSpPr/>
      </xdr:nvCxnSpPr>
      <xdr:spPr>
        <a:xfrm flipV="1">
          <a:off x="15481300" y="662178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104140</xdr:rowOff>
    </xdr:from>
    <xdr:ext cx="534670" cy="259080"/>
    <xdr:sp macro="" textlink="">
      <xdr:nvSpPr>
        <xdr:cNvPr id="515" name="災害復旧事業費平均値テキスト"/>
        <xdr:cNvSpPr txBox="1"/>
      </xdr:nvSpPr>
      <xdr:spPr>
        <a:xfrm>
          <a:off x="16370300" y="6619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125730</xdr:rowOff>
    </xdr:from>
    <xdr:to>
      <xdr:col>85</xdr:col>
      <xdr:colOff>177800</xdr:colOff>
      <xdr:row>39</xdr:row>
      <xdr:rowOff>55880</xdr:rowOff>
    </xdr:to>
    <xdr:sp macro="" textlink="">
      <xdr:nvSpPr>
        <xdr:cNvPr id="516" name="フローチャート: 判断 515"/>
        <xdr:cNvSpPr/>
      </xdr:nvSpPr>
      <xdr:spPr>
        <a:xfrm>
          <a:off x="162687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135890</xdr:rowOff>
    </xdr:from>
    <xdr:to>
      <xdr:col>81</xdr:col>
      <xdr:colOff>50800</xdr:colOff>
      <xdr:row>39</xdr:row>
      <xdr:rowOff>36830</xdr:rowOff>
    </xdr:to>
    <xdr:cxnSp macro="">
      <xdr:nvCxnSpPr>
        <xdr:cNvPr id="517" name="直線コネクタ 516"/>
        <xdr:cNvCxnSpPr/>
      </xdr:nvCxnSpPr>
      <xdr:spPr>
        <a:xfrm flipV="1">
          <a:off x="14592300" y="66509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144780</xdr:rowOff>
    </xdr:from>
    <xdr:to>
      <xdr:col>81</xdr:col>
      <xdr:colOff>101600</xdr:colOff>
      <xdr:row>39</xdr:row>
      <xdr:rowOff>74930</xdr:rowOff>
    </xdr:to>
    <xdr:sp macro="" textlink="">
      <xdr:nvSpPr>
        <xdr:cNvPr id="518" name="フローチャート: 判断 517"/>
        <xdr:cNvSpPr/>
      </xdr:nvSpPr>
      <xdr:spPr>
        <a:xfrm>
          <a:off x="15430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66040</xdr:rowOff>
    </xdr:from>
    <xdr:ext cx="466725" cy="255905"/>
    <xdr:sp macro="" textlink="">
      <xdr:nvSpPr>
        <xdr:cNvPr id="519" name="テキスト ボックス 518"/>
        <xdr:cNvSpPr txBox="1"/>
      </xdr:nvSpPr>
      <xdr:spPr>
        <a:xfrm>
          <a:off x="15246350" y="67525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157480</xdr:rowOff>
    </xdr:from>
    <xdr:to>
      <xdr:col>76</xdr:col>
      <xdr:colOff>114300</xdr:colOff>
      <xdr:row>39</xdr:row>
      <xdr:rowOff>36830</xdr:rowOff>
    </xdr:to>
    <xdr:cxnSp macro="">
      <xdr:nvCxnSpPr>
        <xdr:cNvPr id="520" name="直線コネクタ 519"/>
        <xdr:cNvCxnSpPr/>
      </xdr:nvCxnSpPr>
      <xdr:spPr>
        <a:xfrm>
          <a:off x="13703300" y="667258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147955</xdr:rowOff>
    </xdr:from>
    <xdr:to>
      <xdr:col>76</xdr:col>
      <xdr:colOff>165100</xdr:colOff>
      <xdr:row>39</xdr:row>
      <xdr:rowOff>78105</xdr:rowOff>
    </xdr:to>
    <xdr:sp macro="" textlink="">
      <xdr:nvSpPr>
        <xdr:cNvPr id="521" name="フローチャート: 判断 520"/>
        <xdr:cNvSpPr/>
      </xdr:nvSpPr>
      <xdr:spPr>
        <a:xfrm>
          <a:off x="14541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94615</xdr:rowOff>
    </xdr:from>
    <xdr:ext cx="466725" cy="259080"/>
    <xdr:sp macro="" textlink="">
      <xdr:nvSpPr>
        <xdr:cNvPr id="522" name="テキスト ボックス 521"/>
        <xdr:cNvSpPr txBox="1"/>
      </xdr:nvSpPr>
      <xdr:spPr>
        <a:xfrm>
          <a:off x="14357350" y="64382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157480</xdr:rowOff>
    </xdr:from>
    <xdr:to>
      <xdr:col>71</xdr:col>
      <xdr:colOff>177800</xdr:colOff>
      <xdr:row>38</xdr:row>
      <xdr:rowOff>170180</xdr:rowOff>
    </xdr:to>
    <xdr:cxnSp macro="">
      <xdr:nvCxnSpPr>
        <xdr:cNvPr id="523" name="直線コネクタ 522"/>
        <xdr:cNvCxnSpPr/>
      </xdr:nvCxnSpPr>
      <xdr:spPr>
        <a:xfrm flipV="1">
          <a:off x="12814300" y="66725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151765</xdr:rowOff>
    </xdr:from>
    <xdr:to>
      <xdr:col>72</xdr:col>
      <xdr:colOff>38100</xdr:colOff>
      <xdr:row>39</xdr:row>
      <xdr:rowOff>81915</xdr:rowOff>
    </xdr:to>
    <xdr:sp macro="" textlink="">
      <xdr:nvSpPr>
        <xdr:cNvPr id="524" name="フローチャート: 判断 523"/>
        <xdr:cNvSpPr/>
      </xdr:nvSpPr>
      <xdr:spPr>
        <a:xfrm>
          <a:off x="13652500" y="66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73025</xdr:rowOff>
    </xdr:from>
    <xdr:ext cx="466725" cy="259080"/>
    <xdr:sp macro="" textlink="">
      <xdr:nvSpPr>
        <xdr:cNvPr id="525" name="テキスト ボックス 524"/>
        <xdr:cNvSpPr txBox="1"/>
      </xdr:nvSpPr>
      <xdr:spPr>
        <a:xfrm>
          <a:off x="13468350" y="67595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146685</xdr:rowOff>
    </xdr:from>
    <xdr:to>
      <xdr:col>67</xdr:col>
      <xdr:colOff>101600</xdr:colOff>
      <xdr:row>39</xdr:row>
      <xdr:rowOff>76835</xdr:rowOff>
    </xdr:to>
    <xdr:sp macro="" textlink="">
      <xdr:nvSpPr>
        <xdr:cNvPr id="526" name="フローチャート: 判断 525"/>
        <xdr:cNvSpPr/>
      </xdr:nvSpPr>
      <xdr:spPr>
        <a:xfrm>
          <a:off x="12763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67945</xdr:rowOff>
    </xdr:from>
    <xdr:ext cx="466725" cy="258445"/>
    <xdr:sp macro="" textlink="">
      <xdr:nvSpPr>
        <xdr:cNvPr id="527" name="テキスト ボックス 526"/>
        <xdr:cNvSpPr txBox="1"/>
      </xdr:nvSpPr>
      <xdr:spPr>
        <a:xfrm>
          <a:off x="12579350" y="67544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55880</xdr:rowOff>
    </xdr:from>
    <xdr:to>
      <xdr:col>85</xdr:col>
      <xdr:colOff>177800</xdr:colOff>
      <xdr:row>38</xdr:row>
      <xdr:rowOff>157480</xdr:rowOff>
    </xdr:to>
    <xdr:sp macro="" textlink="">
      <xdr:nvSpPr>
        <xdr:cNvPr id="533" name="楕円 532"/>
        <xdr:cNvSpPr/>
      </xdr:nvSpPr>
      <xdr:spPr>
        <a:xfrm>
          <a:off x="16268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15240</xdr:rowOff>
    </xdr:from>
    <xdr:ext cx="534670" cy="259080"/>
    <xdr:sp macro="" textlink="">
      <xdr:nvSpPr>
        <xdr:cNvPr id="534" name="災害復旧事業費該当値テキスト"/>
        <xdr:cNvSpPr txBox="1"/>
      </xdr:nvSpPr>
      <xdr:spPr>
        <a:xfrm>
          <a:off x="16370300" y="635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85090</xdr:rowOff>
    </xdr:from>
    <xdr:to>
      <xdr:col>81</xdr:col>
      <xdr:colOff>101600</xdr:colOff>
      <xdr:row>39</xdr:row>
      <xdr:rowOff>15240</xdr:rowOff>
    </xdr:to>
    <xdr:sp macro="" textlink="">
      <xdr:nvSpPr>
        <xdr:cNvPr id="535" name="楕円 534"/>
        <xdr:cNvSpPr/>
      </xdr:nvSpPr>
      <xdr:spPr>
        <a:xfrm>
          <a:off x="15430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31750</xdr:rowOff>
    </xdr:from>
    <xdr:ext cx="531495" cy="255905"/>
    <xdr:sp macro="" textlink="">
      <xdr:nvSpPr>
        <xdr:cNvPr id="536" name="テキスト ボックス 535"/>
        <xdr:cNvSpPr txBox="1"/>
      </xdr:nvSpPr>
      <xdr:spPr>
        <a:xfrm>
          <a:off x="15213965" y="63754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157480</xdr:rowOff>
    </xdr:from>
    <xdr:to>
      <xdr:col>76</xdr:col>
      <xdr:colOff>165100</xdr:colOff>
      <xdr:row>39</xdr:row>
      <xdr:rowOff>87630</xdr:rowOff>
    </xdr:to>
    <xdr:sp macro="" textlink="">
      <xdr:nvSpPr>
        <xdr:cNvPr id="537" name="楕円 536"/>
        <xdr:cNvSpPr/>
      </xdr:nvSpPr>
      <xdr:spPr>
        <a:xfrm>
          <a:off x="14541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78740</xdr:rowOff>
    </xdr:from>
    <xdr:ext cx="466725" cy="259080"/>
    <xdr:sp macro="" textlink="">
      <xdr:nvSpPr>
        <xdr:cNvPr id="538" name="テキスト ボックス 537"/>
        <xdr:cNvSpPr txBox="1"/>
      </xdr:nvSpPr>
      <xdr:spPr>
        <a:xfrm>
          <a:off x="14357350" y="67652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106680</xdr:rowOff>
    </xdr:from>
    <xdr:to>
      <xdr:col>72</xdr:col>
      <xdr:colOff>38100</xdr:colOff>
      <xdr:row>39</xdr:row>
      <xdr:rowOff>36830</xdr:rowOff>
    </xdr:to>
    <xdr:sp macro="" textlink="">
      <xdr:nvSpPr>
        <xdr:cNvPr id="539" name="楕円 538"/>
        <xdr:cNvSpPr/>
      </xdr:nvSpPr>
      <xdr:spPr>
        <a:xfrm>
          <a:off x="13652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53340</xdr:rowOff>
    </xdr:from>
    <xdr:ext cx="531495" cy="255905"/>
    <xdr:sp macro="" textlink="">
      <xdr:nvSpPr>
        <xdr:cNvPr id="540" name="テキスト ボックス 539"/>
        <xdr:cNvSpPr txBox="1"/>
      </xdr:nvSpPr>
      <xdr:spPr>
        <a:xfrm>
          <a:off x="13435965" y="6396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119380</xdr:rowOff>
    </xdr:from>
    <xdr:to>
      <xdr:col>67</xdr:col>
      <xdr:colOff>101600</xdr:colOff>
      <xdr:row>39</xdr:row>
      <xdr:rowOff>49530</xdr:rowOff>
    </xdr:to>
    <xdr:sp macro="" textlink="">
      <xdr:nvSpPr>
        <xdr:cNvPr id="541" name="楕円 540"/>
        <xdr:cNvSpPr/>
      </xdr:nvSpPr>
      <xdr:spPr>
        <a:xfrm>
          <a:off x="12763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66040</xdr:rowOff>
    </xdr:from>
    <xdr:ext cx="531495" cy="255905"/>
    <xdr:sp macro="" textlink="">
      <xdr:nvSpPr>
        <xdr:cNvPr id="542" name="テキスト ボックス 541"/>
        <xdr:cNvSpPr txBox="1"/>
      </xdr:nvSpPr>
      <xdr:spPr>
        <a:xfrm>
          <a:off x="12546965" y="6409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51" name="テキスト ボックス 550"/>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745" cy="255905"/>
    <xdr:sp macro="" textlink="">
      <xdr:nvSpPr>
        <xdr:cNvPr id="554" name="テキスト ボックス 553"/>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905"/>
    <xdr:sp macro="" textlink="">
      <xdr:nvSpPr>
        <xdr:cNvPr id="556" name="テキスト ボックス 555"/>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8" name="直線コネクタ 55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9080"/>
    <xdr:sp macro="" textlink="">
      <xdr:nvSpPr>
        <xdr:cNvPr id="568" name="テキスト ボックス 567"/>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6380" cy="259080"/>
    <xdr:sp macro="" textlink="">
      <xdr:nvSpPr>
        <xdr:cNvPr id="571" name="テキスト ボックス 570"/>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9080"/>
    <xdr:sp macro="" textlink="">
      <xdr:nvSpPr>
        <xdr:cNvPr id="574" name="テキスト ボックス 573"/>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9080"/>
    <xdr:sp macro="" textlink="">
      <xdr:nvSpPr>
        <xdr:cNvPr id="576" name="テキスト ボックス 575"/>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6380" cy="259080"/>
    <xdr:sp macro="" textlink="">
      <xdr:nvSpPr>
        <xdr:cNvPr id="585" name="テキスト ボックス 584"/>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6380" cy="259080"/>
    <xdr:sp macro="" textlink="">
      <xdr:nvSpPr>
        <xdr:cNvPr id="587" name="テキスト ボックス 586"/>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6380" cy="259080"/>
    <xdr:sp macro="" textlink="">
      <xdr:nvSpPr>
        <xdr:cNvPr id="589" name="テキスト ボックス 588"/>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6380" cy="259080"/>
    <xdr:sp macro="" textlink="">
      <xdr:nvSpPr>
        <xdr:cNvPr id="591" name="テキスト ボックス 590"/>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00" name="テキスト ボックス 599"/>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5745" cy="255905"/>
    <xdr:sp macro="" textlink="">
      <xdr:nvSpPr>
        <xdr:cNvPr id="603" name="テキスト ボックス 602"/>
        <xdr:cNvSpPr txBox="1"/>
      </xdr:nvSpPr>
      <xdr:spPr>
        <a:xfrm>
          <a:off x="12197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5905"/>
    <xdr:sp macro="" textlink="">
      <xdr:nvSpPr>
        <xdr:cNvPr id="605" name="テキスト ボックス 604"/>
        <xdr:cNvSpPr txBox="1"/>
      </xdr:nvSpPr>
      <xdr:spPr>
        <a:xfrm>
          <a:off x="11914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2455" cy="255905"/>
    <xdr:sp macro="" textlink="">
      <xdr:nvSpPr>
        <xdr:cNvPr id="607" name="テキスト ボックス 606"/>
        <xdr:cNvSpPr txBox="1"/>
      </xdr:nvSpPr>
      <xdr:spPr>
        <a:xfrm>
          <a:off x="11850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2455" cy="255905"/>
    <xdr:sp macro="" textlink="">
      <xdr:nvSpPr>
        <xdr:cNvPr id="609" name="テキスト ボックス 608"/>
        <xdr:cNvSpPr txBox="1"/>
      </xdr:nvSpPr>
      <xdr:spPr>
        <a:xfrm>
          <a:off x="11850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11" name="テキスト ボックス 610"/>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3175</xdr:rowOff>
    </xdr:from>
    <xdr:to>
      <xdr:col>85</xdr:col>
      <xdr:colOff>126365</xdr:colOff>
      <xdr:row>78</xdr:row>
      <xdr:rowOff>54610</xdr:rowOff>
    </xdr:to>
    <xdr:cxnSp macro="">
      <xdr:nvCxnSpPr>
        <xdr:cNvPr id="613" name="直線コネクタ 612"/>
        <xdr:cNvCxnSpPr/>
      </xdr:nvCxnSpPr>
      <xdr:spPr>
        <a:xfrm flipV="1">
          <a:off x="16317595" y="120046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58420</xdr:rowOff>
    </xdr:from>
    <xdr:ext cx="469900" cy="259080"/>
    <xdr:sp macro="" textlink="">
      <xdr:nvSpPr>
        <xdr:cNvPr id="614" name="公債費最小値テキスト"/>
        <xdr:cNvSpPr txBox="1"/>
      </xdr:nvSpPr>
      <xdr:spPr>
        <a:xfrm>
          <a:off x="16370300" y="1343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54610</xdr:rowOff>
    </xdr:from>
    <xdr:to>
      <xdr:col>86</xdr:col>
      <xdr:colOff>25400</xdr:colOff>
      <xdr:row>78</xdr:row>
      <xdr:rowOff>54610</xdr:rowOff>
    </xdr:to>
    <xdr:cxnSp macro="">
      <xdr:nvCxnSpPr>
        <xdr:cNvPr id="615" name="直線コネクタ 614"/>
        <xdr:cNvCxnSpPr/>
      </xdr:nvCxnSpPr>
      <xdr:spPr>
        <a:xfrm>
          <a:off x="16230600" y="1342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121285</xdr:rowOff>
    </xdr:from>
    <xdr:ext cx="598805" cy="255905"/>
    <xdr:sp macro="" textlink="">
      <xdr:nvSpPr>
        <xdr:cNvPr id="616" name="公債費最大値テキスト"/>
        <xdr:cNvSpPr txBox="1"/>
      </xdr:nvSpPr>
      <xdr:spPr>
        <a:xfrm>
          <a:off x="16370300" y="117798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164,933</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3175</xdr:rowOff>
    </xdr:from>
    <xdr:to>
      <xdr:col>86</xdr:col>
      <xdr:colOff>25400</xdr:colOff>
      <xdr:row>70</xdr:row>
      <xdr:rowOff>3175</xdr:rowOff>
    </xdr:to>
    <xdr:cxnSp macro="">
      <xdr:nvCxnSpPr>
        <xdr:cNvPr id="617" name="直線コネクタ 616"/>
        <xdr:cNvCxnSpPr/>
      </xdr:nvCxnSpPr>
      <xdr:spPr>
        <a:xfrm>
          <a:off x="16230600" y="1200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143510</xdr:rowOff>
    </xdr:from>
    <xdr:to>
      <xdr:col>85</xdr:col>
      <xdr:colOff>127000</xdr:colOff>
      <xdr:row>76</xdr:row>
      <xdr:rowOff>145415</xdr:rowOff>
    </xdr:to>
    <xdr:cxnSp macro="">
      <xdr:nvCxnSpPr>
        <xdr:cNvPr id="618" name="直線コネクタ 617"/>
        <xdr:cNvCxnSpPr/>
      </xdr:nvCxnSpPr>
      <xdr:spPr>
        <a:xfrm flipV="1">
          <a:off x="15481300" y="131737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146050</xdr:rowOff>
    </xdr:from>
    <xdr:ext cx="534670" cy="255905"/>
    <xdr:sp macro="" textlink="">
      <xdr:nvSpPr>
        <xdr:cNvPr id="619" name="公債費平均値テキスト"/>
        <xdr:cNvSpPr txBox="1"/>
      </xdr:nvSpPr>
      <xdr:spPr>
        <a:xfrm>
          <a:off x="16370300" y="128333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123190</xdr:rowOff>
    </xdr:from>
    <xdr:to>
      <xdr:col>85</xdr:col>
      <xdr:colOff>177800</xdr:colOff>
      <xdr:row>76</xdr:row>
      <xdr:rowOff>53340</xdr:rowOff>
    </xdr:to>
    <xdr:sp macro="" textlink="">
      <xdr:nvSpPr>
        <xdr:cNvPr id="620" name="フローチャート: 判断 619"/>
        <xdr:cNvSpPr/>
      </xdr:nvSpPr>
      <xdr:spPr>
        <a:xfrm>
          <a:off x="16268700" y="129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145415</xdr:rowOff>
    </xdr:from>
    <xdr:to>
      <xdr:col>81</xdr:col>
      <xdr:colOff>50800</xdr:colOff>
      <xdr:row>76</xdr:row>
      <xdr:rowOff>149225</xdr:rowOff>
    </xdr:to>
    <xdr:cxnSp macro="">
      <xdr:nvCxnSpPr>
        <xdr:cNvPr id="621" name="直線コネクタ 620"/>
        <xdr:cNvCxnSpPr/>
      </xdr:nvCxnSpPr>
      <xdr:spPr>
        <a:xfrm flipV="1">
          <a:off x="14592300" y="131756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120650</xdr:rowOff>
    </xdr:from>
    <xdr:to>
      <xdr:col>81</xdr:col>
      <xdr:colOff>101600</xdr:colOff>
      <xdr:row>76</xdr:row>
      <xdr:rowOff>50165</xdr:rowOff>
    </xdr:to>
    <xdr:sp macro="" textlink="">
      <xdr:nvSpPr>
        <xdr:cNvPr id="622" name="フローチャート: 判断 621"/>
        <xdr:cNvSpPr/>
      </xdr:nvSpPr>
      <xdr:spPr>
        <a:xfrm>
          <a:off x="154305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66675</xdr:rowOff>
    </xdr:from>
    <xdr:ext cx="531495" cy="255905"/>
    <xdr:sp macro="" textlink="">
      <xdr:nvSpPr>
        <xdr:cNvPr id="623" name="テキスト ボックス 622"/>
        <xdr:cNvSpPr txBox="1"/>
      </xdr:nvSpPr>
      <xdr:spPr>
        <a:xfrm>
          <a:off x="15213965" y="127539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142240</xdr:rowOff>
    </xdr:from>
    <xdr:to>
      <xdr:col>76</xdr:col>
      <xdr:colOff>114300</xdr:colOff>
      <xdr:row>76</xdr:row>
      <xdr:rowOff>149225</xdr:rowOff>
    </xdr:to>
    <xdr:cxnSp macro="">
      <xdr:nvCxnSpPr>
        <xdr:cNvPr id="624" name="直線コネクタ 623"/>
        <xdr:cNvCxnSpPr/>
      </xdr:nvCxnSpPr>
      <xdr:spPr>
        <a:xfrm>
          <a:off x="13703300" y="131724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83820</xdr:rowOff>
    </xdr:from>
    <xdr:to>
      <xdr:col>76</xdr:col>
      <xdr:colOff>165100</xdr:colOff>
      <xdr:row>76</xdr:row>
      <xdr:rowOff>13970</xdr:rowOff>
    </xdr:to>
    <xdr:sp macro="" textlink="">
      <xdr:nvSpPr>
        <xdr:cNvPr id="625" name="フローチャート: 判断 624"/>
        <xdr:cNvSpPr/>
      </xdr:nvSpPr>
      <xdr:spPr>
        <a:xfrm>
          <a:off x="145415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30480</xdr:rowOff>
    </xdr:from>
    <xdr:ext cx="531495" cy="255905"/>
    <xdr:sp macro="" textlink="">
      <xdr:nvSpPr>
        <xdr:cNvPr id="626" name="テキスト ボックス 625"/>
        <xdr:cNvSpPr txBox="1"/>
      </xdr:nvSpPr>
      <xdr:spPr>
        <a:xfrm>
          <a:off x="14324965" y="127177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142240</xdr:rowOff>
    </xdr:from>
    <xdr:to>
      <xdr:col>71</xdr:col>
      <xdr:colOff>177800</xdr:colOff>
      <xdr:row>76</xdr:row>
      <xdr:rowOff>152400</xdr:rowOff>
    </xdr:to>
    <xdr:cxnSp macro="">
      <xdr:nvCxnSpPr>
        <xdr:cNvPr id="627" name="直線コネクタ 626"/>
        <xdr:cNvCxnSpPr/>
      </xdr:nvCxnSpPr>
      <xdr:spPr>
        <a:xfrm flipV="1">
          <a:off x="12814300" y="131724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104140</xdr:rowOff>
    </xdr:from>
    <xdr:to>
      <xdr:col>72</xdr:col>
      <xdr:colOff>38100</xdr:colOff>
      <xdr:row>76</xdr:row>
      <xdr:rowOff>34290</xdr:rowOff>
    </xdr:to>
    <xdr:sp macro="" textlink="">
      <xdr:nvSpPr>
        <xdr:cNvPr id="628" name="フローチャート: 判断 627"/>
        <xdr:cNvSpPr/>
      </xdr:nvSpPr>
      <xdr:spPr>
        <a:xfrm>
          <a:off x="13652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50800</xdr:rowOff>
    </xdr:from>
    <xdr:ext cx="531495" cy="259080"/>
    <xdr:sp macro="" textlink="">
      <xdr:nvSpPr>
        <xdr:cNvPr id="629" name="テキスト ボックス 628"/>
        <xdr:cNvSpPr txBox="1"/>
      </xdr:nvSpPr>
      <xdr:spPr>
        <a:xfrm>
          <a:off x="13435965" y="127381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127000</xdr:rowOff>
    </xdr:from>
    <xdr:to>
      <xdr:col>67</xdr:col>
      <xdr:colOff>101600</xdr:colOff>
      <xdr:row>76</xdr:row>
      <xdr:rowOff>57150</xdr:rowOff>
    </xdr:to>
    <xdr:sp macro="" textlink="">
      <xdr:nvSpPr>
        <xdr:cNvPr id="630" name="フローチャート: 判断 629"/>
        <xdr:cNvSpPr/>
      </xdr:nvSpPr>
      <xdr:spPr>
        <a:xfrm>
          <a:off x="127635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73660</xdr:rowOff>
    </xdr:from>
    <xdr:ext cx="531495" cy="259080"/>
    <xdr:sp macro="" textlink="">
      <xdr:nvSpPr>
        <xdr:cNvPr id="631" name="テキスト ボックス 630"/>
        <xdr:cNvSpPr txBox="1"/>
      </xdr:nvSpPr>
      <xdr:spPr>
        <a:xfrm>
          <a:off x="12546965" y="12760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2" name="テキスト ボックス 63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3" name="テキスト ボックス 63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4" name="テキスト ボックス 63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5" name="テキスト ボックス 63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6" name="テキスト ボックス 63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92075</xdr:rowOff>
    </xdr:from>
    <xdr:to>
      <xdr:col>85</xdr:col>
      <xdr:colOff>177800</xdr:colOff>
      <xdr:row>77</xdr:row>
      <xdr:rowOff>22225</xdr:rowOff>
    </xdr:to>
    <xdr:sp macro="" textlink="">
      <xdr:nvSpPr>
        <xdr:cNvPr id="637" name="楕円 636"/>
        <xdr:cNvSpPr/>
      </xdr:nvSpPr>
      <xdr:spPr>
        <a:xfrm>
          <a:off x="16268700" y="131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70485</xdr:rowOff>
    </xdr:from>
    <xdr:ext cx="534670" cy="259080"/>
    <xdr:sp macro="" textlink="">
      <xdr:nvSpPr>
        <xdr:cNvPr id="638" name="公債費該当値テキスト"/>
        <xdr:cNvSpPr txBox="1"/>
      </xdr:nvSpPr>
      <xdr:spPr>
        <a:xfrm>
          <a:off x="16370300" y="13100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94615</xdr:rowOff>
    </xdr:from>
    <xdr:to>
      <xdr:col>81</xdr:col>
      <xdr:colOff>101600</xdr:colOff>
      <xdr:row>77</xdr:row>
      <xdr:rowOff>24765</xdr:rowOff>
    </xdr:to>
    <xdr:sp macro="" textlink="">
      <xdr:nvSpPr>
        <xdr:cNvPr id="639" name="楕円 638"/>
        <xdr:cNvSpPr/>
      </xdr:nvSpPr>
      <xdr:spPr>
        <a:xfrm>
          <a:off x="154305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15875</xdr:rowOff>
    </xdr:from>
    <xdr:ext cx="531495" cy="259080"/>
    <xdr:sp macro="" textlink="">
      <xdr:nvSpPr>
        <xdr:cNvPr id="640" name="テキスト ボックス 639"/>
        <xdr:cNvSpPr txBox="1"/>
      </xdr:nvSpPr>
      <xdr:spPr>
        <a:xfrm>
          <a:off x="15213965" y="13217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98425</xdr:rowOff>
    </xdr:from>
    <xdr:to>
      <xdr:col>76</xdr:col>
      <xdr:colOff>165100</xdr:colOff>
      <xdr:row>77</xdr:row>
      <xdr:rowOff>29210</xdr:rowOff>
    </xdr:to>
    <xdr:sp macro="" textlink="">
      <xdr:nvSpPr>
        <xdr:cNvPr id="641" name="楕円 640"/>
        <xdr:cNvSpPr/>
      </xdr:nvSpPr>
      <xdr:spPr>
        <a:xfrm>
          <a:off x="14541500" y="13128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19685</xdr:rowOff>
    </xdr:from>
    <xdr:ext cx="531495" cy="255905"/>
    <xdr:sp macro="" textlink="">
      <xdr:nvSpPr>
        <xdr:cNvPr id="642" name="テキスト ボックス 641"/>
        <xdr:cNvSpPr txBox="1"/>
      </xdr:nvSpPr>
      <xdr:spPr>
        <a:xfrm>
          <a:off x="14324965" y="13221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36,438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91440</xdr:rowOff>
    </xdr:from>
    <xdr:to>
      <xdr:col>72</xdr:col>
      <xdr:colOff>38100</xdr:colOff>
      <xdr:row>77</xdr:row>
      <xdr:rowOff>21590</xdr:rowOff>
    </xdr:to>
    <xdr:sp macro="" textlink="">
      <xdr:nvSpPr>
        <xdr:cNvPr id="643" name="楕円 642"/>
        <xdr:cNvSpPr/>
      </xdr:nvSpPr>
      <xdr:spPr>
        <a:xfrm>
          <a:off x="136525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12700</xdr:rowOff>
    </xdr:from>
    <xdr:ext cx="531495" cy="259080"/>
    <xdr:sp macro="" textlink="">
      <xdr:nvSpPr>
        <xdr:cNvPr id="644" name="テキスト ボックス 643"/>
        <xdr:cNvSpPr txBox="1"/>
      </xdr:nvSpPr>
      <xdr:spPr>
        <a:xfrm>
          <a:off x="13435965" y="13214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101600</xdr:rowOff>
    </xdr:from>
    <xdr:to>
      <xdr:col>67</xdr:col>
      <xdr:colOff>101600</xdr:colOff>
      <xdr:row>77</xdr:row>
      <xdr:rowOff>31750</xdr:rowOff>
    </xdr:to>
    <xdr:sp macro="" textlink="">
      <xdr:nvSpPr>
        <xdr:cNvPr id="645" name="楕円 644"/>
        <xdr:cNvSpPr/>
      </xdr:nvSpPr>
      <xdr:spPr>
        <a:xfrm>
          <a:off x="127635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23495</xdr:rowOff>
    </xdr:from>
    <xdr:ext cx="531495" cy="259080"/>
    <xdr:sp macro="" textlink="">
      <xdr:nvSpPr>
        <xdr:cNvPr id="646" name="テキスト ボックス 645"/>
        <xdr:cNvSpPr txBox="1"/>
      </xdr:nvSpPr>
      <xdr:spPr>
        <a:xfrm>
          <a:off x="12546965" y="132251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55" name="テキスト ボックス 654"/>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745" cy="259080"/>
    <xdr:sp macro="" textlink="">
      <xdr:nvSpPr>
        <xdr:cNvPr id="658" name="テキスト ボックス 657"/>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0" name="テキスト ボックス 65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2455" cy="255905"/>
    <xdr:sp macro="" textlink="">
      <xdr:nvSpPr>
        <xdr:cNvPr id="662" name="テキスト ボックス 661"/>
        <xdr:cNvSpPr txBox="1"/>
      </xdr:nvSpPr>
      <xdr:spPr>
        <a:xfrm>
          <a:off x="11850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2455" cy="259080"/>
    <xdr:sp macro="" textlink="">
      <xdr:nvSpPr>
        <xdr:cNvPr id="664" name="テキスト ボックス 663"/>
        <xdr:cNvSpPr txBox="1"/>
      </xdr:nvSpPr>
      <xdr:spPr>
        <a:xfrm>
          <a:off x="11850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2455" cy="259080"/>
    <xdr:sp macro="" textlink="">
      <xdr:nvSpPr>
        <xdr:cNvPr id="666" name="テキスト ボックス 665"/>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68" name="テキスト ボックス 667"/>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115570</xdr:rowOff>
    </xdr:from>
    <xdr:to>
      <xdr:col>85</xdr:col>
      <xdr:colOff>126365</xdr:colOff>
      <xdr:row>99</xdr:row>
      <xdr:rowOff>43815</xdr:rowOff>
    </xdr:to>
    <xdr:cxnSp macro="">
      <xdr:nvCxnSpPr>
        <xdr:cNvPr id="670" name="直線コネクタ 669"/>
        <xdr:cNvCxnSpPr/>
      </xdr:nvCxnSpPr>
      <xdr:spPr>
        <a:xfrm flipV="1">
          <a:off x="16317595" y="15717520"/>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47625</xdr:rowOff>
    </xdr:from>
    <xdr:ext cx="313690" cy="259080"/>
    <xdr:sp macro="" textlink="">
      <xdr:nvSpPr>
        <xdr:cNvPr id="671" name="積立金最小値テキスト"/>
        <xdr:cNvSpPr txBox="1"/>
      </xdr:nvSpPr>
      <xdr:spPr>
        <a:xfrm>
          <a:off x="16370300" y="17021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43815</xdr:rowOff>
    </xdr:from>
    <xdr:to>
      <xdr:col>86</xdr:col>
      <xdr:colOff>25400</xdr:colOff>
      <xdr:row>99</xdr:row>
      <xdr:rowOff>43815</xdr:rowOff>
    </xdr:to>
    <xdr:cxnSp macro="">
      <xdr:nvCxnSpPr>
        <xdr:cNvPr id="672" name="直線コネクタ 671"/>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62230</xdr:rowOff>
    </xdr:from>
    <xdr:ext cx="598805" cy="259080"/>
    <xdr:sp macro="" textlink="">
      <xdr:nvSpPr>
        <xdr:cNvPr id="673" name="積立金最大値テキスト"/>
        <xdr:cNvSpPr txBox="1"/>
      </xdr:nvSpPr>
      <xdr:spPr>
        <a:xfrm>
          <a:off x="16370300" y="15492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170,645</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115570</xdr:rowOff>
    </xdr:from>
    <xdr:to>
      <xdr:col>86</xdr:col>
      <xdr:colOff>25400</xdr:colOff>
      <xdr:row>91</xdr:row>
      <xdr:rowOff>115570</xdr:rowOff>
    </xdr:to>
    <xdr:cxnSp macro="">
      <xdr:nvCxnSpPr>
        <xdr:cNvPr id="674" name="直線コネクタ 673"/>
        <xdr:cNvCxnSpPr/>
      </xdr:nvCxnSpPr>
      <xdr:spPr>
        <a:xfrm>
          <a:off x="16230600" y="15717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99060</xdr:rowOff>
    </xdr:from>
    <xdr:to>
      <xdr:col>85</xdr:col>
      <xdr:colOff>127000</xdr:colOff>
      <xdr:row>98</xdr:row>
      <xdr:rowOff>128270</xdr:rowOff>
    </xdr:to>
    <xdr:cxnSp macro="">
      <xdr:nvCxnSpPr>
        <xdr:cNvPr id="675" name="直線コネクタ 674"/>
        <xdr:cNvCxnSpPr/>
      </xdr:nvCxnSpPr>
      <xdr:spPr>
        <a:xfrm>
          <a:off x="15481300" y="1690116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166370</xdr:rowOff>
    </xdr:from>
    <xdr:ext cx="534670" cy="255905"/>
    <xdr:sp macro="" textlink="">
      <xdr:nvSpPr>
        <xdr:cNvPr id="676" name="積立金平均値テキスト"/>
        <xdr:cNvSpPr txBox="1"/>
      </xdr:nvSpPr>
      <xdr:spPr>
        <a:xfrm>
          <a:off x="16370300" y="164541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143510</xdr:rowOff>
    </xdr:from>
    <xdr:to>
      <xdr:col>85</xdr:col>
      <xdr:colOff>177800</xdr:colOff>
      <xdr:row>97</xdr:row>
      <xdr:rowOff>73660</xdr:rowOff>
    </xdr:to>
    <xdr:sp macro="" textlink="">
      <xdr:nvSpPr>
        <xdr:cNvPr id="677" name="フローチャート: 判断 676"/>
        <xdr:cNvSpPr/>
      </xdr:nvSpPr>
      <xdr:spPr>
        <a:xfrm>
          <a:off x="162687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38735</xdr:rowOff>
    </xdr:from>
    <xdr:to>
      <xdr:col>81</xdr:col>
      <xdr:colOff>50800</xdr:colOff>
      <xdr:row>98</xdr:row>
      <xdr:rowOff>99060</xdr:rowOff>
    </xdr:to>
    <xdr:cxnSp macro="">
      <xdr:nvCxnSpPr>
        <xdr:cNvPr id="678" name="直線コネクタ 677"/>
        <xdr:cNvCxnSpPr/>
      </xdr:nvCxnSpPr>
      <xdr:spPr>
        <a:xfrm>
          <a:off x="14592300" y="1684083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122555</xdr:rowOff>
    </xdr:from>
    <xdr:to>
      <xdr:col>81</xdr:col>
      <xdr:colOff>101600</xdr:colOff>
      <xdr:row>97</xdr:row>
      <xdr:rowOff>52705</xdr:rowOff>
    </xdr:to>
    <xdr:sp macro="" textlink="">
      <xdr:nvSpPr>
        <xdr:cNvPr id="679" name="フローチャート: 判断 678"/>
        <xdr:cNvSpPr/>
      </xdr:nvSpPr>
      <xdr:spPr>
        <a:xfrm>
          <a:off x="15430500" y="1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69850</xdr:rowOff>
    </xdr:from>
    <xdr:ext cx="531495" cy="259080"/>
    <xdr:sp macro="" textlink="">
      <xdr:nvSpPr>
        <xdr:cNvPr id="680" name="テキスト ボックス 679"/>
        <xdr:cNvSpPr txBox="1"/>
      </xdr:nvSpPr>
      <xdr:spPr>
        <a:xfrm>
          <a:off x="15213965" y="16357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38735</xdr:rowOff>
    </xdr:from>
    <xdr:to>
      <xdr:col>76</xdr:col>
      <xdr:colOff>114300</xdr:colOff>
      <xdr:row>98</xdr:row>
      <xdr:rowOff>55880</xdr:rowOff>
    </xdr:to>
    <xdr:cxnSp macro="">
      <xdr:nvCxnSpPr>
        <xdr:cNvPr id="681" name="直線コネクタ 680"/>
        <xdr:cNvCxnSpPr/>
      </xdr:nvCxnSpPr>
      <xdr:spPr>
        <a:xfrm flipV="1">
          <a:off x="13703300" y="168408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31115</xdr:rowOff>
    </xdr:from>
    <xdr:to>
      <xdr:col>76</xdr:col>
      <xdr:colOff>165100</xdr:colOff>
      <xdr:row>97</xdr:row>
      <xdr:rowOff>132715</xdr:rowOff>
    </xdr:to>
    <xdr:sp macro="" textlink="">
      <xdr:nvSpPr>
        <xdr:cNvPr id="682" name="フローチャート: 判断 681"/>
        <xdr:cNvSpPr/>
      </xdr:nvSpPr>
      <xdr:spPr>
        <a:xfrm>
          <a:off x="14541500" y="1666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149225</xdr:rowOff>
    </xdr:from>
    <xdr:ext cx="531495" cy="259080"/>
    <xdr:sp macro="" textlink="">
      <xdr:nvSpPr>
        <xdr:cNvPr id="683" name="テキスト ボックス 682"/>
        <xdr:cNvSpPr txBox="1"/>
      </xdr:nvSpPr>
      <xdr:spPr>
        <a:xfrm>
          <a:off x="14324965" y="164369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55880</xdr:rowOff>
    </xdr:from>
    <xdr:to>
      <xdr:col>71</xdr:col>
      <xdr:colOff>177800</xdr:colOff>
      <xdr:row>98</xdr:row>
      <xdr:rowOff>152400</xdr:rowOff>
    </xdr:to>
    <xdr:cxnSp macro="">
      <xdr:nvCxnSpPr>
        <xdr:cNvPr id="684" name="直線コネクタ 683"/>
        <xdr:cNvCxnSpPr/>
      </xdr:nvCxnSpPr>
      <xdr:spPr>
        <a:xfrm flipV="1">
          <a:off x="12814300" y="1685798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153670</xdr:rowOff>
    </xdr:from>
    <xdr:to>
      <xdr:col>72</xdr:col>
      <xdr:colOff>38100</xdr:colOff>
      <xdr:row>97</xdr:row>
      <xdr:rowOff>83820</xdr:rowOff>
    </xdr:to>
    <xdr:sp macro="" textlink="">
      <xdr:nvSpPr>
        <xdr:cNvPr id="685" name="フローチャート: 判断 684"/>
        <xdr:cNvSpPr/>
      </xdr:nvSpPr>
      <xdr:spPr>
        <a:xfrm>
          <a:off x="13652500" y="1661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100330</xdr:rowOff>
    </xdr:from>
    <xdr:ext cx="531495" cy="255905"/>
    <xdr:sp macro="" textlink="">
      <xdr:nvSpPr>
        <xdr:cNvPr id="686" name="テキスト ボックス 685"/>
        <xdr:cNvSpPr txBox="1"/>
      </xdr:nvSpPr>
      <xdr:spPr>
        <a:xfrm>
          <a:off x="13435965" y="163880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93345</xdr:rowOff>
    </xdr:from>
    <xdr:to>
      <xdr:col>67</xdr:col>
      <xdr:colOff>101600</xdr:colOff>
      <xdr:row>98</xdr:row>
      <xdr:rowOff>23495</xdr:rowOff>
    </xdr:to>
    <xdr:sp macro="" textlink="">
      <xdr:nvSpPr>
        <xdr:cNvPr id="687" name="フローチャート: 判断 686"/>
        <xdr:cNvSpPr/>
      </xdr:nvSpPr>
      <xdr:spPr>
        <a:xfrm>
          <a:off x="12763500" y="167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40640</xdr:rowOff>
    </xdr:from>
    <xdr:ext cx="531495" cy="255905"/>
    <xdr:sp macro="" textlink="">
      <xdr:nvSpPr>
        <xdr:cNvPr id="688" name="テキスト ボックス 687"/>
        <xdr:cNvSpPr txBox="1"/>
      </xdr:nvSpPr>
      <xdr:spPr>
        <a:xfrm>
          <a:off x="12546965" y="164998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77470</xdr:rowOff>
    </xdr:from>
    <xdr:to>
      <xdr:col>85</xdr:col>
      <xdr:colOff>177800</xdr:colOff>
      <xdr:row>99</xdr:row>
      <xdr:rowOff>7620</xdr:rowOff>
    </xdr:to>
    <xdr:sp macro="" textlink="">
      <xdr:nvSpPr>
        <xdr:cNvPr id="694" name="楕円 693"/>
        <xdr:cNvSpPr/>
      </xdr:nvSpPr>
      <xdr:spPr>
        <a:xfrm>
          <a:off x="16268700" y="168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163830</xdr:rowOff>
    </xdr:from>
    <xdr:ext cx="534670" cy="259080"/>
    <xdr:sp macro="" textlink="">
      <xdr:nvSpPr>
        <xdr:cNvPr id="695" name="積立金該当値テキスト"/>
        <xdr:cNvSpPr txBox="1"/>
      </xdr:nvSpPr>
      <xdr:spPr>
        <a:xfrm>
          <a:off x="16370300" y="16794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48260</xdr:rowOff>
    </xdr:from>
    <xdr:to>
      <xdr:col>81</xdr:col>
      <xdr:colOff>101600</xdr:colOff>
      <xdr:row>98</xdr:row>
      <xdr:rowOff>149860</xdr:rowOff>
    </xdr:to>
    <xdr:sp macro="" textlink="">
      <xdr:nvSpPr>
        <xdr:cNvPr id="696" name="楕円 695"/>
        <xdr:cNvSpPr/>
      </xdr:nvSpPr>
      <xdr:spPr>
        <a:xfrm>
          <a:off x="15430500" y="168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140970</xdr:rowOff>
    </xdr:from>
    <xdr:ext cx="531495" cy="259080"/>
    <xdr:sp macro="" textlink="">
      <xdr:nvSpPr>
        <xdr:cNvPr id="697" name="テキスト ボックス 696"/>
        <xdr:cNvSpPr txBox="1"/>
      </xdr:nvSpPr>
      <xdr:spPr>
        <a:xfrm>
          <a:off x="15213965" y="16943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159385</xdr:rowOff>
    </xdr:from>
    <xdr:to>
      <xdr:col>76</xdr:col>
      <xdr:colOff>165100</xdr:colOff>
      <xdr:row>98</xdr:row>
      <xdr:rowOff>89535</xdr:rowOff>
    </xdr:to>
    <xdr:sp macro="" textlink="">
      <xdr:nvSpPr>
        <xdr:cNvPr id="698" name="楕円 697"/>
        <xdr:cNvSpPr/>
      </xdr:nvSpPr>
      <xdr:spPr>
        <a:xfrm>
          <a:off x="14541500" y="167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80645</xdr:rowOff>
    </xdr:from>
    <xdr:ext cx="531495" cy="259080"/>
    <xdr:sp macro="" textlink="">
      <xdr:nvSpPr>
        <xdr:cNvPr id="699" name="テキスト ボックス 698"/>
        <xdr:cNvSpPr txBox="1"/>
      </xdr:nvSpPr>
      <xdr:spPr>
        <a:xfrm>
          <a:off x="14324965" y="168827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5080</xdr:rowOff>
    </xdr:from>
    <xdr:to>
      <xdr:col>72</xdr:col>
      <xdr:colOff>38100</xdr:colOff>
      <xdr:row>98</xdr:row>
      <xdr:rowOff>106680</xdr:rowOff>
    </xdr:to>
    <xdr:sp macro="" textlink="">
      <xdr:nvSpPr>
        <xdr:cNvPr id="700" name="楕円 699"/>
        <xdr:cNvSpPr/>
      </xdr:nvSpPr>
      <xdr:spPr>
        <a:xfrm>
          <a:off x="13652500" y="168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97790</xdr:rowOff>
    </xdr:from>
    <xdr:ext cx="531495" cy="255905"/>
    <xdr:sp macro="" textlink="">
      <xdr:nvSpPr>
        <xdr:cNvPr id="701" name="テキスト ボックス 700"/>
        <xdr:cNvSpPr txBox="1"/>
      </xdr:nvSpPr>
      <xdr:spPr>
        <a:xfrm>
          <a:off x="13435965" y="168998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101600</xdr:rowOff>
    </xdr:from>
    <xdr:to>
      <xdr:col>67</xdr:col>
      <xdr:colOff>101600</xdr:colOff>
      <xdr:row>99</xdr:row>
      <xdr:rowOff>31750</xdr:rowOff>
    </xdr:to>
    <xdr:sp macro="" textlink="">
      <xdr:nvSpPr>
        <xdr:cNvPr id="702" name="楕円 701"/>
        <xdr:cNvSpPr/>
      </xdr:nvSpPr>
      <xdr:spPr>
        <a:xfrm>
          <a:off x="12763500" y="169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22860</xdr:rowOff>
    </xdr:from>
    <xdr:ext cx="466725" cy="259080"/>
    <xdr:sp macro="" textlink="">
      <xdr:nvSpPr>
        <xdr:cNvPr id="703" name="テキスト ボックス 702"/>
        <xdr:cNvSpPr txBox="1"/>
      </xdr:nvSpPr>
      <xdr:spPr>
        <a:xfrm>
          <a:off x="12579350" y="16996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12" name="テキスト ボックス 711"/>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4" name="直線コネクタ 713"/>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745" cy="259080"/>
    <xdr:sp macro="" textlink="">
      <xdr:nvSpPr>
        <xdr:cNvPr id="715" name="テキスト ボックス 714"/>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16" name="直線コネクタ 715"/>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5905"/>
    <xdr:sp macro="" textlink="">
      <xdr:nvSpPr>
        <xdr:cNvPr id="717" name="テキスト ボックス 716"/>
        <xdr:cNvSpPr txBox="1"/>
      </xdr:nvSpPr>
      <xdr:spPr>
        <a:xfrm>
          <a:off x="17756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18" name="直線コネクタ 717"/>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19" name="テキスト ボックス 718"/>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0" name="直線コネクタ 719"/>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5905"/>
    <xdr:sp macro="" textlink="">
      <xdr:nvSpPr>
        <xdr:cNvPr id="721" name="テキスト ボックス 720"/>
        <xdr:cNvSpPr txBox="1"/>
      </xdr:nvSpPr>
      <xdr:spPr>
        <a:xfrm>
          <a:off x="17756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2" name="直線コネクタ 721"/>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23" name="テキスト ボックス 722"/>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4" name="直線コネクタ 723"/>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38100</xdr:rowOff>
    </xdr:from>
    <xdr:ext cx="592455" cy="259080"/>
    <xdr:sp macro="" textlink="">
      <xdr:nvSpPr>
        <xdr:cNvPr id="725" name="テキスト ボックス 724"/>
        <xdr:cNvSpPr txBox="1"/>
      </xdr:nvSpPr>
      <xdr:spPr>
        <a:xfrm>
          <a:off x="17692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2455" cy="255905"/>
    <xdr:sp macro="" textlink="">
      <xdr:nvSpPr>
        <xdr:cNvPr id="727" name="テキスト ボックス 726"/>
        <xdr:cNvSpPr txBox="1"/>
      </xdr:nvSpPr>
      <xdr:spPr>
        <a:xfrm>
          <a:off x="17692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27940</xdr:rowOff>
    </xdr:from>
    <xdr:to>
      <xdr:col>116</xdr:col>
      <xdr:colOff>62865</xdr:colOff>
      <xdr:row>39</xdr:row>
      <xdr:rowOff>99060</xdr:rowOff>
    </xdr:to>
    <xdr:cxnSp macro="">
      <xdr:nvCxnSpPr>
        <xdr:cNvPr id="729" name="直線コネクタ 728"/>
        <xdr:cNvCxnSpPr/>
      </xdr:nvCxnSpPr>
      <xdr:spPr>
        <a:xfrm flipV="1">
          <a:off x="22159595" y="534289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0"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1" name="直線コネクタ 730"/>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146050</xdr:rowOff>
    </xdr:from>
    <xdr:ext cx="534670" cy="255905"/>
    <xdr:sp macro="" textlink="">
      <xdr:nvSpPr>
        <xdr:cNvPr id="732" name="投資及び出資金最大値テキスト"/>
        <xdr:cNvSpPr txBox="1"/>
      </xdr:nvSpPr>
      <xdr:spPr>
        <a:xfrm>
          <a:off x="22212300" y="51181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88,341</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27940</xdr:rowOff>
    </xdr:from>
    <xdr:to>
      <xdr:col>116</xdr:col>
      <xdr:colOff>152400</xdr:colOff>
      <xdr:row>31</xdr:row>
      <xdr:rowOff>27940</xdr:rowOff>
    </xdr:to>
    <xdr:cxnSp macro="">
      <xdr:nvCxnSpPr>
        <xdr:cNvPr id="733" name="直線コネクタ 732"/>
        <xdr:cNvCxnSpPr/>
      </xdr:nvCxnSpPr>
      <xdr:spPr>
        <a:xfrm>
          <a:off x="22072600" y="534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67945</xdr:rowOff>
    </xdr:from>
    <xdr:to>
      <xdr:col>116</xdr:col>
      <xdr:colOff>63500</xdr:colOff>
      <xdr:row>39</xdr:row>
      <xdr:rowOff>70485</xdr:rowOff>
    </xdr:to>
    <xdr:cxnSp macro="">
      <xdr:nvCxnSpPr>
        <xdr:cNvPr id="734" name="直線コネクタ 733"/>
        <xdr:cNvCxnSpPr/>
      </xdr:nvCxnSpPr>
      <xdr:spPr>
        <a:xfrm>
          <a:off x="21323300" y="675449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168275</xdr:rowOff>
    </xdr:from>
    <xdr:ext cx="469900" cy="255905"/>
    <xdr:sp macro="" textlink="">
      <xdr:nvSpPr>
        <xdr:cNvPr id="735" name="投資及び出資金平均値テキスト"/>
        <xdr:cNvSpPr txBox="1"/>
      </xdr:nvSpPr>
      <xdr:spPr>
        <a:xfrm>
          <a:off x="22212300" y="651192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145415</xdr:rowOff>
    </xdr:from>
    <xdr:to>
      <xdr:col>116</xdr:col>
      <xdr:colOff>114300</xdr:colOff>
      <xdr:row>39</xdr:row>
      <xdr:rowOff>75565</xdr:rowOff>
    </xdr:to>
    <xdr:sp macro="" textlink="">
      <xdr:nvSpPr>
        <xdr:cNvPr id="736" name="フローチャート: 判断 735"/>
        <xdr:cNvSpPr/>
      </xdr:nvSpPr>
      <xdr:spPr>
        <a:xfrm>
          <a:off x="22110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46990</xdr:rowOff>
    </xdr:from>
    <xdr:to>
      <xdr:col>111</xdr:col>
      <xdr:colOff>177800</xdr:colOff>
      <xdr:row>39</xdr:row>
      <xdr:rowOff>67945</xdr:rowOff>
    </xdr:to>
    <xdr:cxnSp macro="">
      <xdr:nvCxnSpPr>
        <xdr:cNvPr id="737" name="直線コネクタ 736"/>
        <xdr:cNvCxnSpPr/>
      </xdr:nvCxnSpPr>
      <xdr:spPr>
        <a:xfrm>
          <a:off x="20434300" y="67335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161925</xdr:rowOff>
    </xdr:from>
    <xdr:to>
      <xdr:col>112</xdr:col>
      <xdr:colOff>38100</xdr:colOff>
      <xdr:row>39</xdr:row>
      <xdr:rowOff>92075</xdr:rowOff>
    </xdr:to>
    <xdr:sp macro="" textlink="">
      <xdr:nvSpPr>
        <xdr:cNvPr id="738" name="フローチャート: 判断 737"/>
        <xdr:cNvSpPr/>
      </xdr:nvSpPr>
      <xdr:spPr>
        <a:xfrm>
          <a:off x="21272500" y="667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109220</xdr:rowOff>
    </xdr:from>
    <xdr:ext cx="466725" cy="255905"/>
    <xdr:sp macro="" textlink="">
      <xdr:nvSpPr>
        <xdr:cNvPr id="739" name="テキスト ボックス 738"/>
        <xdr:cNvSpPr txBox="1"/>
      </xdr:nvSpPr>
      <xdr:spPr>
        <a:xfrm>
          <a:off x="21088350" y="64528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46990</xdr:rowOff>
    </xdr:from>
    <xdr:to>
      <xdr:col>107</xdr:col>
      <xdr:colOff>50800</xdr:colOff>
      <xdr:row>39</xdr:row>
      <xdr:rowOff>46990</xdr:rowOff>
    </xdr:to>
    <xdr:cxnSp macro="">
      <xdr:nvCxnSpPr>
        <xdr:cNvPr id="740" name="直線コネクタ 739"/>
        <xdr:cNvCxnSpPr/>
      </xdr:nvCxnSpPr>
      <xdr:spPr>
        <a:xfrm flipV="1">
          <a:off x="19545300" y="6733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8890</xdr:rowOff>
    </xdr:from>
    <xdr:to>
      <xdr:col>107</xdr:col>
      <xdr:colOff>101600</xdr:colOff>
      <xdr:row>39</xdr:row>
      <xdr:rowOff>110490</xdr:rowOff>
    </xdr:to>
    <xdr:sp macro="" textlink="">
      <xdr:nvSpPr>
        <xdr:cNvPr id="741" name="フローチャート: 判断 740"/>
        <xdr:cNvSpPr/>
      </xdr:nvSpPr>
      <xdr:spPr>
        <a:xfrm>
          <a:off x="20383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101600</xdr:rowOff>
    </xdr:from>
    <xdr:ext cx="466725" cy="259080"/>
    <xdr:sp macro="" textlink="">
      <xdr:nvSpPr>
        <xdr:cNvPr id="742" name="テキスト ボックス 741"/>
        <xdr:cNvSpPr txBox="1"/>
      </xdr:nvSpPr>
      <xdr:spPr>
        <a:xfrm>
          <a:off x="20199350" y="678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46990</xdr:rowOff>
    </xdr:from>
    <xdr:to>
      <xdr:col>102</xdr:col>
      <xdr:colOff>114300</xdr:colOff>
      <xdr:row>39</xdr:row>
      <xdr:rowOff>55245</xdr:rowOff>
    </xdr:to>
    <xdr:cxnSp macro="">
      <xdr:nvCxnSpPr>
        <xdr:cNvPr id="743" name="直線コネクタ 742"/>
        <xdr:cNvCxnSpPr/>
      </xdr:nvCxnSpPr>
      <xdr:spPr>
        <a:xfrm flipV="1">
          <a:off x="18656300" y="67335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17780</xdr:rowOff>
    </xdr:from>
    <xdr:to>
      <xdr:col>102</xdr:col>
      <xdr:colOff>165100</xdr:colOff>
      <xdr:row>39</xdr:row>
      <xdr:rowOff>118745</xdr:rowOff>
    </xdr:to>
    <xdr:sp macro="" textlink="">
      <xdr:nvSpPr>
        <xdr:cNvPr id="744" name="フローチャート: 判断 743"/>
        <xdr:cNvSpPr/>
      </xdr:nvSpPr>
      <xdr:spPr>
        <a:xfrm>
          <a:off x="19494500" y="6704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109855</xdr:rowOff>
    </xdr:from>
    <xdr:ext cx="466725" cy="255905"/>
    <xdr:sp macro="" textlink="">
      <xdr:nvSpPr>
        <xdr:cNvPr id="745" name="テキスト ボックス 744"/>
        <xdr:cNvSpPr txBox="1"/>
      </xdr:nvSpPr>
      <xdr:spPr>
        <a:xfrm>
          <a:off x="19310350" y="67964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19050</xdr:rowOff>
    </xdr:from>
    <xdr:to>
      <xdr:col>98</xdr:col>
      <xdr:colOff>38100</xdr:colOff>
      <xdr:row>39</xdr:row>
      <xdr:rowOff>120650</xdr:rowOff>
    </xdr:to>
    <xdr:sp macro="" textlink="">
      <xdr:nvSpPr>
        <xdr:cNvPr id="746" name="フローチャート: 判断 745"/>
        <xdr:cNvSpPr/>
      </xdr:nvSpPr>
      <xdr:spPr>
        <a:xfrm>
          <a:off x="18605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111760</xdr:rowOff>
    </xdr:from>
    <xdr:ext cx="466725" cy="255905"/>
    <xdr:sp macro="" textlink="">
      <xdr:nvSpPr>
        <xdr:cNvPr id="747" name="テキスト ボックス 746"/>
        <xdr:cNvSpPr txBox="1"/>
      </xdr:nvSpPr>
      <xdr:spPr>
        <a:xfrm>
          <a:off x="18421350" y="67983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8" name="テキスト ボックス 74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0" name="テキスト ボックス 74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19685</xdr:rowOff>
    </xdr:from>
    <xdr:to>
      <xdr:col>116</xdr:col>
      <xdr:colOff>114300</xdr:colOff>
      <xdr:row>39</xdr:row>
      <xdr:rowOff>121285</xdr:rowOff>
    </xdr:to>
    <xdr:sp macro="" textlink="">
      <xdr:nvSpPr>
        <xdr:cNvPr id="753" name="楕円 752"/>
        <xdr:cNvSpPr/>
      </xdr:nvSpPr>
      <xdr:spPr>
        <a:xfrm>
          <a:off x="221107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123825</xdr:rowOff>
    </xdr:from>
    <xdr:ext cx="469900" cy="255905"/>
    <xdr:sp macro="" textlink="">
      <xdr:nvSpPr>
        <xdr:cNvPr id="754" name="投資及び出資金該当値テキスト"/>
        <xdr:cNvSpPr txBox="1"/>
      </xdr:nvSpPr>
      <xdr:spPr>
        <a:xfrm>
          <a:off x="22212300" y="66389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17780</xdr:rowOff>
    </xdr:from>
    <xdr:to>
      <xdr:col>112</xdr:col>
      <xdr:colOff>38100</xdr:colOff>
      <xdr:row>39</xdr:row>
      <xdr:rowOff>118745</xdr:rowOff>
    </xdr:to>
    <xdr:sp macro="" textlink="">
      <xdr:nvSpPr>
        <xdr:cNvPr id="755" name="楕円 754"/>
        <xdr:cNvSpPr/>
      </xdr:nvSpPr>
      <xdr:spPr>
        <a:xfrm>
          <a:off x="21272500" y="670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109855</xdr:rowOff>
    </xdr:from>
    <xdr:ext cx="466725" cy="255905"/>
    <xdr:sp macro="" textlink="">
      <xdr:nvSpPr>
        <xdr:cNvPr id="756" name="テキスト ボックス 755"/>
        <xdr:cNvSpPr txBox="1"/>
      </xdr:nvSpPr>
      <xdr:spPr>
        <a:xfrm>
          <a:off x="21088350" y="67964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167640</xdr:rowOff>
    </xdr:from>
    <xdr:to>
      <xdr:col>107</xdr:col>
      <xdr:colOff>101600</xdr:colOff>
      <xdr:row>39</xdr:row>
      <xdr:rowOff>97790</xdr:rowOff>
    </xdr:to>
    <xdr:sp macro="" textlink="">
      <xdr:nvSpPr>
        <xdr:cNvPr id="757" name="楕円 756"/>
        <xdr:cNvSpPr/>
      </xdr:nvSpPr>
      <xdr:spPr>
        <a:xfrm>
          <a:off x="203835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114300</xdr:rowOff>
    </xdr:from>
    <xdr:ext cx="466725" cy="259080"/>
    <xdr:sp macro="" textlink="">
      <xdr:nvSpPr>
        <xdr:cNvPr id="758" name="テキスト ボックス 757"/>
        <xdr:cNvSpPr txBox="1"/>
      </xdr:nvSpPr>
      <xdr:spPr>
        <a:xfrm>
          <a:off x="20199350" y="6457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167640</xdr:rowOff>
    </xdr:from>
    <xdr:to>
      <xdr:col>102</xdr:col>
      <xdr:colOff>165100</xdr:colOff>
      <xdr:row>39</xdr:row>
      <xdr:rowOff>97790</xdr:rowOff>
    </xdr:to>
    <xdr:sp macro="" textlink="">
      <xdr:nvSpPr>
        <xdr:cNvPr id="759" name="楕円 758"/>
        <xdr:cNvSpPr/>
      </xdr:nvSpPr>
      <xdr:spPr>
        <a:xfrm>
          <a:off x="194945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114300</xdr:rowOff>
    </xdr:from>
    <xdr:ext cx="466725" cy="259080"/>
    <xdr:sp macro="" textlink="">
      <xdr:nvSpPr>
        <xdr:cNvPr id="760" name="テキスト ボックス 759"/>
        <xdr:cNvSpPr txBox="1"/>
      </xdr:nvSpPr>
      <xdr:spPr>
        <a:xfrm>
          <a:off x="19310350" y="6457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4445</xdr:rowOff>
    </xdr:from>
    <xdr:to>
      <xdr:col>98</xdr:col>
      <xdr:colOff>38100</xdr:colOff>
      <xdr:row>39</xdr:row>
      <xdr:rowOff>106045</xdr:rowOff>
    </xdr:to>
    <xdr:sp macro="" textlink="">
      <xdr:nvSpPr>
        <xdr:cNvPr id="761" name="楕円 760"/>
        <xdr:cNvSpPr/>
      </xdr:nvSpPr>
      <xdr:spPr>
        <a:xfrm>
          <a:off x="18605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122555</xdr:rowOff>
    </xdr:from>
    <xdr:ext cx="466725" cy="255905"/>
    <xdr:sp macro="" textlink="">
      <xdr:nvSpPr>
        <xdr:cNvPr id="762" name="テキスト ボックス 761"/>
        <xdr:cNvSpPr txBox="1"/>
      </xdr:nvSpPr>
      <xdr:spPr>
        <a:xfrm>
          <a:off x="18421350" y="64662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71" name="テキスト ボックス 770"/>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xdr:cNvCxnSpPr/>
      </xdr:nvCxnSpPr>
      <xdr:spPr>
        <a:xfrm>
          <a:off x="18288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54610</xdr:rowOff>
    </xdr:from>
    <xdr:ext cx="245745" cy="255905"/>
    <xdr:sp macro="" textlink="">
      <xdr:nvSpPr>
        <xdr:cNvPr id="774" name="テキスト ボックス 773"/>
        <xdr:cNvSpPr txBox="1"/>
      </xdr:nvSpPr>
      <xdr:spPr>
        <a:xfrm>
          <a:off x="18039080" y="9827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5905"/>
    <xdr:sp macro="" textlink="">
      <xdr:nvSpPr>
        <xdr:cNvPr id="776" name="テキスト ボックス 775"/>
        <xdr:cNvSpPr txBox="1"/>
      </xdr:nvSpPr>
      <xdr:spPr>
        <a:xfrm>
          <a:off x="17756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xdr:cNvCxnSpPr/>
      </xdr:nvCxnSpPr>
      <xdr:spPr>
        <a:xfrm>
          <a:off x="18288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50</xdr:row>
      <xdr:rowOff>111760</xdr:rowOff>
    </xdr:from>
    <xdr:ext cx="531495" cy="255905"/>
    <xdr:sp macro="" textlink="">
      <xdr:nvSpPr>
        <xdr:cNvPr id="778" name="テキスト ボックス 777"/>
        <xdr:cNvSpPr txBox="1"/>
      </xdr:nvSpPr>
      <xdr:spPr>
        <a:xfrm>
          <a:off x="17756505" y="8684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905"/>
    <xdr:sp macro="" textlink="">
      <xdr:nvSpPr>
        <xdr:cNvPr id="780" name="テキスト ボックス 779"/>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103505</xdr:rowOff>
    </xdr:from>
    <xdr:to>
      <xdr:col>116</xdr:col>
      <xdr:colOff>62865</xdr:colOff>
      <xdr:row>58</xdr:row>
      <xdr:rowOff>25400</xdr:rowOff>
    </xdr:to>
    <xdr:cxnSp macro="">
      <xdr:nvCxnSpPr>
        <xdr:cNvPr id="782" name="直線コネクタ 781"/>
        <xdr:cNvCxnSpPr/>
      </xdr:nvCxnSpPr>
      <xdr:spPr>
        <a:xfrm flipV="1">
          <a:off x="22159595" y="867600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29210</xdr:rowOff>
    </xdr:from>
    <xdr:ext cx="249555" cy="255905"/>
    <xdr:sp macro="" textlink="">
      <xdr:nvSpPr>
        <xdr:cNvPr id="783" name="貸付金最小値テキスト"/>
        <xdr:cNvSpPr txBox="1"/>
      </xdr:nvSpPr>
      <xdr:spPr>
        <a:xfrm>
          <a:off x="22212300" y="99733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50165</xdr:rowOff>
    </xdr:from>
    <xdr:ext cx="534670" cy="259080"/>
    <xdr:sp macro="" textlink="">
      <xdr:nvSpPr>
        <xdr:cNvPr id="785" name="貸付金最大値テキスト"/>
        <xdr:cNvSpPr txBox="1"/>
      </xdr:nvSpPr>
      <xdr:spPr>
        <a:xfrm>
          <a:off x="22212300" y="8451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22,636</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103505</xdr:rowOff>
    </xdr:from>
    <xdr:to>
      <xdr:col>116</xdr:col>
      <xdr:colOff>152400</xdr:colOff>
      <xdr:row>50</xdr:row>
      <xdr:rowOff>103505</xdr:rowOff>
    </xdr:to>
    <xdr:cxnSp macro="">
      <xdr:nvCxnSpPr>
        <xdr:cNvPr id="786" name="直線コネクタ 785"/>
        <xdr:cNvCxnSpPr/>
      </xdr:nvCxnSpPr>
      <xdr:spPr>
        <a:xfrm>
          <a:off x="22072600" y="8676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43815</xdr:rowOff>
    </xdr:from>
    <xdr:to>
      <xdr:col>116</xdr:col>
      <xdr:colOff>63500</xdr:colOff>
      <xdr:row>57</xdr:row>
      <xdr:rowOff>47625</xdr:rowOff>
    </xdr:to>
    <xdr:cxnSp macro="">
      <xdr:nvCxnSpPr>
        <xdr:cNvPr id="787" name="直線コネクタ 786"/>
        <xdr:cNvCxnSpPr/>
      </xdr:nvCxnSpPr>
      <xdr:spPr>
        <a:xfrm>
          <a:off x="21323300" y="981646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17780</xdr:rowOff>
    </xdr:from>
    <xdr:ext cx="469900" cy="255905"/>
    <xdr:sp macro="" textlink="">
      <xdr:nvSpPr>
        <xdr:cNvPr id="788" name="貸付金平均値テキスト"/>
        <xdr:cNvSpPr txBox="1"/>
      </xdr:nvSpPr>
      <xdr:spPr>
        <a:xfrm>
          <a:off x="22212300" y="979043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38735</xdr:rowOff>
    </xdr:from>
    <xdr:to>
      <xdr:col>116</xdr:col>
      <xdr:colOff>114300</xdr:colOff>
      <xdr:row>57</xdr:row>
      <xdr:rowOff>140335</xdr:rowOff>
    </xdr:to>
    <xdr:sp macro="" textlink="">
      <xdr:nvSpPr>
        <xdr:cNvPr id="789" name="フローチャート: 判断 788"/>
        <xdr:cNvSpPr/>
      </xdr:nvSpPr>
      <xdr:spPr>
        <a:xfrm>
          <a:off x="221107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38735</xdr:rowOff>
    </xdr:from>
    <xdr:to>
      <xdr:col>111</xdr:col>
      <xdr:colOff>177800</xdr:colOff>
      <xdr:row>57</xdr:row>
      <xdr:rowOff>43815</xdr:rowOff>
    </xdr:to>
    <xdr:cxnSp macro="">
      <xdr:nvCxnSpPr>
        <xdr:cNvPr id="790" name="直線コネクタ 789"/>
        <xdr:cNvCxnSpPr/>
      </xdr:nvCxnSpPr>
      <xdr:spPr>
        <a:xfrm>
          <a:off x="20434300" y="98113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48260</xdr:rowOff>
    </xdr:from>
    <xdr:to>
      <xdr:col>112</xdr:col>
      <xdr:colOff>38100</xdr:colOff>
      <xdr:row>57</xdr:row>
      <xdr:rowOff>149860</xdr:rowOff>
    </xdr:to>
    <xdr:sp macro="" textlink="">
      <xdr:nvSpPr>
        <xdr:cNvPr id="791" name="フローチャート: 判断 790"/>
        <xdr:cNvSpPr/>
      </xdr:nvSpPr>
      <xdr:spPr>
        <a:xfrm>
          <a:off x="21272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140970</xdr:rowOff>
    </xdr:from>
    <xdr:ext cx="466725" cy="259080"/>
    <xdr:sp macro="" textlink="">
      <xdr:nvSpPr>
        <xdr:cNvPr id="792" name="テキスト ボックス 791"/>
        <xdr:cNvSpPr txBox="1"/>
      </xdr:nvSpPr>
      <xdr:spPr>
        <a:xfrm>
          <a:off x="21088350" y="99136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32385</xdr:rowOff>
    </xdr:from>
    <xdr:to>
      <xdr:col>107</xdr:col>
      <xdr:colOff>50800</xdr:colOff>
      <xdr:row>57</xdr:row>
      <xdr:rowOff>38735</xdr:rowOff>
    </xdr:to>
    <xdr:cxnSp macro="">
      <xdr:nvCxnSpPr>
        <xdr:cNvPr id="793" name="直線コネクタ 792"/>
        <xdr:cNvCxnSpPr/>
      </xdr:nvCxnSpPr>
      <xdr:spPr>
        <a:xfrm>
          <a:off x="19545300" y="98050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48260</xdr:rowOff>
    </xdr:from>
    <xdr:to>
      <xdr:col>107</xdr:col>
      <xdr:colOff>101600</xdr:colOff>
      <xdr:row>57</xdr:row>
      <xdr:rowOff>149860</xdr:rowOff>
    </xdr:to>
    <xdr:sp macro="" textlink="">
      <xdr:nvSpPr>
        <xdr:cNvPr id="794" name="フローチャート: 判断 793"/>
        <xdr:cNvSpPr/>
      </xdr:nvSpPr>
      <xdr:spPr>
        <a:xfrm>
          <a:off x="20383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140970</xdr:rowOff>
    </xdr:from>
    <xdr:ext cx="466725" cy="259080"/>
    <xdr:sp macro="" textlink="">
      <xdr:nvSpPr>
        <xdr:cNvPr id="795" name="テキスト ボックス 794"/>
        <xdr:cNvSpPr txBox="1"/>
      </xdr:nvSpPr>
      <xdr:spPr>
        <a:xfrm>
          <a:off x="20199350" y="99136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26035</xdr:rowOff>
    </xdr:from>
    <xdr:to>
      <xdr:col>102</xdr:col>
      <xdr:colOff>114300</xdr:colOff>
      <xdr:row>57</xdr:row>
      <xdr:rowOff>32385</xdr:rowOff>
    </xdr:to>
    <xdr:cxnSp macro="">
      <xdr:nvCxnSpPr>
        <xdr:cNvPr id="796" name="直線コネクタ 795"/>
        <xdr:cNvCxnSpPr/>
      </xdr:nvCxnSpPr>
      <xdr:spPr>
        <a:xfrm>
          <a:off x="18656300" y="97986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74930</xdr:rowOff>
    </xdr:from>
    <xdr:to>
      <xdr:col>102</xdr:col>
      <xdr:colOff>165100</xdr:colOff>
      <xdr:row>57</xdr:row>
      <xdr:rowOff>5080</xdr:rowOff>
    </xdr:to>
    <xdr:sp macro="" textlink="">
      <xdr:nvSpPr>
        <xdr:cNvPr id="797" name="フローチャート: 判断 796"/>
        <xdr:cNvSpPr/>
      </xdr:nvSpPr>
      <xdr:spPr>
        <a:xfrm>
          <a:off x="19494500" y="967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21590</xdr:rowOff>
    </xdr:from>
    <xdr:ext cx="466725" cy="259080"/>
    <xdr:sp macro="" textlink="">
      <xdr:nvSpPr>
        <xdr:cNvPr id="798" name="テキスト ボックス 797"/>
        <xdr:cNvSpPr txBox="1"/>
      </xdr:nvSpPr>
      <xdr:spPr>
        <a:xfrm>
          <a:off x="19310350" y="9451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113030</xdr:rowOff>
    </xdr:from>
    <xdr:to>
      <xdr:col>98</xdr:col>
      <xdr:colOff>38100</xdr:colOff>
      <xdr:row>57</xdr:row>
      <xdr:rowOff>43180</xdr:rowOff>
    </xdr:to>
    <xdr:sp macro="" textlink="">
      <xdr:nvSpPr>
        <xdr:cNvPr id="799" name="フローチャート: 判断 798"/>
        <xdr:cNvSpPr/>
      </xdr:nvSpPr>
      <xdr:spPr>
        <a:xfrm>
          <a:off x="18605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59690</xdr:rowOff>
    </xdr:from>
    <xdr:ext cx="466725" cy="259080"/>
    <xdr:sp macro="" textlink="">
      <xdr:nvSpPr>
        <xdr:cNvPr id="800" name="テキスト ボックス 799"/>
        <xdr:cNvSpPr txBox="1"/>
      </xdr:nvSpPr>
      <xdr:spPr>
        <a:xfrm>
          <a:off x="18421350" y="94894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168275</xdr:rowOff>
    </xdr:from>
    <xdr:to>
      <xdr:col>116</xdr:col>
      <xdr:colOff>114300</xdr:colOff>
      <xdr:row>57</xdr:row>
      <xdr:rowOff>98425</xdr:rowOff>
    </xdr:to>
    <xdr:sp macro="" textlink="">
      <xdr:nvSpPr>
        <xdr:cNvPr id="806" name="楕円 805"/>
        <xdr:cNvSpPr/>
      </xdr:nvSpPr>
      <xdr:spPr>
        <a:xfrm>
          <a:off x="221107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19685</xdr:rowOff>
    </xdr:from>
    <xdr:ext cx="469900" cy="255905"/>
    <xdr:sp macro="" textlink="">
      <xdr:nvSpPr>
        <xdr:cNvPr id="807" name="貸付金該当値テキスト"/>
        <xdr:cNvSpPr txBox="1"/>
      </xdr:nvSpPr>
      <xdr:spPr>
        <a:xfrm>
          <a:off x="22212300" y="96208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164465</xdr:rowOff>
    </xdr:from>
    <xdr:to>
      <xdr:col>112</xdr:col>
      <xdr:colOff>38100</xdr:colOff>
      <xdr:row>57</xdr:row>
      <xdr:rowOff>94615</xdr:rowOff>
    </xdr:to>
    <xdr:sp macro="" textlink="">
      <xdr:nvSpPr>
        <xdr:cNvPr id="808" name="楕円 807"/>
        <xdr:cNvSpPr/>
      </xdr:nvSpPr>
      <xdr:spPr>
        <a:xfrm>
          <a:off x="21272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111125</xdr:rowOff>
    </xdr:from>
    <xdr:ext cx="466725" cy="255905"/>
    <xdr:sp macro="" textlink="">
      <xdr:nvSpPr>
        <xdr:cNvPr id="809" name="テキスト ボックス 808"/>
        <xdr:cNvSpPr txBox="1"/>
      </xdr:nvSpPr>
      <xdr:spPr>
        <a:xfrm>
          <a:off x="21088350" y="95408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159385</xdr:rowOff>
    </xdr:from>
    <xdr:to>
      <xdr:col>107</xdr:col>
      <xdr:colOff>101600</xdr:colOff>
      <xdr:row>57</xdr:row>
      <xdr:rowOff>89535</xdr:rowOff>
    </xdr:to>
    <xdr:sp macro="" textlink="">
      <xdr:nvSpPr>
        <xdr:cNvPr id="810" name="楕円 809"/>
        <xdr:cNvSpPr/>
      </xdr:nvSpPr>
      <xdr:spPr>
        <a:xfrm>
          <a:off x="203835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106045</xdr:rowOff>
    </xdr:from>
    <xdr:ext cx="466725" cy="259080"/>
    <xdr:sp macro="" textlink="">
      <xdr:nvSpPr>
        <xdr:cNvPr id="811" name="テキスト ボックス 810"/>
        <xdr:cNvSpPr txBox="1"/>
      </xdr:nvSpPr>
      <xdr:spPr>
        <a:xfrm>
          <a:off x="20199350" y="95357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153035</xdr:rowOff>
    </xdr:from>
    <xdr:to>
      <xdr:col>102</xdr:col>
      <xdr:colOff>165100</xdr:colOff>
      <xdr:row>57</xdr:row>
      <xdr:rowOff>83185</xdr:rowOff>
    </xdr:to>
    <xdr:sp macro="" textlink="">
      <xdr:nvSpPr>
        <xdr:cNvPr id="812" name="楕円 811"/>
        <xdr:cNvSpPr/>
      </xdr:nvSpPr>
      <xdr:spPr>
        <a:xfrm>
          <a:off x="19494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74930</xdr:rowOff>
    </xdr:from>
    <xdr:ext cx="466725" cy="255905"/>
    <xdr:sp macro="" textlink="">
      <xdr:nvSpPr>
        <xdr:cNvPr id="813" name="テキスト ボックス 812"/>
        <xdr:cNvSpPr txBox="1"/>
      </xdr:nvSpPr>
      <xdr:spPr>
        <a:xfrm>
          <a:off x="19310350" y="98475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146685</xdr:rowOff>
    </xdr:from>
    <xdr:to>
      <xdr:col>98</xdr:col>
      <xdr:colOff>38100</xdr:colOff>
      <xdr:row>57</xdr:row>
      <xdr:rowOff>76835</xdr:rowOff>
    </xdr:to>
    <xdr:sp macro="" textlink="">
      <xdr:nvSpPr>
        <xdr:cNvPr id="814" name="楕円 813"/>
        <xdr:cNvSpPr/>
      </xdr:nvSpPr>
      <xdr:spPr>
        <a:xfrm>
          <a:off x="18605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67945</xdr:rowOff>
    </xdr:from>
    <xdr:ext cx="466725" cy="258445"/>
    <xdr:sp macro="" textlink="">
      <xdr:nvSpPr>
        <xdr:cNvPr id="815" name="テキスト ボックス 814"/>
        <xdr:cNvSpPr txBox="1"/>
      </xdr:nvSpPr>
      <xdr:spPr>
        <a:xfrm>
          <a:off x="18421350" y="98405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250"/>
    <xdr:sp macro="" textlink="">
      <xdr:nvSpPr>
        <xdr:cNvPr id="824" name="テキスト ボックス 823"/>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745" cy="255905"/>
    <xdr:sp macro="" textlink="">
      <xdr:nvSpPr>
        <xdr:cNvPr id="826" name="テキスト ボックス 825"/>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5905"/>
    <xdr:sp macro="" textlink="">
      <xdr:nvSpPr>
        <xdr:cNvPr id="828" name="テキスト ボックス 827"/>
        <xdr:cNvSpPr txBox="1"/>
      </xdr:nvSpPr>
      <xdr:spPr>
        <a:xfrm>
          <a:off x="17756505" y="13370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5905"/>
    <xdr:sp macro="" textlink="">
      <xdr:nvSpPr>
        <xdr:cNvPr id="830" name="テキスト ボックス 829"/>
        <xdr:cNvSpPr txBox="1"/>
      </xdr:nvSpPr>
      <xdr:spPr>
        <a:xfrm>
          <a:off x="17756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5905"/>
    <xdr:sp macro="" textlink="">
      <xdr:nvSpPr>
        <xdr:cNvPr id="832" name="テキスト ボックス 831"/>
        <xdr:cNvSpPr txBox="1"/>
      </xdr:nvSpPr>
      <xdr:spPr>
        <a:xfrm>
          <a:off x="17756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5905"/>
    <xdr:sp macro="" textlink="">
      <xdr:nvSpPr>
        <xdr:cNvPr id="834" name="テキスト ボックス 833"/>
        <xdr:cNvSpPr txBox="1"/>
      </xdr:nvSpPr>
      <xdr:spPr>
        <a:xfrm>
          <a:off x="17756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2455" cy="255905"/>
    <xdr:sp macro="" textlink="">
      <xdr:nvSpPr>
        <xdr:cNvPr id="836" name="テキスト ボックス 835"/>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97790</xdr:rowOff>
    </xdr:from>
    <xdr:to>
      <xdr:col>116</xdr:col>
      <xdr:colOff>62865</xdr:colOff>
      <xdr:row>77</xdr:row>
      <xdr:rowOff>97790</xdr:rowOff>
    </xdr:to>
    <xdr:cxnSp macro="">
      <xdr:nvCxnSpPr>
        <xdr:cNvPr id="838" name="直線コネクタ 837"/>
        <xdr:cNvCxnSpPr/>
      </xdr:nvCxnSpPr>
      <xdr:spPr>
        <a:xfrm flipV="1">
          <a:off x="22159595" y="1209929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101600</xdr:rowOff>
    </xdr:from>
    <xdr:ext cx="534670" cy="259080"/>
    <xdr:sp macro="" textlink="">
      <xdr:nvSpPr>
        <xdr:cNvPr id="839" name="繰出金最小値テキスト"/>
        <xdr:cNvSpPr txBox="1"/>
      </xdr:nvSpPr>
      <xdr:spPr>
        <a:xfrm>
          <a:off x="22212300" y="13303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29,330</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97790</xdr:rowOff>
    </xdr:from>
    <xdr:to>
      <xdr:col>116</xdr:col>
      <xdr:colOff>152400</xdr:colOff>
      <xdr:row>77</xdr:row>
      <xdr:rowOff>97790</xdr:rowOff>
    </xdr:to>
    <xdr:cxnSp macro="">
      <xdr:nvCxnSpPr>
        <xdr:cNvPr id="840" name="直線コネクタ 839"/>
        <xdr:cNvCxnSpPr/>
      </xdr:nvCxnSpPr>
      <xdr:spPr>
        <a:xfrm>
          <a:off x="22072600" y="13299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44450</xdr:rowOff>
    </xdr:from>
    <xdr:ext cx="534670" cy="259080"/>
    <xdr:sp macro="" textlink="">
      <xdr:nvSpPr>
        <xdr:cNvPr id="841" name="繰出金最大値テキスト"/>
        <xdr:cNvSpPr txBox="1"/>
      </xdr:nvSpPr>
      <xdr:spPr>
        <a:xfrm>
          <a:off x="22212300" y="11874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81,836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97790</xdr:rowOff>
    </xdr:from>
    <xdr:to>
      <xdr:col>116</xdr:col>
      <xdr:colOff>152400</xdr:colOff>
      <xdr:row>70</xdr:row>
      <xdr:rowOff>97790</xdr:rowOff>
    </xdr:to>
    <xdr:cxnSp macro="">
      <xdr:nvCxnSpPr>
        <xdr:cNvPr id="842" name="直線コネクタ 841"/>
        <xdr:cNvCxnSpPr/>
      </xdr:nvCxnSpPr>
      <xdr:spPr>
        <a:xfrm>
          <a:off x="22072600" y="1209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3175</xdr:rowOff>
    </xdr:from>
    <xdr:to>
      <xdr:col>116</xdr:col>
      <xdr:colOff>63500</xdr:colOff>
      <xdr:row>76</xdr:row>
      <xdr:rowOff>11430</xdr:rowOff>
    </xdr:to>
    <xdr:cxnSp macro="">
      <xdr:nvCxnSpPr>
        <xdr:cNvPr id="843" name="直線コネクタ 842"/>
        <xdr:cNvCxnSpPr/>
      </xdr:nvCxnSpPr>
      <xdr:spPr>
        <a:xfrm>
          <a:off x="21323300" y="1303337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156845</xdr:rowOff>
    </xdr:from>
    <xdr:ext cx="534670" cy="255905"/>
    <xdr:sp macro="" textlink="">
      <xdr:nvSpPr>
        <xdr:cNvPr id="844" name="繰出金平均値テキスト"/>
        <xdr:cNvSpPr txBox="1"/>
      </xdr:nvSpPr>
      <xdr:spPr>
        <a:xfrm>
          <a:off x="22212300" y="1267269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48,036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133985</xdr:rowOff>
    </xdr:from>
    <xdr:to>
      <xdr:col>116</xdr:col>
      <xdr:colOff>114300</xdr:colOff>
      <xdr:row>75</xdr:row>
      <xdr:rowOff>64135</xdr:rowOff>
    </xdr:to>
    <xdr:sp macro="" textlink="">
      <xdr:nvSpPr>
        <xdr:cNvPr id="845" name="フローチャート: 判断 844"/>
        <xdr:cNvSpPr/>
      </xdr:nvSpPr>
      <xdr:spPr>
        <a:xfrm>
          <a:off x="22110700" y="128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3175</xdr:rowOff>
    </xdr:from>
    <xdr:to>
      <xdr:col>111</xdr:col>
      <xdr:colOff>177800</xdr:colOff>
      <xdr:row>76</xdr:row>
      <xdr:rowOff>57785</xdr:rowOff>
    </xdr:to>
    <xdr:cxnSp macro="">
      <xdr:nvCxnSpPr>
        <xdr:cNvPr id="846" name="直線コネクタ 845"/>
        <xdr:cNvCxnSpPr/>
      </xdr:nvCxnSpPr>
      <xdr:spPr>
        <a:xfrm flipV="1">
          <a:off x="20434300" y="1303337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153035</xdr:rowOff>
    </xdr:from>
    <xdr:to>
      <xdr:col>112</xdr:col>
      <xdr:colOff>38100</xdr:colOff>
      <xdr:row>74</xdr:row>
      <xdr:rowOff>83185</xdr:rowOff>
    </xdr:to>
    <xdr:sp macro="" textlink="">
      <xdr:nvSpPr>
        <xdr:cNvPr id="847" name="フローチャート: 判断 846"/>
        <xdr:cNvSpPr/>
      </xdr:nvSpPr>
      <xdr:spPr>
        <a:xfrm>
          <a:off x="21272500" y="126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99695</xdr:rowOff>
    </xdr:from>
    <xdr:ext cx="531495" cy="255905"/>
    <xdr:sp macro="" textlink="">
      <xdr:nvSpPr>
        <xdr:cNvPr id="848" name="テキスト ボックス 847"/>
        <xdr:cNvSpPr txBox="1"/>
      </xdr:nvSpPr>
      <xdr:spPr>
        <a:xfrm>
          <a:off x="21055965" y="124440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54,704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57785</xdr:rowOff>
    </xdr:from>
    <xdr:to>
      <xdr:col>107</xdr:col>
      <xdr:colOff>50800</xdr:colOff>
      <xdr:row>76</xdr:row>
      <xdr:rowOff>70485</xdr:rowOff>
    </xdr:to>
    <xdr:cxnSp macro="">
      <xdr:nvCxnSpPr>
        <xdr:cNvPr id="849" name="直線コネクタ 848"/>
        <xdr:cNvCxnSpPr/>
      </xdr:nvCxnSpPr>
      <xdr:spPr>
        <a:xfrm flipV="1">
          <a:off x="19545300" y="1308798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2540</xdr:rowOff>
    </xdr:from>
    <xdr:to>
      <xdr:col>107</xdr:col>
      <xdr:colOff>101600</xdr:colOff>
      <xdr:row>74</xdr:row>
      <xdr:rowOff>104140</xdr:rowOff>
    </xdr:to>
    <xdr:sp macro="" textlink="">
      <xdr:nvSpPr>
        <xdr:cNvPr id="850" name="フローチャート: 判断 849"/>
        <xdr:cNvSpPr/>
      </xdr:nvSpPr>
      <xdr:spPr>
        <a:xfrm>
          <a:off x="20383500" y="1268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120650</xdr:rowOff>
    </xdr:from>
    <xdr:ext cx="531495" cy="255905"/>
    <xdr:sp macro="" textlink="">
      <xdr:nvSpPr>
        <xdr:cNvPr id="851" name="テキスト ボックス 850"/>
        <xdr:cNvSpPr txBox="1"/>
      </xdr:nvSpPr>
      <xdr:spPr>
        <a:xfrm>
          <a:off x="20166965" y="124650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53,765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70485</xdr:rowOff>
    </xdr:from>
    <xdr:to>
      <xdr:col>102</xdr:col>
      <xdr:colOff>114300</xdr:colOff>
      <xdr:row>76</xdr:row>
      <xdr:rowOff>99060</xdr:rowOff>
    </xdr:to>
    <xdr:cxnSp macro="">
      <xdr:nvCxnSpPr>
        <xdr:cNvPr id="852" name="直線コネクタ 851"/>
        <xdr:cNvCxnSpPr/>
      </xdr:nvCxnSpPr>
      <xdr:spPr>
        <a:xfrm flipV="1">
          <a:off x="18656300" y="1310068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12065</xdr:rowOff>
    </xdr:from>
    <xdr:to>
      <xdr:col>102</xdr:col>
      <xdr:colOff>165100</xdr:colOff>
      <xdr:row>74</xdr:row>
      <xdr:rowOff>113665</xdr:rowOff>
    </xdr:to>
    <xdr:sp macro="" textlink="">
      <xdr:nvSpPr>
        <xdr:cNvPr id="853" name="フローチャート: 判断 852"/>
        <xdr:cNvSpPr/>
      </xdr:nvSpPr>
      <xdr:spPr>
        <a:xfrm>
          <a:off x="19494500" y="1269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130175</xdr:rowOff>
    </xdr:from>
    <xdr:ext cx="531495" cy="259080"/>
    <xdr:sp macro="" textlink="">
      <xdr:nvSpPr>
        <xdr:cNvPr id="854" name="テキスト ボックス 853"/>
        <xdr:cNvSpPr txBox="1"/>
      </xdr:nvSpPr>
      <xdr:spPr>
        <a:xfrm>
          <a:off x="19277965" y="12474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7620</xdr:rowOff>
    </xdr:from>
    <xdr:to>
      <xdr:col>98</xdr:col>
      <xdr:colOff>38100</xdr:colOff>
      <xdr:row>74</xdr:row>
      <xdr:rowOff>109220</xdr:rowOff>
    </xdr:to>
    <xdr:sp macro="" textlink="">
      <xdr:nvSpPr>
        <xdr:cNvPr id="855" name="フローチャート: 判断 854"/>
        <xdr:cNvSpPr/>
      </xdr:nvSpPr>
      <xdr:spPr>
        <a:xfrm>
          <a:off x="186055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125730</xdr:rowOff>
    </xdr:from>
    <xdr:ext cx="531495" cy="259080"/>
    <xdr:sp macro="" textlink="">
      <xdr:nvSpPr>
        <xdr:cNvPr id="856" name="テキスト ボックス 855"/>
        <xdr:cNvSpPr txBox="1"/>
      </xdr:nvSpPr>
      <xdr:spPr>
        <a:xfrm>
          <a:off x="18388965" y="12470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7" name="テキスト ボックス 85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8" name="テキスト ボックス 85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9" name="テキスト ボックス 85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0" name="テキスト ボックス 85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1" name="テキスト ボックス 86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132080</xdr:rowOff>
    </xdr:from>
    <xdr:to>
      <xdr:col>116</xdr:col>
      <xdr:colOff>114300</xdr:colOff>
      <xdr:row>76</xdr:row>
      <xdr:rowOff>62230</xdr:rowOff>
    </xdr:to>
    <xdr:sp macro="" textlink="">
      <xdr:nvSpPr>
        <xdr:cNvPr id="862" name="楕円 861"/>
        <xdr:cNvSpPr/>
      </xdr:nvSpPr>
      <xdr:spPr>
        <a:xfrm>
          <a:off x="22110700" y="129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110490</xdr:rowOff>
    </xdr:from>
    <xdr:ext cx="534670" cy="255905"/>
    <xdr:sp macro="" textlink="">
      <xdr:nvSpPr>
        <xdr:cNvPr id="863" name="繰出金該当値テキスト"/>
        <xdr:cNvSpPr txBox="1"/>
      </xdr:nvSpPr>
      <xdr:spPr>
        <a:xfrm>
          <a:off x="22212300" y="129692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123825</xdr:rowOff>
    </xdr:from>
    <xdr:to>
      <xdr:col>112</xdr:col>
      <xdr:colOff>38100</xdr:colOff>
      <xdr:row>76</xdr:row>
      <xdr:rowOff>53975</xdr:rowOff>
    </xdr:to>
    <xdr:sp macro="" textlink="">
      <xdr:nvSpPr>
        <xdr:cNvPr id="864" name="楕円 863"/>
        <xdr:cNvSpPr/>
      </xdr:nvSpPr>
      <xdr:spPr>
        <a:xfrm>
          <a:off x="212725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45085</xdr:rowOff>
    </xdr:from>
    <xdr:ext cx="531495" cy="258445"/>
    <xdr:sp macro="" textlink="">
      <xdr:nvSpPr>
        <xdr:cNvPr id="865" name="テキスト ボックス 864"/>
        <xdr:cNvSpPr txBox="1"/>
      </xdr:nvSpPr>
      <xdr:spPr>
        <a:xfrm>
          <a:off x="21055965" y="130752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40,983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6985</xdr:rowOff>
    </xdr:from>
    <xdr:to>
      <xdr:col>107</xdr:col>
      <xdr:colOff>101600</xdr:colOff>
      <xdr:row>76</xdr:row>
      <xdr:rowOff>109220</xdr:rowOff>
    </xdr:to>
    <xdr:sp macro="" textlink="">
      <xdr:nvSpPr>
        <xdr:cNvPr id="866" name="楕円 865"/>
        <xdr:cNvSpPr/>
      </xdr:nvSpPr>
      <xdr:spPr>
        <a:xfrm>
          <a:off x="20383500" y="13037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99695</xdr:rowOff>
    </xdr:from>
    <xdr:ext cx="531495" cy="255905"/>
    <xdr:sp macro="" textlink="">
      <xdr:nvSpPr>
        <xdr:cNvPr id="867" name="テキスト ボックス 866"/>
        <xdr:cNvSpPr txBox="1"/>
      </xdr:nvSpPr>
      <xdr:spPr>
        <a:xfrm>
          <a:off x="20166965" y="131298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38,590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19685</xdr:rowOff>
    </xdr:from>
    <xdr:to>
      <xdr:col>102</xdr:col>
      <xdr:colOff>165100</xdr:colOff>
      <xdr:row>76</xdr:row>
      <xdr:rowOff>121285</xdr:rowOff>
    </xdr:to>
    <xdr:sp macro="" textlink="">
      <xdr:nvSpPr>
        <xdr:cNvPr id="868" name="楕円 867"/>
        <xdr:cNvSpPr/>
      </xdr:nvSpPr>
      <xdr:spPr>
        <a:xfrm>
          <a:off x="19494500" y="130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112395</xdr:rowOff>
    </xdr:from>
    <xdr:ext cx="531495" cy="255905"/>
    <xdr:sp macro="" textlink="">
      <xdr:nvSpPr>
        <xdr:cNvPr id="869" name="テキスト ボックス 868"/>
        <xdr:cNvSpPr txBox="1"/>
      </xdr:nvSpPr>
      <xdr:spPr>
        <a:xfrm>
          <a:off x="19277965" y="131425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38,041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48260</xdr:rowOff>
    </xdr:from>
    <xdr:to>
      <xdr:col>98</xdr:col>
      <xdr:colOff>38100</xdr:colOff>
      <xdr:row>76</xdr:row>
      <xdr:rowOff>149860</xdr:rowOff>
    </xdr:to>
    <xdr:sp macro="" textlink="">
      <xdr:nvSpPr>
        <xdr:cNvPr id="870" name="楕円 869"/>
        <xdr:cNvSpPr/>
      </xdr:nvSpPr>
      <xdr:spPr>
        <a:xfrm>
          <a:off x="18605500" y="1307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140970</xdr:rowOff>
    </xdr:from>
    <xdr:ext cx="531495" cy="259080"/>
    <xdr:sp macro="" textlink="">
      <xdr:nvSpPr>
        <xdr:cNvPr id="871" name="テキスト ボックス 870"/>
        <xdr:cNvSpPr txBox="1"/>
      </xdr:nvSpPr>
      <xdr:spPr>
        <a:xfrm>
          <a:off x="18388965" y="13171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250"/>
    <xdr:sp macro="" textlink="">
      <xdr:nvSpPr>
        <xdr:cNvPr id="880" name="テキスト ボックス 879"/>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83" name="テキスト ボックス 882"/>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745" cy="255905"/>
    <xdr:sp macro="" textlink="">
      <xdr:nvSpPr>
        <xdr:cNvPr id="885" name="テキスト ボックス 884"/>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7" name="直線コネクタ 88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897" name="テキスト ボックス 896"/>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00" name="テキスト ボックス 899"/>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6380" cy="259080"/>
    <xdr:sp macro="" textlink="">
      <xdr:nvSpPr>
        <xdr:cNvPr id="903" name="テキスト ボックス 902"/>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05" name="テキスト ボックス 904"/>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6" name="テキスト ボックス 90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7" name="テキスト ボックス 90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8" name="テキスト ボックス 90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9" name="テキスト ボックス 90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0" name="テキスト ボックス 90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14" name="テキスト ボックス 913"/>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16" name="テキスト ボックス 915"/>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6380" cy="259080"/>
    <xdr:sp macro="" textlink="">
      <xdr:nvSpPr>
        <xdr:cNvPr id="918" name="テキスト ボックス 917"/>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20" name="テキスト ボックス 919"/>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本町の住民一人当たりの性質別歳出は、人件費、物件費、公債費など多くの項目において類似団体平均や全国平均を下回っており、経常的な経費は比較的低く抑えられている。</a:t>
          </a:r>
        </a:p>
        <a:p>
          <a:r>
            <a:rPr kumimoji="1" lang="ja-JP" altLang="en-US" sz="1300">
              <a:latin typeface="ＭＳ Ｐゴシック"/>
              <a:ea typeface="ＭＳ Ｐゴシック"/>
            </a:rPr>
            <a:t>一方で、災害復旧事業費は全国平均を大きく上回り、類似団体内順位も6位と高くなっている。これは令和5年7月豪雨災害に伴う復旧事業を継続して実施していることが主な要因である。</a:t>
          </a:r>
        </a:p>
        <a:p>
          <a:r>
            <a:rPr kumimoji="1" lang="ja-JP" altLang="en-US" sz="1300">
              <a:latin typeface="ＭＳ Ｐゴシック"/>
              <a:ea typeface="ＭＳ Ｐゴシック"/>
            </a:rPr>
            <a:t>また、補助費等についても全国平均を上回っているが、これは一部事務組合への負担金や各種補助金等の増によるものである。</a:t>
          </a:r>
        </a:p>
        <a:p>
          <a:r>
            <a:rPr kumimoji="1" lang="ja-JP" altLang="en-US" sz="1300">
              <a:latin typeface="ＭＳ Ｐゴシック"/>
              <a:ea typeface="ＭＳ Ｐゴシック"/>
            </a:rPr>
            <a:t>普通建設事業費は類似団体平均を下回っているが、その内訳をみると新規整備費に比べ、既存施設の更新整備費が大半を占めている。</a:t>
          </a:r>
        </a:p>
        <a:p>
          <a:r>
            <a:rPr kumimoji="1" lang="ja-JP" altLang="en-US" sz="1300">
              <a:latin typeface="ＭＳ Ｐゴシック"/>
              <a:ea typeface="ＭＳ Ｐゴシック"/>
            </a:rPr>
            <a:t>今後は、令和5年7月豪雨の災害復旧事業が完了に向かう一方で、学校や公共施設等の大規模改修・長寿命化工事に向けた多額の支出が見込まれる。</a:t>
          </a:r>
        </a:p>
        <a:p>
          <a:r>
            <a:rPr kumimoji="1" lang="ja-JP" altLang="en-US" sz="1300">
              <a:latin typeface="ＭＳ Ｐゴシック"/>
              <a:ea typeface="ＭＳ Ｐゴシック"/>
            </a:rPr>
            <a:t>そのため、引き続き事業の統廃合や集中化等を通じた効率的な行財政運営に努め、必要な財源の確保と経費の適正化を図っていく。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19,141
18,660
37.94
9,784,762
9,212,318
480,396
5,172,013
8,457,035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5745" cy="255905"/>
    <xdr:sp macro="" textlink="">
      <xdr:nvSpPr>
        <xdr:cNvPr id="42" name="テキスト ボックス 41"/>
        <xdr:cNvSpPr txBox="1"/>
      </xdr:nvSpPr>
      <xdr:spPr>
        <a:xfrm>
          <a:off x="513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4185" cy="255905"/>
    <xdr:sp macro="" textlink="">
      <xdr:nvSpPr>
        <xdr:cNvPr id="44" name="テキスト ボックス 43"/>
        <xdr:cNvSpPr txBox="1"/>
      </xdr:nvSpPr>
      <xdr:spPr>
        <a:xfrm>
          <a:off x="294640" y="6512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4185" cy="255905"/>
    <xdr:sp macro="" textlink="">
      <xdr:nvSpPr>
        <xdr:cNvPr id="46" name="テキスト ボックス 45"/>
        <xdr:cNvSpPr txBox="1"/>
      </xdr:nvSpPr>
      <xdr:spPr>
        <a:xfrm>
          <a:off x="294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4185" cy="255905"/>
    <xdr:sp macro="" textlink="">
      <xdr:nvSpPr>
        <xdr:cNvPr id="48" name="テキスト ボックス 47"/>
        <xdr:cNvSpPr txBox="1"/>
      </xdr:nvSpPr>
      <xdr:spPr>
        <a:xfrm>
          <a:off x="294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4185" cy="255905"/>
    <xdr:sp macro="" textlink="">
      <xdr:nvSpPr>
        <xdr:cNvPr id="50" name="テキスト ボックス 49"/>
        <xdr:cNvSpPr txBox="1"/>
      </xdr:nvSpPr>
      <xdr:spPr>
        <a:xfrm>
          <a:off x="294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5905"/>
    <xdr:sp macro="" textlink="">
      <xdr:nvSpPr>
        <xdr:cNvPr id="52" name="テキスト ボックス 51"/>
        <xdr:cNvSpPr txBox="1"/>
      </xdr:nvSpPr>
      <xdr:spPr>
        <a:xfrm>
          <a:off x="230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19050</xdr:rowOff>
    </xdr:from>
    <xdr:to>
      <xdr:col>24</xdr:col>
      <xdr:colOff>62865</xdr:colOff>
      <xdr:row>37</xdr:row>
      <xdr:rowOff>9525</xdr:rowOff>
    </xdr:to>
    <xdr:cxnSp macro="">
      <xdr:nvCxnSpPr>
        <xdr:cNvPr id="54" name="直線コネクタ 53"/>
        <xdr:cNvCxnSpPr/>
      </xdr:nvCxnSpPr>
      <xdr:spPr>
        <a:xfrm flipV="1">
          <a:off x="4633595" y="5162550"/>
          <a:ext cx="127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13335</xdr:rowOff>
    </xdr:from>
    <xdr:ext cx="469900" cy="259080"/>
    <xdr:sp macro="" textlink="">
      <xdr:nvSpPr>
        <xdr:cNvPr id="55" name="議会費最小値テキスト"/>
        <xdr:cNvSpPr txBox="1"/>
      </xdr:nvSpPr>
      <xdr:spPr>
        <a:xfrm>
          <a:off x="4686300" y="6356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9525</xdr:rowOff>
    </xdr:from>
    <xdr:to>
      <xdr:col>24</xdr:col>
      <xdr:colOff>152400</xdr:colOff>
      <xdr:row>37</xdr:row>
      <xdr:rowOff>9525</xdr:rowOff>
    </xdr:to>
    <xdr:cxnSp macro="">
      <xdr:nvCxnSpPr>
        <xdr:cNvPr id="56" name="直線コネクタ 55"/>
        <xdr:cNvCxnSpPr/>
      </xdr:nvCxnSpPr>
      <xdr:spPr>
        <a:xfrm>
          <a:off x="4546600" y="635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137160</xdr:rowOff>
    </xdr:from>
    <xdr:ext cx="469900" cy="259080"/>
    <xdr:sp macro="" textlink="">
      <xdr:nvSpPr>
        <xdr:cNvPr id="57" name="議会費最大値テキスト"/>
        <xdr:cNvSpPr txBox="1"/>
      </xdr:nvSpPr>
      <xdr:spPr>
        <a:xfrm>
          <a:off x="4686300" y="4937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8,528</a:t>
          </a:r>
          <a:endParaRPr kumimoji="1" lang="ja-JP" altLang="en-US" sz="1000" b="1">
            <a:latin typeface="ＭＳ Ｐゴシック"/>
          </a:endParaRPr>
        </a:p>
      </xdr:txBody>
    </xdr:sp>
    <xdr:clientData/>
  </xdr:oneCellAnchor>
  <xdr:twoCellAnchor>
    <xdr:from>
      <xdr:col>23</xdr:col>
      <xdr:colOff>165100</xdr:colOff>
      <xdr:row>30</xdr:row>
      <xdr:rowOff>19050</xdr:rowOff>
    </xdr:from>
    <xdr:to>
      <xdr:col>24</xdr:col>
      <xdr:colOff>152400</xdr:colOff>
      <xdr:row>30</xdr:row>
      <xdr:rowOff>19050</xdr:rowOff>
    </xdr:to>
    <xdr:cxnSp macro="">
      <xdr:nvCxnSpPr>
        <xdr:cNvPr id="58" name="直線コネクタ 57"/>
        <xdr:cNvCxnSpPr/>
      </xdr:nvCxnSpPr>
      <xdr:spPr>
        <a:xfrm>
          <a:off x="4546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49530</xdr:rowOff>
    </xdr:from>
    <xdr:to>
      <xdr:col>24</xdr:col>
      <xdr:colOff>63500</xdr:colOff>
      <xdr:row>35</xdr:row>
      <xdr:rowOff>99695</xdr:rowOff>
    </xdr:to>
    <xdr:cxnSp macro="">
      <xdr:nvCxnSpPr>
        <xdr:cNvPr id="59" name="直線コネクタ 58"/>
        <xdr:cNvCxnSpPr/>
      </xdr:nvCxnSpPr>
      <xdr:spPr>
        <a:xfrm flipV="1">
          <a:off x="3797300" y="605028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86360</xdr:rowOff>
    </xdr:from>
    <xdr:ext cx="469900" cy="255905"/>
    <xdr:sp macro="" textlink="">
      <xdr:nvSpPr>
        <xdr:cNvPr id="60" name="議会費平均値テキスト"/>
        <xdr:cNvSpPr txBox="1"/>
      </xdr:nvSpPr>
      <xdr:spPr>
        <a:xfrm>
          <a:off x="4686300" y="557276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33</xdr:row>
      <xdr:rowOff>63500</xdr:rowOff>
    </xdr:from>
    <xdr:to>
      <xdr:col>24</xdr:col>
      <xdr:colOff>114300</xdr:colOff>
      <xdr:row>33</xdr:row>
      <xdr:rowOff>165100</xdr:rowOff>
    </xdr:to>
    <xdr:sp macro="" textlink="">
      <xdr:nvSpPr>
        <xdr:cNvPr id="61" name="フローチャート: 判断 60"/>
        <xdr:cNvSpPr/>
      </xdr:nvSpPr>
      <xdr:spPr>
        <a:xfrm>
          <a:off x="45847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87630</xdr:rowOff>
    </xdr:from>
    <xdr:to>
      <xdr:col>19</xdr:col>
      <xdr:colOff>177800</xdr:colOff>
      <xdr:row>35</xdr:row>
      <xdr:rowOff>99695</xdr:rowOff>
    </xdr:to>
    <xdr:cxnSp macro="">
      <xdr:nvCxnSpPr>
        <xdr:cNvPr id="62" name="直線コネクタ 61"/>
        <xdr:cNvCxnSpPr/>
      </xdr:nvCxnSpPr>
      <xdr:spPr>
        <a:xfrm>
          <a:off x="2908300" y="60883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82550</xdr:rowOff>
    </xdr:from>
    <xdr:to>
      <xdr:col>20</xdr:col>
      <xdr:colOff>38100</xdr:colOff>
      <xdr:row>34</xdr:row>
      <xdr:rowOff>12700</xdr:rowOff>
    </xdr:to>
    <xdr:sp macro="" textlink="">
      <xdr:nvSpPr>
        <xdr:cNvPr id="63" name="フローチャート: 判断 62"/>
        <xdr:cNvSpPr/>
      </xdr:nvSpPr>
      <xdr:spPr>
        <a:xfrm>
          <a:off x="3746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29210</xdr:rowOff>
    </xdr:from>
    <xdr:ext cx="466725" cy="255905"/>
    <xdr:sp macro="" textlink="">
      <xdr:nvSpPr>
        <xdr:cNvPr id="64" name="テキスト ボックス 63"/>
        <xdr:cNvSpPr txBox="1"/>
      </xdr:nvSpPr>
      <xdr:spPr>
        <a:xfrm>
          <a:off x="3562350" y="55156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87630</xdr:rowOff>
    </xdr:from>
    <xdr:to>
      <xdr:col>15</xdr:col>
      <xdr:colOff>50800</xdr:colOff>
      <xdr:row>35</xdr:row>
      <xdr:rowOff>102870</xdr:rowOff>
    </xdr:to>
    <xdr:cxnSp macro="">
      <xdr:nvCxnSpPr>
        <xdr:cNvPr id="65" name="直線コネクタ 64"/>
        <xdr:cNvCxnSpPr/>
      </xdr:nvCxnSpPr>
      <xdr:spPr>
        <a:xfrm flipV="1">
          <a:off x="2019300" y="60883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123190</xdr:rowOff>
    </xdr:from>
    <xdr:to>
      <xdr:col>15</xdr:col>
      <xdr:colOff>101600</xdr:colOff>
      <xdr:row>34</xdr:row>
      <xdr:rowOff>53340</xdr:rowOff>
    </xdr:to>
    <xdr:sp macro="" textlink="">
      <xdr:nvSpPr>
        <xdr:cNvPr id="66" name="フローチャート: 判断 65"/>
        <xdr:cNvSpPr/>
      </xdr:nvSpPr>
      <xdr:spPr>
        <a:xfrm>
          <a:off x="2857500" y="57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69850</xdr:rowOff>
    </xdr:from>
    <xdr:ext cx="466725" cy="259080"/>
    <xdr:sp macro="" textlink="">
      <xdr:nvSpPr>
        <xdr:cNvPr id="67" name="テキスト ボックス 66"/>
        <xdr:cNvSpPr txBox="1"/>
      </xdr:nvSpPr>
      <xdr:spPr>
        <a:xfrm>
          <a:off x="2673350" y="55562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151765</xdr:rowOff>
    </xdr:from>
    <xdr:to>
      <xdr:col>10</xdr:col>
      <xdr:colOff>114300</xdr:colOff>
      <xdr:row>35</xdr:row>
      <xdr:rowOff>102870</xdr:rowOff>
    </xdr:to>
    <xdr:cxnSp macro="">
      <xdr:nvCxnSpPr>
        <xdr:cNvPr id="68" name="直線コネクタ 67"/>
        <xdr:cNvCxnSpPr/>
      </xdr:nvCxnSpPr>
      <xdr:spPr>
        <a:xfrm>
          <a:off x="1130300" y="598106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139065</xdr:rowOff>
    </xdr:from>
    <xdr:to>
      <xdr:col>10</xdr:col>
      <xdr:colOff>165100</xdr:colOff>
      <xdr:row>34</xdr:row>
      <xdr:rowOff>69215</xdr:rowOff>
    </xdr:to>
    <xdr:sp macro="" textlink="">
      <xdr:nvSpPr>
        <xdr:cNvPr id="69" name="フローチャート: 判断 68"/>
        <xdr:cNvSpPr/>
      </xdr:nvSpPr>
      <xdr:spPr>
        <a:xfrm>
          <a:off x="1968500" y="579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86360</xdr:rowOff>
    </xdr:from>
    <xdr:ext cx="466725" cy="255905"/>
    <xdr:sp macro="" textlink="">
      <xdr:nvSpPr>
        <xdr:cNvPr id="70" name="テキスト ボックス 69"/>
        <xdr:cNvSpPr txBox="1"/>
      </xdr:nvSpPr>
      <xdr:spPr>
        <a:xfrm>
          <a:off x="1784350" y="55727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107950</xdr:rowOff>
    </xdr:from>
    <xdr:to>
      <xdr:col>6</xdr:col>
      <xdr:colOff>38100</xdr:colOff>
      <xdr:row>34</xdr:row>
      <xdr:rowOff>38100</xdr:rowOff>
    </xdr:to>
    <xdr:sp macro="" textlink="">
      <xdr:nvSpPr>
        <xdr:cNvPr id="71" name="フローチャート: 判断 70"/>
        <xdr:cNvSpPr/>
      </xdr:nvSpPr>
      <xdr:spPr>
        <a:xfrm>
          <a:off x="1079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54610</xdr:rowOff>
    </xdr:from>
    <xdr:ext cx="466725" cy="255905"/>
    <xdr:sp macro="" textlink="">
      <xdr:nvSpPr>
        <xdr:cNvPr id="72" name="テキスト ボックス 71"/>
        <xdr:cNvSpPr txBox="1"/>
      </xdr:nvSpPr>
      <xdr:spPr>
        <a:xfrm>
          <a:off x="895350" y="55410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170180</xdr:rowOff>
    </xdr:from>
    <xdr:to>
      <xdr:col>24</xdr:col>
      <xdr:colOff>114300</xdr:colOff>
      <xdr:row>35</xdr:row>
      <xdr:rowOff>100330</xdr:rowOff>
    </xdr:to>
    <xdr:sp macro="" textlink="">
      <xdr:nvSpPr>
        <xdr:cNvPr id="78" name="楕円 77"/>
        <xdr:cNvSpPr/>
      </xdr:nvSpPr>
      <xdr:spPr>
        <a:xfrm>
          <a:off x="45847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148590</xdr:rowOff>
    </xdr:from>
    <xdr:ext cx="469900" cy="259080"/>
    <xdr:sp macro="" textlink="">
      <xdr:nvSpPr>
        <xdr:cNvPr id="79" name="議会費該当値テキスト"/>
        <xdr:cNvSpPr txBox="1"/>
      </xdr:nvSpPr>
      <xdr:spPr>
        <a:xfrm>
          <a:off x="4686300" y="5977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48895</xdr:rowOff>
    </xdr:from>
    <xdr:to>
      <xdr:col>20</xdr:col>
      <xdr:colOff>38100</xdr:colOff>
      <xdr:row>35</xdr:row>
      <xdr:rowOff>150495</xdr:rowOff>
    </xdr:to>
    <xdr:sp macro="" textlink="">
      <xdr:nvSpPr>
        <xdr:cNvPr id="80" name="楕円 79"/>
        <xdr:cNvSpPr/>
      </xdr:nvSpPr>
      <xdr:spPr>
        <a:xfrm>
          <a:off x="3746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141605</xdr:rowOff>
    </xdr:from>
    <xdr:ext cx="466725" cy="259080"/>
    <xdr:sp macro="" textlink="">
      <xdr:nvSpPr>
        <xdr:cNvPr id="81" name="テキスト ボックス 80"/>
        <xdr:cNvSpPr txBox="1"/>
      </xdr:nvSpPr>
      <xdr:spPr>
        <a:xfrm>
          <a:off x="3562350" y="61423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36830</xdr:rowOff>
    </xdr:from>
    <xdr:to>
      <xdr:col>15</xdr:col>
      <xdr:colOff>101600</xdr:colOff>
      <xdr:row>35</xdr:row>
      <xdr:rowOff>138430</xdr:rowOff>
    </xdr:to>
    <xdr:sp macro="" textlink="">
      <xdr:nvSpPr>
        <xdr:cNvPr id="82" name="楕円 81"/>
        <xdr:cNvSpPr/>
      </xdr:nvSpPr>
      <xdr:spPr>
        <a:xfrm>
          <a:off x="2857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129540</xdr:rowOff>
    </xdr:from>
    <xdr:ext cx="466725" cy="259080"/>
    <xdr:sp macro="" textlink="">
      <xdr:nvSpPr>
        <xdr:cNvPr id="83" name="テキスト ボックス 82"/>
        <xdr:cNvSpPr txBox="1"/>
      </xdr:nvSpPr>
      <xdr:spPr>
        <a:xfrm>
          <a:off x="2673350" y="61302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52070</xdr:rowOff>
    </xdr:from>
    <xdr:to>
      <xdr:col>10</xdr:col>
      <xdr:colOff>165100</xdr:colOff>
      <xdr:row>35</xdr:row>
      <xdr:rowOff>153670</xdr:rowOff>
    </xdr:to>
    <xdr:sp macro="" textlink="">
      <xdr:nvSpPr>
        <xdr:cNvPr id="84" name="楕円 83"/>
        <xdr:cNvSpPr/>
      </xdr:nvSpPr>
      <xdr:spPr>
        <a:xfrm>
          <a:off x="1968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144780</xdr:rowOff>
    </xdr:from>
    <xdr:ext cx="466725" cy="255905"/>
    <xdr:sp macro="" textlink="">
      <xdr:nvSpPr>
        <xdr:cNvPr id="85" name="テキスト ボックス 84"/>
        <xdr:cNvSpPr txBox="1"/>
      </xdr:nvSpPr>
      <xdr:spPr>
        <a:xfrm>
          <a:off x="1784350" y="61455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100965</xdr:rowOff>
    </xdr:from>
    <xdr:to>
      <xdr:col>6</xdr:col>
      <xdr:colOff>38100</xdr:colOff>
      <xdr:row>35</xdr:row>
      <xdr:rowOff>31115</xdr:rowOff>
    </xdr:to>
    <xdr:sp macro="" textlink="">
      <xdr:nvSpPr>
        <xdr:cNvPr id="86" name="楕円 85"/>
        <xdr:cNvSpPr/>
      </xdr:nvSpPr>
      <xdr:spPr>
        <a:xfrm>
          <a:off x="1079500" y="593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22225</xdr:rowOff>
    </xdr:from>
    <xdr:ext cx="466725" cy="258445"/>
    <xdr:sp macro="" textlink="">
      <xdr:nvSpPr>
        <xdr:cNvPr id="87" name="テキスト ボックス 86"/>
        <xdr:cNvSpPr txBox="1"/>
      </xdr:nvSpPr>
      <xdr:spPr>
        <a:xfrm>
          <a:off x="895350" y="60229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6" name="テキスト ボックス 95"/>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745" cy="259080"/>
    <xdr:sp macro="" textlink="">
      <xdr:nvSpPr>
        <xdr:cNvPr id="99" name="テキスト ボックス 98"/>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2455" cy="259080"/>
    <xdr:sp macro="" textlink="">
      <xdr:nvSpPr>
        <xdr:cNvPr id="101" name="テキスト ボックス 100"/>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2455" cy="255905"/>
    <xdr:sp macro="" textlink="">
      <xdr:nvSpPr>
        <xdr:cNvPr id="103" name="テキスト ボックス 102"/>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9080"/>
    <xdr:sp macro="" textlink="">
      <xdr:nvSpPr>
        <xdr:cNvPr id="105" name="テキスト ボックス 104"/>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2455" cy="259080"/>
    <xdr:sp macro="" textlink="">
      <xdr:nvSpPr>
        <xdr:cNvPr id="107" name="テキスト ボックス 106"/>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09" name="テキスト ボックス 108"/>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26035</xdr:rowOff>
    </xdr:from>
    <xdr:to>
      <xdr:col>24</xdr:col>
      <xdr:colOff>62865</xdr:colOff>
      <xdr:row>58</xdr:row>
      <xdr:rowOff>52070</xdr:rowOff>
    </xdr:to>
    <xdr:cxnSp macro="">
      <xdr:nvCxnSpPr>
        <xdr:cNvPr id="111" name="直線コネクタ 110"/>
        <xdr:cNvCxnSpPr/>
      </xdr:nvCxnSpPr>
      <xdr:spPr>
        <a:xfrm flipV="1">
          <a:off x="4633595" y="8769985"/>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55245</xdr:rowOff>
    </xdr:from>
    <xdr:ext cx="534670" cy="255905"/>
    <xdr:sp macro="" textlink="">
      <xdr:nvSpPr>
        <xdr:cNvPr id="112" name="総務費最小値テキスト"/>
        <xdr:cNvSpPr txBox="1"/>
      </xdr:nvSpPr>
      <xdr:spPr>
        <a:xfrm>
          <a:off x="4686300" y="99993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43,179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52070</xdr:rowOff>
    </xdr:from>
    <xdr:to>
      <xdr:col>24</xdr:col>
      <xdr:colOff>152400</xdr:colOff>
      <xdr:row>58</xdr:row>
      <xdr:rowOff>52070</xdr:rowOff>
    </xdr:to>
    <xdr:cxnSp macro="">
      <xdr:nvCxnSpPr>
        <xdr:cNvPr id="113" name="直線コネクタ 112"/>
        <xdr:cNvCxnSpPr/>
      </xdr:nvCxnSpPr>
      <xdr:spPr>
        <a:xfrm>
          <a:off x="4546600" y="999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144145</xdr:rowOff>
    </xdr:from>
    <xdr:ext cx="598805" cy="255905"/>
    <xdr:sp macro="" textlink="">
      <xdr:nvSpPr>
        <xdr:cNvPr id="114" name="総務費最大値テキスト"/>
        <xdr:cNvSpPr txBox="1"/>
      </xdr:nvSpPr>
      <xdr:spPr>
        <a:xfrm>
          <a:off x="4686300" y="85451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364,788</a:t>
          </a:r>
          <a:endParaRPr kumimoji="1" lang="ja-JP" altLang="en-US" sz="1000" b="1">
            <a:latin typeface="ＭＳ Ｐゴシック"/>
          </a:endParaRPr>
        </a:p>
      </xdr:txBody>
    </xdr:sp>
    <xdr:clientData/>
  </xdr:oneCellAnchor>
  <xdr:twoCellAnchor>
    <xdr:from>
      <xdr:col>23</xdr:col>
      <xdr:colOff>165100</xdr:colOff>
      <xdr:row>51</xdr:row>
      <xdr:rowOff>26035</xdr:rowOff>
    </xdr:from>
    <xdr:to>
      <xdr:col>24</xdr:col>
      <xdr:colOff>152400</xdr:colOff>
      <xdr:row>51</xdr:row>
      <xdr:rowOff>26035</xdr:rowOff>
    </xdr:to>
    <xdr:cxnSp macro="">
      <xdr:nvCxnSpPr>
        <xdr:cNvPr id="115" name="直線コネクタ 114"/>
        <xdr:cNvCxnSpPr/>
      </xdr:nvCxnSpPr>
      <xdr:spPr>
        <a:xfrm>
          <a:off x="4546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168275</xdr:rowOff>
    </xdr:from>
    <xdr:to>
      <xdr:col>24</xdr:col>
      <xdr:colOff>63500</xdr:colOff>
      <xdr:row>57</xdr:row>
      <xdr:rowOff>171450</xdr:rowOff>
    </xdr:to>
    <xdr:cxnSp macro="">
      <xdr:nvCxnSpPr>
        <xdr:cNvPr id="116" name="直線コネクタ 115"/>
        <xdr:cNvCxnSpPr/>
      </xdr:nvCxnSpPr>
      <xdr:spPr>
        <a:xfrm flipV="1">
          <a:off x="3797300" y="99409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166370</xdr:rowOff>
    </xdr:from>
    <xdr:ext cx="598805" cy="255905"/>
    <xdr:sp macro="" textlink="">
      <xdr:nvSpPr>
        <xdr:cNvPr id="117" name="総務費平均値テキスト"/>
        <xdr:cNvSpPr txBox="1"/>
      </xdr:nvSpPr>
      <xdr:spPr>
        <a:xfrm>
          <a:off x="4686300" y="942467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140,864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143510</xdr:rowOff>
    </xdr:from>
    <xdr:to>
      <xdr:col>24</xdr:col>
      <xdr:colOff>114300</xdr:colOff>
      <xdr:row>56</xdr:row>
      <xdr:rowOff>73025</xdr:rowOff>
    </xdr:to>
    <xdr:sp macro="" textlink="">
      <xdr:nvSpPr>
        <xdr:cNvPr id="118" name="フローチャート: 判断 117"/>
        <xdr:cNvSpPr/>
      </xdr:nvSpPr>
      <xdr:spPr>
        <a:xfrm>
          <a:off x="4584700" y="9573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81915</xdr:rowOff>
    </xdr:from>
    <xdr:to>
      <xdr:col>19</xdr:col>
      <xdr:colOff>177800</xdr:colOff>
      <xdr:row>57</xdr:row>
      <xdr:rowOff>171450</xdr:rowOff>
    </xdr:to>
    <xdr:cxnSp macro="">
      <xdr:nvCxnSpPr>
        <xdr:cNvPr id="119" name="直線コネクタ 118"/>
        <xdr:cNvCxnSpPr/>
      </xdr:nvCxnSpPr>
      <xdr:spPr>
        <a:xfrm>
          <a:off x="2908300" y="9683115"/>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17780</xdr:rowOff>
    </xdr:from>
    <xdr:to>
      <xdr:col>20</xdr:col>
      <xdr:colOff>38100</xdr:colOff>
      <xdr:row>56</xdr:row>
      <xdr:rowOff>119380</xdr:rowOff>
    </xdr:to>
    <xdr:sp macro="" textlink="">
      <xdr:nvSpPr>
        <xdr:cNvPr id="120" name="フローチャート: 判断 119"/>
        <xdr:cNvSpPr/>
      </xdr:nvSpPr>
      <xdr:spPr>
        <a:xfrm>
          <a:off x="374650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135890</xdr:rowOff>
    </xdr:from>
    <xdr:ext cx="595630" cy="259080"/>
    <xdr:sp macro="" textlink="">
      <xdr:nvSpPr>
        <xdr:cNvPr id="121" name="テキスト ボックス 120"/>
        <xdr:cNvSpPr txBox="1"/>
      </xdr:nvSpPr>
      <xdr:spPr>
        <a:xfrm>
          <a:off x="3497580" y="93941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128,636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81915</xdr:rowOff>
    </xdr:from>
    <xdr:to>
      <xdr:col>15</xdr:col>
      <xdr:colOff>50800</xdr:colOff>
      <xdr:row>57</xdr:row>
      <xdr:rowOff>82550</xdr:rowOff>
    </xdr:to>
    <xdr:cxnSp macro="">
      <xdr:nvCxnSpPr>
        <xdr:cNvPr id="122" name="直線コネクタ 121"/>
        <xdr:cNvCxnSpPr/>
      </xdr:nvCxnSpPr>
      <xdr:spPr>
        <a:xfrm flipV="1">
          <a:off x="2019300" y="968311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52705</xdr:rowOff>
    </xdr:from>
    <xdr:to>
      <xdr:col>15</xdr:col>
      <xdr:colOff>101600</xdr:colOff>
      <xdr:row>56</xdr:row>
      <xdr:rowOff>154940</xdr:rowOff>
    </xdr:to>
    <xdr:sp macro="" textlink="">
      <xdr:nvSpPr>
        <xdr:cNvPr id="123" name="フローチャート: 判断 122"/>
        <xdr:cNvSpPr/>
      </xdr:nvSpPr>
      <xdr:spPr>
        <a:xfrm>
          <a:off x="2857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145415</xdr:rowOff>
    </xdr:from>
    <xdr:ext cx="595630" cy="255905"/>
    <xdr:sp macro="" textlink="">
      <xdr:nvSpPr>
        <xdr:cNvPr id="124" name="テキスト ボックス 123"/>
        <xdr:cNvSpPr txBox="1"/>
      </xdr:nvSpPr>
      <xdr:spPr>
        <a:xfrm>
          <a:off x="2608580" y="97466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119,448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107315</xdr:rowOff>
    </xdr:from>
    <xdr:to>
      <xdr:col>10</xdr:col>
      <xdr:colOff>114300</xdr:colOff>
      <xdr:row>57</xdr:row>
      <xdr:rowOff>82550</xdr:rowOff>
    </xdr:to>
    <xdr:cxnSp macro="">
      <xdr:nvCxnSpPr>
        <xdr:cNvPr id="125" name="直線コネクタ 124"/>
        <xdr:cNvCxnSpPr/>
      </xdr:nvCxnSpPr>
      <xdr:spPr>
        <a:xfrm>
          <a:off x="1130300" y="9365615"/>
          <a:ext cx="8890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43180</xdr:rowOff>
    </xdr:from>
    <xdr:to>
      <xdr:col>10</xdr:col>
      <xdr:colOff>165100</xdr:colOff>
      <xdr:row>56</xdr:row>
      <xdr:rowOff>144780</xdr:rowOff>
    </xdr:to>
    <xdr:sp macro="" textlink="">
      <xdr:nvSpPr>
        <xdr:cNvPr id="126" name="フローチャート: 判断 125"/>
        <xdr:cNvSpPr/>
      </xdr:nvSpPr>
      <xdr:spPr>
        <a:xfrm>
          <a:off x="1968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161290</xdr:rowOff>
    </xdr:from>
    <xdr:ext cx="595630" cy="259080"/>
    <xdr:sp macro="" textlink="">
      <xdr:nvSpPr>
        <xdr:cNvPr id="127" name="テキスト ボックス 126"/>
        <xdr:cNvSpPr txBox="1"/>
      </xdr:nvSpPr>
      <xdr:spPr>
        <a:xfrm>
          <a:off x="1719580" y="94195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23495</xdr:rowOff>
    </xdr:from>
    <xdr:to>
      <xdr:col>6</xdr:col>
      <xdr:colOff>38100</xdr:colOff>
      <xdr:row>54</xdr:row>
      <xdr:rowOff>125095</xdr:rowOff>
    </xdr:to>
    <xdr:sp macro="" textlink="">
      <xdr:nvSpPr>
        <xdr:cNvPr id="128" name="フローチャート: 判断 127"/>
        <xdr:cNvSpPr/>
      </xdr:nvSpPr>
      <xdr:spPr>
        <a:xfrm>
          <a:off x="1079500" y="928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52</xdr:row>
      <xdr:rowOff>141605</xdr:rowOff>
    </xdr:from>
    <xdr:ext cx="595630" cy="259080"/>
    <xdr:sp macro="" textlink="">
      <xdr:nvSpPr>
        <xdr:cNvPr id="129" name="テキスト ボックス 128"/>
        <xdr:cNvSpPr txBox="1"/>
      </xdr:nvSpPr>
      <xdr:spPr>
        <a:xfrm>
          <a:off x="830580" y="90570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117475</xdr:rowOff>
    </xdr:from>
    <xdr:to>
      <xdr:col>24</xdr:col>
      <xdr:colOff>114300</xdr:colOff>
      <xdr:row>58</xdr:row>
      <xdr:rowOff>47625</xdr:rowOff>
    </xdr:to>
    <xdr:sp macro="" textlink="">
      <xdr:nvSpPr>
        <xdr:cNvPr id="135" name="楕円 134"/>
        <xdr:cNvSpPr/>
      </xdr:nvSpPr>
      <xdr:spPr>
        <a:xfrm>
          <a:off x="45847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32385</xdr:rowOff>
    </xdr:from>
    <xdr:ext cx="534670" cy="255905"/>
    <xdr:sp macro="" textlink="">
      <xdr:nvSpPr>
        <xdr:cNvPr id="136" name="総務費該当値テキスト"/>
        <xdr:cNvSpPr txBox="1"/>
      </xdr:nvSpPr>
      <xdr:spPr>
        <a:xfrm>
          <a:off x="4686300" y="98050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120650</xdr:rowOff>
    </xdr:from>
    <xdr:to>
      <xdr:col>20</xdr:col>
      <xdr:colOff>38100</xdr:colOff>
      <xdr:row>58</xdr:row>
      <xdr:rowOff>50800</xdr:rowOff>
    </xdr:to>
    <xdr:sp macro="" textlink="">
      <xdr:nvSpPr>
        <xdr:cNvPr id="137" name="楕円 136"/>
        <xdr:cNvSpPr/>
      </xdr:nvSpPr>
      <xdr:spPr>
        <a:xfrm>
          <a:off x="3746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41910</xdr:rowOff>
    </xdr:from>
    <xdr:ext cx="531495" cy="255905"/>
    <xdr:sp macro="" textlink="">
      <xdr:nvSpPr>
        <xdr:cNvPr id="138" name="テキスト ボックス 137"/>
        <xdr:cNvSpPr txBox="1"/>
      </xdr:nvSpPr>
      <xdr:spPr>
        <a:xfrm>
          <a:off x="3529965" y="9986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31115</xdr:rowOff>
    </xdr:from>
    <xdr:to>
      <xdr:col>15</xdr:col>
      <xdr:colOff>101600</xdr:colOff>
      <xdr:row>56</xdr:row>
      <xdr:rowOff>132715</xdr:rowOff>
    </xdr:to>
    <xdr:sp macro="" textlink="">
      <xdr:nvSpPr>
        <xdr:cNvPr id="139" name="楕円 138"/>
        <xdr:cNvSpPr/>
      </xdr:nvSpPr>
      <xdr:spPr>
        <a:xfrm>
          <a:off x="2857500" y="96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149225</xdr:rowOff>
    </xdr:from>
    <xdr:ext cx="595630" cy="259080"/>
    <xdr:sp macro="" textlink="">
      <xdr:nvSpPr>
        <xdr:cNvPr id="140" name="テキスト ボックス 139"/>
        <xdr:cNvSpPr txBox="1"/>
      </xdr:nvSpPr>
      <xdr:spPr>
        <a:xfrm>
          <a:off x="2608580" y="94075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31750</xdr:rowOff>
    </xdr:from>
    <xdr:to>
      <xdr:col>10</xdr:col>
      <xdr:colOff>165100</xdr:colOff>
      <xdr:row>57</xdr:row>
      <xdr:rowOff>133350</xdr:rowOff>
    </xdr:to>
    <xdr:sp macro="" textlink="">
      <xdr:nvSpPr>
        <xdr:cNvPr id="141" name="楕円 140"/>
        <xdr:cNvSpPr/>
      </xdr:nvSpPr>
      <xdr:spPr>
        <a:xfrm>
          <a:off x="1968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124460</xdr:rowOff>
    </xdr:from>
    <xdr:ext cx="531495" cy="259080"/>
    <xdr:sp macro="" textlink="">
      <xdr:nvSpPr>
        <xdr:cNvPr id="142" name="テキスト ボックス 141"/>
        <xdr:cNvSpPr txBox="1"/>
      </xdr:nvSpPr>
      <xdr:spPr>
        <a:xfrm>
          <a:off x="1751965" y="9897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56515</xdr:rowOff>
    </xdr:from>
    <xdr:to>
      <xdr:col>6</xdr:col>
      <xdr:colOff>38100</xdr:colOff>
      <xdr:row>54</xdr:row>
      <xdr:rowOff>158115</xdr:rowOff>
    </xdr:to>
    <xdr:sp macro="" textlink="">
      <xdr:nvSpPr>
        <xdr:cNvPr id="143" name="楕円 142"/>
        <xdr:cNvSpPr/>
      </xdr:nvSpPr>
      <xdr:spPr>
        <a:xfrm>
          <a:off x="1079500" y="93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149225</xdr:rowOff>
    </xdr:from>
    <xdr:ext cx="595630" cy="259080"/>
    <xdr:sp macro="" textlink="">
      <xdr:nvSpPr>
        <xdr:cNvPr id="144" name="テキスト ボックス 143"/>
        <xdr:cNvSpPr txBox="1"/>
      </xdr:nvSpPr>
      <xdr:spPr>
        <a:xfrm>
          <a:off x="830580" y="94075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236,139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3" name="テキスト ボックス 152"/>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5745" cy="255905"/>
    <xdr:sp macro="" textlink="">
      <xdr:nvSpPr>
        <xdr:cNvPr id="155" name="テキスト ボックス 154"/>
        <xdr:cNvSpPr txBox="1"/>
      </xdr:nvSpPr>
      <xdr:spPr>
        <a:xfrm>
          <a:off x="513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2455" cy="259080"/>
    <xdr:sp macro="" textlink="">
      <xdr:nvSpPr>
        <xdr:cNvPr id="157" name="テキスト ボックス 156"/>
        <xdr:cNvSpPr txBox="1"/>
      </xdr:nvSpPr>
      <xdr:spPr>
        <a:xfrm>
          <a:off x="166370" y="1344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2455" cy="259080"/>
    <xdr:sp macro="" textlink="">
      <xdr:nvSpPr>
        <xdr:cNvPr id="159" name="テキスト ボックス 158"/>
        <xdr:cNvSpPr txBox="1"/>
      </xdr:nvSpPr>
      <xdr:spPr>
        <a:xfrm>
          <a:off x="166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2455" cy="255905"/>
    <xdr:sp macro="" textlink="">
      <xdr:nvSpPr>
        <xdr:cNvPr id="161" name="テキスト ボックス 160"/>
        <xdr:cNvSpPr txBox="1"/>
      </xdr:nvSpPr>
      <xdr:spPr>
        <a:xfrm>
          <a:off x="166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2455" cy="259080"/>
    <xdr:sp macro="" textlink="">
      <xdr:nvSpPr>
        <xdr:cNvPr id="163" name="テキスト ボックス 162"/>
        <xdr:cNvSpPr txBox="1"/>
      </xdr:nvSpPr>
      <xdr:spPr>
        <a:xfrm>
          <a:off x="166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2455" cy="259080"/>
    <xdr:sp macro="" textlink="">
      <xdr:nvSpPr>
        <xdr:cNvPr id="165" name="テキスト ボックス 164"/>
        <xdr:cNvSpPr txBox="1"/>
      </xdr:nvSpPr>
      <xdr:spPr>
        <a:xfrm>
          <a:off x="166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67" name="テキスト ボックス 166"/>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129540</xdr:rowOff>
    </xdr:from>
    <xdr:to>
      <xdr:col>24</xdr:col>
      <xdr:colOff>62865</xdr:colOff>
      <xdr:row>78</xdr:row>
      <xdr:rowOff>84455</xdr:rowOff>
    </xdr:to>
    <xdr:cxnSp macro="">
      <xdr:nvCxnSpPr>
        <xdr:cNvPr id="169" name="直線コネクタ 168"/>
        <xdr:cNvCxnSpPr/>
      </xdr:nvCxnSpPr>
      <xdr:spPr>
        <a:xfrm flipV="1">
          <a:off x="4633595" y="1213104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88265</xdr:rowOff>
    </xdr:from>
    <xdr:ext cx="598805" cy="255905"/>
    <xdr:sp macro="" textlink="">
      <xdr:nvSpPr>
        <xdr:cNvPr id="170" name="民生費最小値テキスト"/>
        <xdr:cNvSpPr txBox="1"/>
      </xdr:nvSpPr>
      <xdr:spPr>
        <a:xfrm>
          <a:off x="4686300" y="134613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134,462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84455</xdr:rowOff>
    </xdr:from>
    <xdr:to>
      <xdr:col>24</xdr:col>
      <xdr:colOff>152400</xdr:colOff>
      <xdr:row>78</xdr:row>
      <xdr:rowOff>84455</xdr:rowOff>
    </xdr:to>
    <xdr:cxnSp macro="">
      <xdr:nvCxnSpPr>
        <xdr:cNvPr id="171" name="直線コネクタ 170"/>
        <xdr:cNvCxnSpPr/>
      </xdr:nvCxnSpPr>
      <xdr:spPr>
        <a:xfrm>
          <a:off x="4546600" y="1345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76200</xdr:rowOff>
    </xdr:from>
    <xdr:ext cx="598805" cy="255905"/>
    <xdr:sp macro="" textlink="">
      <xdr:nvSpPr>
        <xdr:cNvPr id="172" name="民生費最大値テキスト"/>
        <xdr:cNvSpPr txBox="1"/>
      </xdr:nvSpPr>
      <xdr:spPr>
        <a:xfrm>
          <a:off x="4686300" y="119062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482,658</a:t>
          </a:r>
          <a:endParaRPr kumimoji="1" lang="ja-JP" altLang="en-US" sz="1000" b="1">
            <a:latin typeface="ＭＳ Ｐゴシック"/>
          </a:endParaRPr>
        </a:p>
      </xdr:txBody>
    </xdr:sp>
    <xdr:clientData/>
  </xdr:oneCellAnchor>
  <xdr:twoCellAnchor>
    <xdr:from>
      <xdr:col>23</xdr:col>
      <xdr:colOff>165100</xdr:colOff>
      <xdr:row>70</xdr:row>
      <xdr:rowOff>129540</xdr:rowOff>
    </xdr:from>
    <xdr:to>
      <xdr:col>24</xdr:col>
      <xdr:colOff>152400</xdr:colOff>
      <xdr:row>70</xdr:row>
      <xdr:rowOff>129540</xdr:rowOff>
    </xdr:to>
    <xdr:cxnSp macro="">
      <xdr:nvCxnSpPr>
        <xdr:cNvPr id="173" name="直線コネクタ 172"/>
        <xdr:cNvCxnSpPr/>
      </xdr:nvCxnSpPr>
      <xdr:spPr>
        <a:xfrm>
          <a:off x="4546600" y="1213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17780</xdr:rowOff>
    </xdr:from>
    <xdr:to>
      <xdr:col>24</xdr:col>
      <xdr:colOff>63500</xdr:colOff>
      <xdr:row>77</xdr:row>
      <xdr:rowOff>30480</xdr:rowOff>
    </xdr:to>
    <xdr:cxnSp macro="">
      <xdr:nvCxnSpPr>
        <xdr:cNvPr id="174" name="直線コネクタ 173"/>
        <xdr:cNvCxnSpPr/>
      </xdr:nvCxnSpPr>
      <xdr:spPr>
        <a:xfrm flipV="1">
          <a:off x="3797300" y="1321943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158750</xdr:rowOff>
    </xdr:from>
    <xdr:ext cx="598805" cy="259080"/>
    <xdr:sp macro="" textlink="">
      <xdr:nvSpPr>
        <xdr:cNvPr id="175" name="民生費平均値テキスト"/>
        <xdr:cNvSpPr txBox="1"/>
      </xdr:nvSpPr>
      <xdr:spPr>
        <a:xfrm>
          <a:off x="4686300" y="130175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197,628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135890</xdr:rowOff>
    </xdr:from>
    <xdr:to>
      <xdr:col>24</xdr:col>
      <xdr:colOff>114300</xdr:colOff>
      <xdr:row>77</xdr:row>
      <xdr:rowOff>66040</xdr:rowOff>
    </xdr:to>
    <xdr:sp macro="" textlink="">
      <xdr:nvSpPr>
        <xdr:cNvPr id="176" name="フローチャート: 判断 175"/>
        <xdr:cNvSpPr/>
      </xdr:nvSpPr>
      <xdr:spPr>
        <a:xfrm>
          <a:off x="45847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30480</xdr:rowOff>
    </xdr:from>
    <xdr:to>
      <xdr:col>19</xdr:col>
      <xdr:colOff>177800</xdr:colOff>
      <xdr:row>77</xdr:row>
      <xdr:rowOff>121285</xdr:rowOff>
    </xdr:to>
    <xdr:cxnSp macro="">
      <xdr:nvCxnSpPr>
        <xdr:cNvPr id="177" name="直線コネクタ 176"/>
        <xdr:cNvCxnSpPr/>
      </xdr:nvCxnSpPr>
      <xdr:spPr>
        <a:xfrm flipV="1">
          <a:off x="2908300" y="1323213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17780</xdr:rowOff>
    </xdr:from>
    <xdr:to>
      <xdr:col>20</xdr:col>
      <xdr:colOff>38100</xdr:colOff>
      <xdr:row>77</xdr:row>
      <xdr:rowOff>119380</xdr:rowOff>
    </xdr:to>
    <xdr:sp macro="" textlink="">
      <xdr:nvSpPr>
        <xdr:cNvPr id="178" name="フローチャート: 判断 177"/>
        <xdr:cNvSpPr/>
      </xdr:nvSpPr>
      <xdr:spPr>
        <a:xfrm>
          <a:off x="3746500" y="132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110490</xdr:rowOff>
    </xdr:from>
    <xdr:ext cx="595630" cy="255905"/>
    <xdr:sp macro="" textlink="">
      <xdr:nvSpPr>
        <xdr:cNvPr id="179" name="テキスト ボックス 178"/>
        <xdr:cNvSpPr txBox="1"/>
      </xdr:nvSpPr>
      <xdr:spPr>
        <a:xfrm>
          <a:off x="3497580" y="133121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183,592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73025</xdr:rowOff>
    </xdr:from>
    <xdr:to>
      <xdr:col>15</xdr:col>
      <xdr:colOff>50800</xdr:colOff>
      <xdr:row>77</xdr:row>
      <xdr:rowOff>121285</xdr:rowOff>
    </xdr:to>
    <xdr:cxnSp macro="">
      <xdr:nvCxnSpPr>
        <xdr:cNvPr id="180" name="直線コネクタ 179"/>
        <xdr:cNvCxnSpPr/>
      </xdr:nvCxnSpPr>
      <xdr:spPr>
        <a:xfrm>
          <a:off x="2019300" y="1327467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77</xdr:row>
      <xdr:rowOff>171450</xdr:rowOff>
    </xdr:to>
    <xdr:sp macro="" textlink="">
      <xdr:nvSpPr>
        <xdr:cNvPr id="181" name="フローチャート: 判断 180"/>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16510</xdr:rowOff>
    </xdr:from>
    <xdr:ext cx="595630" cy="259080"/>
    <xdr:sp macro="" textlink="">
      <xdr:nvSpPr>
        <xdr:cNvPr id="182" name="テキスト ボックス 181"/>
        <xdr:cNvSpPr txBox="1"/>
      </xdr:nvSpPr>
      <xdr:spPr>
        <a:xfrm>
          <a:off x="2608580" y="130467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73025</xdr:rowOff>
    </xdr:from>
    <xdr:to>
      <xdr:col>10</xdr:col>
      <xdr:colOff>114300</xdr:colOff>
      <xdr:row>78</xdr:row>
      <xdr:rowOff>19685</xdr:rowOff>
    </xdr:to>
    <xdr:cxnSp macro="">
      <xdr:nvCxnSpPr>
        <xdr:cNvPr id="183" name="直線コネクタ 182"/>
        <xdr:cNvCxnSpPr/>
      </xdr:nvCxnSpPr>
      <xdr:spPr>
        <a:xfrm flipV="1">
          <a:off x="1130300" y="13274675"/>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41910</xdr:rowOff>
    </xdr:from>
    <xdr:to>
      <xdr:col>10</xdr:col>
      <xdr:colOff>165100</xdr:colOff>
      <xdr:row>77</xdr:row>
      <xdr:rowOff>143510</xdr:rowOff>
    </xdr:to>
    <xdr:sp macro="" textlink="">
      <xdr:nvSpPr>
        <xdr:cNvPr id="184" name="フローチャート: 判断 183"/>
        <xdr:cNvSpPr/>
      </xdr:nvSpPr>
      <xdr:spPr>
        <a:xfrm>
          <a:off x="196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134620</xdr:rowOff>
    </xdr:from>
    <xdr:ext cx="595630" cy="255905"/>
    <xdr:sp macro="" textlink="">
      <xdr:nvSpPr>
        <xdr:cNvPr id="185" name="テキスト ボックス 184"/>
        <xdr:cNvSpPr txBox="1"/>
      </xdr:nvSpPr>
      <xdr:spPr>
        <a:xfrm>
          <a:off x="1719580" y="133362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132080</xdr:rowOff>
    </xdr:from>
    <xdr:to>
      <xdr:col>6</xdr:col>
      <xdr:colOff>38100</xdr:colOff>
      <xdr:row>78</xdr:row>
      <xdr:rowOff>62230</xdr:rowOff>
    </xdr:to>
    <xdr:sp macro="" textlink="">
      <xdr:nvSpPr>
        <xdr:cNvPr id="186" name="フローチャート: 判断 185"/>
        <xdr:cNvSpPr/>
      </xdr:nvSpPr>
      <xdr:spPr>
        <a:xfrm>
          <a:off x="1079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78740</xdr:rowOff>
    </xdr:from>
    <xdr:ext cx="595630" cy="259080"/>
    <xdr:sp macro="" textlink="">
      <xdr:nvSpPr>
        <xdr:cNvPr id="187" name="テキスト ボックス 186"/>
        <xdr:cNvSpPr txBox="1"/>
      </xdr:nvSpPr>
      <xdr:spPr>
        <a:xfrm>
          <a:off x="830580" y="131089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137795</xdr:rowOff>
    </xdr:from>
    <xdr:to>
      <xdr:col>24</xdr:col>
      <xdr:colOff>114300</xdr:colOff>
      <xdr:row>77</xdr:row>
      <xdr:rowOff>67945</xdr:rowOff>
    </xdr:to>
    <xdr:sp macro="" textlink="">
      <xdr:nvSpPr>
        <xdr:cNvPr id="193" name="楕円 192"/>
        <xdr:cNvSpPr/>
      </xdr:nvSpPr>
      <xdr:spPr>
        <a:xfrm>
          <a:off x="4584700" y="131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116840</xdr:rowOff>
    </xdr:from>
    <xdr:ext cx="598805" cy="259080"/>
    <xdr:sp macro="" textlink="">
      <xdr:nvSpPr>
        <xdr:cNvPr id="194" name="民生費該当値テキスト"/>
        <xdr:cNvSpPr txBox="1"/>
      </xdr:nvSpPr>
      <xdr:spPr>
        <a:xfrm>
          <a:off x="4686300" y="13147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197,085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151130</xdr:rowOff>
    </xdr:from>
    <xdr:to>
      <xdr:col>20</xdr:col>
      <xdr:colOff>38100</xdr:colOff>
      <xdr:row>77</xdr:row>
      <xdr:rowOff>81280</xdr:rowOff>
    </xdr:to>
    <xdr:sp macro="" textlink="">
      <xdr:nvSpPr>
        <xdr:cNvPr id="195" name="楕円 194"/>
        <xdr:cNvSpPr/>
      </xdr:nvSpPr>
      <xdr:spPr>
        <a:xfrm>
          <a:off x="37465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97790</xdr:rowOff>
    </xdr:from>
    <xdr:ext cx="595630" cy="255905"/>
    <xdr:sp macro="" textlink="">
      <xdr:nvSpPr>
        <xdr:cNvPr id="196" name="テキスト ボックス 195"/>
        <xdr:cNvSpPr txBox="1"/>
      </xdr:nvSpPr>
      <xdr:spPr>
        <a:xfrm>
          <a:off x="3497580" y="129565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193,677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70485</xdr:rowOff>
    </xdr:from>
    <xdr:to>
      <xdr:col>15</xdr:col>
      <xdr:colOff>101600</xdr:colOff>
      <xdr:row>78</xdr:row>
      <xdr:rowOff>635</xdr:rowOff>
    </xdr:to>
    <xdr:sp macro="" textlink="">
      <xdr:nvSpPr>
        <xdr:cNvPr id="197" name="楕円 196"/>
        <xdr:cNvSpPr/>
      </xdr:nvSpPr>
      <xdr:spPr>
        <a:xfrm>
          <a:off x="2857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163195</xdr:rowOff>
    </xdr:from>
    <xdr:ext cx="595630" cy="259080"/>
    <xdr:sp macro="" textlink="">
      <xdr:nvSpPr>
        <xdr:cNvPr id="198" name="テキスト ボックス 197"/>
        <xdr:cNvSpPr txBox="1"/>
      </xdr:nvSpPr>
      <xdr:spPr>
        <a:xfrm>
          <a:off x="2608580" y="133648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22225</xdr:rowOff>
    </xdr:from>
    <xdr:to>
      <xdr:col>10</xdr:col>
      <xdr:colOff>165100</xdr:colOff>
      <xdr:row>77</xdr:row>
      <xdr:rowOff>123825</xdr:rowOff>
    </xdr:to>
    <xdr:sp macro="" textlink="">
      <xdr:nvSpPr>
        <xdr:cNvPr id="199" name="楕円 198"/>
        <xdr:cNvSpPr/>
      </xdr:nvSpPr>
      <xdr:spPr>
        <a:xfrm>
          <a:off x="1968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140335</xdr:rowOff>
    </xdr:from>
    <xdr:ext cx="595630" cy="259080"/>
    <xdr:sp macro="" textlink="">
      <xdr:nvSpPr>
        <xdr:cNvPr id="200" name="テキスト ボックス 199"/>
        <xdr:cNvSpPr txBox="1"/>
      </xdr:nvSpPr>
      <xdr:spPr>
        <a:xfrm>
          <a:off x="1719580" y="129990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140335</xdr:rowOff>
    </xdr:from>
    <xdr:to>
      <xdr:col>6</xdr:col>
      <xdr:colOff>38100</xdr:colOff>
      <xdr:row>78</xdr:row>
      <xdr:rowOff>70485</xdr:rowOff>
    </xdr:to>
    <xdr:sp macro="" textlink="">
      <xdr:nvSpPr>
        <xdr:cNvPr id="201" name="楕円 200"/>
        <xdr:cNvSpPr/>
      </xdr:nvSpPr>
      <xdr:spPr>
        <a:xfrm>
          <a:off x="1079500" y="133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61595</xdr:rowOff>
    </xdr:from>
    <xdr:ext cx="595630" cy="259080"/>
    <xdr:sp macro="" textlink="">
      <xdr:nvSpPr>
        <xdr:cNvPr id="202" name="テキスト ボックス 201"/>
        <xdr:cNvSpPr txBox="1"/>
      </xdr:nvSpPr>
      <xdr:spPr>
        <a:xfrm>
          <a:off x="830580" y="134346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1" name="テキスト ボックス 210"/>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5745" cy="259080"/>
    <xdr:sp macro="" textlink="">
      <xdr:nvSpPr>
        <xdr:cNvPr id="214" name="テキスト ボックス 213"/>
        <xdr:cNvSpPr txBox="1"/>
      </xdr:nvSpPr>
      <xdr:spPr>
        <a:xfrm>
          <a:off x="513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2455" cy="259080"/>
    <xdr:sp macro="" textlink="">
      <xdr:nvSpPr>
        <xdr:cNvPr id="216" name="テキスト ボックス 215"/>
        <xdr:cNvSpPr txBox="1"/>
      </xdr:nvSpPr>
      <xdr:spPr>
        <a:xfrm>
          <a:off x="166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2455" cy="255905"/>
    <xdr:sp macro="" textlink="">
      <xdr:nvSpPr>
        <xdr:cNvPr id="218" name="テキスト ボックス 217"/>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2455" cy="259080"/>
    <xdr:sp macro="" textlink="">
      <xdr:nvSpPr>
        <xdr:cNvPr id="220" name="テキスト ボックス 219"/>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92710</xdr:rowOff>
    </xdr:from>
    <xdr:ext cx="682625" cy="259080"/>
    <xdr:sp macro="" textlink="">
      <xdr:nvSpPr>
        <xdr:cNvPr id="222" name="テキスト ボックス 221"/>
        <xdr:cNvSpPr txBox="1"/>
      </xdr:nvSpPr>
      <xdr:spPr>
        <a:xfrm>
          <a:off x="76200" y="15351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2625" cy="255905"/>
    <xdr:sp macro="" textlink="">
      <xdr:nvSpPr>
        <xdr:cNvPr id="224" name="テキスト ボックス 223"/>
        <xdr:cNvSpPr txBox="1"/>
      </xdr:nvSpPr>
      <xdr:spPr>
        <a:xfrm>
          <a:off x="76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134620</xdr:rowOff>
    </xdr:from>
    <xdr:to>
      <xdr:col>24</xdr:col>
      <xdr:colOff>62865</xdr:colOff>
      <xdr:row>99</xdr:row>
      <xdr:rowOff>10160</xdr:rowOff>
    </xdr:to>
    <xdr:cxnSp macro="">
      <xdr:nvCxnSpPr>
        <xdr:cNvPr id="226" name="直線コネクタ 225"/>
        <xdr:cNvCxnSpPr/>
      </xdr:nvCxnSpPr>
      <xdr:spPr>
        <a:xfrm flipV="1">
          <a:off x="4633595" y="1556512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13970</xdr:rowOff>
    </xdr:from>
    <xdr:ext cx="534670" cy="259080"/>
    <xdr:sp macro="" textlink="">
      <xdr:nvSpPr>
        <xdr:cNvPr id="227" name="衛生費最小値テキスト"/>
        <xdr:cNvSpPr txBox="1"/>
      </xdr:nvSpPr>
      <xdr:spPr>
        <a:xfrm>
          <a:off x="4686300" y="16987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27,084</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10160</xdr:rowOff>
    </xdr:from>
    <xdr:to>
      <xdr:col>24</xdr:col>
      <xdr:colOff>152400</xdr:colOff>
      <xdr:row>99</xdr:row>
      <xdr:rowOff>10160</xdr:rowOff>
    </xdr:to>
    <xdr:cxnSp macro="">
      <xdr:nvCxnSpPr>
        <xdr:cNvPr id="228" name="直線コネクタ 227"/>
        <xdr:cNvCxnSpPr/>
      </xdr:nvCxnSpPr>
      <xdr:spPr>
        <a:xfrm>
          <a:off x="4546600" y="1698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81280</xdr:rowOff>
    </xdr:from>
    <xdr:ext cx="690245" cy="259080"/>
    <xdr:sp macro="" textlink="">
      <xdr:nvSpPr>
        <xdr:cNvPr id="229" name="衛生費最大値テキスト"/>
        <xdr:cNvSpPr txBox="1"/>
      </xdr:nvSpPr>
      <xdr:spPr>
        <a:xfrm>
          <a:off x="4686300" y="153403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1,144,173</a:t>
          </a:r>
          <a:endParaRPr kumimoji="1" lang="ja-JP" altLang="en-US" sz="1000" b="1">
            <a:latin typeface="ＭＳ Ｐゴシック"/>
          </a:endParaRPr>
        </a:p>
      </xdr:txBody>
    </xdr:sp>
    <xdr:clientData/>
  </xdr:oneCellAnchor>
  <xdr:twoCellAnchor>
    <xdr:from>
      <xdr:col>23</xdr:col>
      <xdr:colOff>165100</xdr:colOff>
      <xdr:row>90</xdr:row>
      <xdr:rowOff>134620</xdr:rowOff>
    </xdr:from>
    <xdr:to>
      <xdr:col>24</xdr:col>
      <xdr:colOff>152400</xdr:colOff>
      <xdr:row>90</xdr:row>
      <xdr:rowOff>134620</xdr:rowOff>
    </xdr:to>
    <xdr:cxnSp macro="">
      <xdr:nvCxnSpPr>
        <xdr:cNvPr id="230" name="直線コネクタ 229"/>
        <xdr:cNvCxnSpPr/>
      </xdr:nvCxnSpPr>
      <xdr:spPr>
        <a:xfrm>
          <a:off x="4546600" y="1556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166370</xdr:rowOff>
    </xdr:from>
    <xdr:to>
      <xdr:col>24</xdr:col>
      <xdr:colOff>63500</xdr:colOff>
      <xdr:row>99</xdr:row>
      <xdr:rowOff>1905</xdr:rowOff>
    </xdr:to>
    <xdr:cxnSp macro="">
      <xdr:nvCxnSpPr>
        <xdr:cNvPr id="231" name="直線コネクタ 230"/>
        <xdr:cNvCxnSpPr/>
      </xdr:nvCxnSpPr>
      <xdr:spPr>
        <a:xfrm>
          <a:off x="3797300" y="1696847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92710</xdr:rowOff>
    </xdr:from>
    <xdr:ext cx="534670" cy="259080"/>
    <xdr:sp macro="" textlink="">
      <xdr:nvSpPr>
        <xdr:cNvPr id="232" name="衛生費平均値テキスト"/>
        <xdr:cNvSpPr txBox="1"/>
      </xdr:nvSpPr>
      <xdr:spPr>
        <a:xfrm>
          <a:off x="4686300" y="16723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69215</xdr:rowOff>
    </xdr:from>
    <xdr:to>
      <xdr:col>24</xdr:col>
      <xdr:colOff>114300</xdr:colOff>
      <xdr:row>98</xdr:row>
      <xdr:rowOff>170815</xdr:rowOff>
    </xdr:to>
    <xdr:sp macro="" textlink="">
      <xdr:nvSpPr>
        <xdr:cNvPr id="233" name="フローチャート: 判断 232"/>
        <xdr:cNvSpPr/>
      </xdr:nvSpPr>
      <xdr:spPr>
        <a:xfrm>
          <a:off x="4584700" y="168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166370</xdr:rowOff>
    </xdr:from>
    <xdr:to>
      <xdr:col>19</xdr:col>
      <xdr:colOff>177800</xdr:colOff>
      <xdr:row>98</xdr:row>
      <xdr:rowOff>167640</xdr:rowOff>
    </xdr:to>
    <xdr:cxnSp macro="">
      <xdr:nvCxnSpPr>
        <xdr:cNvPr id="234" name="直線コネクタ 233"/>
        <xdr:cNvCxnSpPr/>
      </xdr:nvCxnSpPr>
      <xdr:spPr>
        <a:xfrm flipV="1">
          <a:off x="2908300" y="169684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92075</xdr:rowOff>
    </xdr:from>
    <xdr:to>
      <xdr:col>20</xdr:col>
      <xdr:colOff>38100</xdr:colOff>
      <xdr:row>99</xdr:row>
      <xdr:rowOff>22225</xdr:rowOff>
    </xdr:to>
    <xdr:sp macro="" textlink="">
      <xdr:nvSpPr>
        <xdr:cNvPr id="235" name="フローチャート: 判断 234"/>
        <xdr:cNvSpPr/>
      </xdr:nvSpPr>
      <xdr:spPr>
        <a:xfrm>
          <a:off x="3746500" y="168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38735</xdr:rowOff>
    </xdr:from>
    <xdr:ext cx="531495" cy="259080"/>
    <xdr:sp macro="" textlink="">
      <xdr:nvSpPr>
        <xdr:cNvPr id="236" name="テキスト ボックス 235"/>
        <xdr:cNvSpPr txBox="1"/>
      </xdr:nvSpPr>
      <xdr:spPr>
        <a:xfrm>
          <a:off x="3529965" y="16669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166370</xdr:rowOff>
    </xdr:from>
    <xdr:to>
      <xdr:col>15</xdr:col>
      <xdr:colOff>50800</xdr:colOff>
      <xdr:row>98</xdr:row>
      <xdr:rowOff>167640</xdr:rowOff>
    </xdr:to>
    <xdr:cxnSp macro="">
      <xdr:nvCxnSpPr>
        <xdr:cNvPr id="237" name="直線コネクタ 236"/>
        <xdr:cNvCxnSpPr/>
      </xdr:nvCxnSpPr>
      <xdr:spPr>
        <a:xfrm>
          <a:off x="2019300" y="169684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90170</xdr:rowOff>
    </xdr:from>
    <xdr:to>
      <xdr:col>15</xdr:col>
      <xdr:colOff>101600</xdr:colOff>
      <xdr:row>99</xdr:row>
      <xdr:rowOff>20320</xdr:rowOff>
    </xdr:to>
    <xdr:sp macro="" textlink="">
      <xdr:nvSpPr>
        <xdr:cNvPr id="238" name="フローチャート: 判断 237"/>
        <xdr:cNvSpPr/>
      </xdr:nvSpPr>
      <xdr:spPr>
        <a:xfrm>
          <a:off x="2857500" y="1689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36830</xdr:rowOff>
    </xdr:from>
    <xdr:ext cx="531495" cy="259080"/>
    <xdr:sp macro="" textlink="">
      <xdr:nvSpPr>
        <xdr:cNvPr id="239" name="テキスト ボックス 238"/>
        <xdr:cNvSpPr txBox="1"/>
      </xdr:nvSpPr>
      <xdr:spPr>
        <a:xfrm>
          <a:off x="2640965" y="16667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166370</xdr:rowOff>
    </xdr:from>
    <xdr:to>
      <xdr:col>10</xdr:col>
      <xdr:colOff>114300</xdr:colOff>
      <xdr:row>98</xdr:row>
      <xdr:rowOff>170815</xdr:rowOff>
    </xdr:to>
    <xdr:cxnSp macro="">
      <xdr:nvCxnSpPr>
        <xdr:cNvPr id="240" name="直線コネクタ 239"/>
        <xdr:cNvCxnSpPr/>
      </xdr:nvCxnSpPr>
      <xdr:spPr>
        <a:xfrm flipV="1">
          <a:off x="1130300" y="169684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89535</xdr:rowOff>
    </xdr:from>
    <xdr:to>
      <xdr:col>10</xdr:col>
      <xdr:colOff>165100</xdr:colOff>
      <xdr:row>99</xdr:row>
      <xdr:rowOff>19685</xdr:rowOff>
    </xdr:to>
    <xdr:sp macro="" textlink="">
      <xdr:nvSpPr>
        <xdr:cNvPr id="241" name="フローチャート: 判断 240"/>
        <xdr:cNvSpPr/>
      </xdr:nvSpPr>
      <xdr:spPr>
        <a:xfrm>
          <a:off x="1968500" y="168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36195</xdr:rowOff>
    </xdr:from>
    <xdr:ext cx="531495" cy="259080"/>
    <xdr:sp macro="" textlink="">
      <xdr:nvSpPr>
        <xdr:cNvPr id="242" name="テキスト ボックス 241"/>
        <xdr:cNvSpPr txBox="1"/>
      </xdr:nvSpPr>
      <xdr:spPr>
        <a:xfrm>
          <a:off x="1751965" y="166668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99695</xdr:rowOff>
    </xdr:from>
    <xdr:to>
      <xdr:col>6</xdr:col>
      <xdr:colOff>38100</xdr:colOff>
      <xdr:row>99</xdr:row>
      <xdr:rowOff>29845</xdr:rowOff>
    </xdr:to>
    <xdr:sp macro="" textlink="">
      <xdr:nvSpPr>
        <xdr:cNvPr id="243" name="フローチャート: 判断 242"/>
        <xdr:cNvSpPr/>
      </xdr:nvSpPr>
      <xdr:spPr>
        <a:xfrm>
          <a:off x="1079500" y="1690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46355</xdr:rowOff>
    </xdr:from>
    <xdr:ext cx="531495" cy="259080"/>
    <xdr:sp macro="" textlink="">
      <xdr:nvSpPr>
        <xdr:cNvPr id="244" name="テキスト ボックス 243"/>
        <xdr:cNvSpPr txBox="1"/>
      </xdr:nvSpPr>
      <xdr:spPr>
        <a:xfrm>
          <a:off x="862965" y="166770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122555</xdr:rowOff>
    </xdr:from>
    <xdr:to>
      <xdr:col>24</xdr:col>
      <xdr:colOff>114300</xdr:colOff>
      <xdr:row>99</xdr:row>
      <xdr:rowOff>52705</xdr:rowOff>
    </xdr:to>
    <xdr:sp macro="" textlink="">
      <xdr:nvSpPr>
        <xdr:cNvPr id="250" name="楕円 249"/>
        <xdr:cNvSpPr/>
      </xdr:nvSpPr>
      <xdr:spPr>
        <a:xfrm>
          <a:off x="4584700" y="169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48260</xdr:rowOff>
    </xdr:from>
    <xdr:ext cx="534670" cy="259080"/>
    <xdr:sp macro="" textlink="">
      <xdr:nvSpPr>
        <xdr:cNvPr id="251" name="衛生費該当値テキスト"/>
        <xdr:cNvSpPr txBox="1"/>
      </xdr:nvSpPr>
      <xdr:spPr>
        <a:xfrm>
          <a:off x="4686300" y="16850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33,713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115570</xdr:rowOff>
    </xdr:from>
    <xdr:to>
      <xdr:col>20</xdr:col>
      <xdr:colOff>38100</xdr:colOff>
      <xdr:row>99</xdr:row>
      <xdr:rowOff>45720</xdr:rowOff>
    </xdr:to>
    <xdr:sp macro="" textlink="">
      <xdr:nvSpPr>
        <xdr:cNvPr id="252" name="楕円 251"/>
        <xdr:cNvSpPr/>
      </xdr:nvSpPr>
      <xdr:spPr>
        <a:xfrm>
          <a:off x="3746500" y="169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36830</xdr:rowOff>
    </xdr:from>
    <xdr:ext cx="531495" cy="259080"/>
    <xdr:sp macro="" textlink="">
      <xdr:nvSpPr>
        <xdr:cNvPr id="253" name="テキスト ボックス 252"/>
        <xdr:cNvSpPr txBox="1"/>
      </xdr:nvSpPr>
      <xdr:spPr>
        <a:xfrm>
          <a:off x="3529965" y="17010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116840</xdr:rowOff>
    </xdr:from>
    <xdr:to>
      <xdr:col>15</xdr:col>
      <xdr:colOff>101600</xdr:colOff>
      <xdr:row>99</xdr:row>
      <xdr:rowOff>46990</xdr:rowOff>
    </xdr:to>
    <xdr:sp macro="" textlink="">
      <xdr:nvSpPr>
        <xdr:cNvPr id="254" name="楕円 253"/>
        <xdr:cNvSpPr/>
      </xdr:nvSpPr>
      <xdr:spPr>
        <a:xfrm>
          <a:off x="2857500" y="169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38100</xdr:rowOff>
    </xdr:from>
    <xdr:ext cx="531495" cy="259080"/>
    <xdr:sp macro="" textlink="">
      <xdr:nvSpPr>
        <xdr:cNvPr id="255" name="テキスト ボックス 254"/>
        <xdr:cNvSpPr txBox="1"/>
      </xdr:nvSpPr>
      <xdr:spPr>
        <a:xfrm>
          <a:off x="2640965" y="17011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114935</xdr:rowOff>
    </xdr:from>
    <xdr:to>
      <xdr:col>10</xdr:col>
      <xdr:colOff>165100</xdr:colOff>
      <xdr:row>99</xdr:row>
      <xdr:rowOff>45085</xdr:rowOff>
    </xdr:to>
    <xdr:sp macro="" textlink="">
      <xdr:nvSpPr>
        <xdr:cNvPr id="256" name="楕円 255"/>
        <xdr:cNvSpPr/>
      </xdr:nvSpPr>
      <xdr:spPr>
        <a:xfrm>
          <a:off x="1968500" y="1691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36195</xdr:rowOff>
    </xdr:from>
    <xdr:ext cx="531495" cy="259080"/>
    <xdr:sp macro="" textlink="">
      <xdr:nvSpPr>
        <xdr:cNvPr id="257" name="テキスト ボックス 256"/>
        <xdr:cNvSpPr txBox="1"/>
      </xdr:nvSpPr>
      <xdr:spPr>
        <a:xfrm>
          <a:off x="1751965" y="170097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120650</xdr:rowOff>
    </xdr:from>
    <xdr:to>
      <xdr:col>6</xdr:col>
      <xdr:colOff>38100</xdr:colOff>
      <xdr:row>99</xdr:row>
      <xdr:rowOff>50165</xdr:rowOff>
    </xdr:to>
    <xdr:sp macro="" textlink="">
      <xdr:nvSpPr>
        <xdr:cNvPr id="258" name="楕円 257"/>
        <xdr:cNvSpPr/>
      </xdr:nvSpPr>
      <xdr:spPr>
        <a:xfrm>
          <a:off x="1079500" y="16922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41275</xdr:rowOff>
    </xdr:from>
    <xdr:ext cx="531495" cy="255905"/>
    <xdr:sp macro="" textlink="">
      <xdr:nvSpPr>
        <xdr:cNvPr id="259" name="テキスト ボックス 258"/>
        <xdr:cNvSpPr txBox="1"/>
      </xdr:nvSpPr>
      <xdr:spPr>
        <a:xfrm>
          <a:off x="862965" y="170148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68" name="テキスト ボックス 267"/>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745" cy="259080"/>
    <xdr:sp macro="" textlink="">
      <xdr:nvSpPr>
        <xdr:cNvPr id="271" name="テキスト ボックス 270"/>
        <xdr:cNvSpPr txBox="1"/>
      </xdr:nvSpPr>
      <xdr:spPr>
        <a:xfrm>
          <a:off x="6355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4185" cy="255905"/>
    <xdr:sp macro="" textlink="">
      <xdr:nvSpPr>
        <xdr:cNvPr id="273" name="テキスト ボックス 272"/>
        <xdr:cNvSpPr txBox="1"/>
      </xdr:nvSpPr>
      <xdr:spPr>
        <a:xfrm>
          <a:off x="6136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4185" cy="259080"/>
    <xdr:sp macro="" textlink="">
      <xdr:nvSpPr>
        <xdr:cNvPr id="275" name="テキスト ボックス 274"/>
        <xdr:cNvSpPr txBox="1"/>
      </xdr:nvSpPr>
      <xdr:spPr>
        <a:xfrm>
          <a:off x="6136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4185" cy="255905"/>
    <xdr:sp macro="" textlink="">
      <xdr:nvSpPr>
        <xdr:cNvPr id="277" name="テキスト ボックス 276"/>
        <xdr:cNvSpPr txBox="1"/>
      </xdr:nvSpPr>
      <xdr:spPr>
        <a:xfrm>
          <a:off x="6136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4185" cy="258445"/>
    <xdr:sp macro="" textlink="">
      <xdr:nvSpPr>
        <xdr:cNvPr id="279" name="テキスト ボックス 278"/>
        <xdr:cNvSpPr txBox="1"/>
      </xdr:nvSpPr>
      <xdr:spPr>
        <a:xfrm>
          <a:off x="6136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4185" cy="259080"/>
    <xdr:sp macro="" textlink="">
      <xdr:nvSpPr>
        <xdr:cNvPr id="281" name="テキスト ボックス 280"/>
        <xdr:cNvSpPr txBox="1"/>
      </xdr:nvSpPr>
      <xdr:spPr>
        <a:xfrm>
          <a:off x="6136640" y="5010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905"/>
    <xdr:sp macro="" textlink="">
      <xdr:nvSpPr>
        <xdr:cNvPr id="283" name="テキスト ボックス 282"/>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99060</xdr:rowOff>
    </xdr:to>
    <xdr:cxnSp macro="">
      <xdr:nvCxnSpPr>
        <xdr:cNvPr id="285" name="直線コネクタ 284"/>
        <xdr:cNvCxnSpPr/>
      </xdr:nvCxnSpPr>
      <xdr:spPr>
        <a:xfrm flipV="1">
          <a:off x="10475595" y="5237480"/>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6"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7" name="直線コネクタ 286"/>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40640</xdr:rowOff>
    </xdr:from>
    <xdr:ext cx="469900" cy="255905"/>
    <xdr:sp macro="" textlink="">
      <xdr:nvSpPr>
        <xdr:cNvPr id="288" name="労働費最大値テキスト"/>
        <xdr:cNvSpPr txBox="1"/>
      </xdr:nvSpPr>
      <xdr:spPr>
        <a:xfrm>
          <a:off x="10528300" y="50126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4,740</a:t>
          </a:r>
          <a:endParaRPr kumimoji="1" lang="ja-JP" altLang="en-US" sz="1000" b="1">
            <a:latin typeface="ＭＳ Ｐゴシック"/>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xdr:cNvCxnSpPr/>
      </xdr:nvCxnSpPr>
      <xdr:spPr>
        <a:xfrm>
          <a:off x="10388600" y="523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98425</xdr:rowOff>
    </xdr:from>
    <xdr:to>
      <xdr:col>55</xdr:col>
      <xdr:colOff>0</xdr:colOff>
      <xdr:row>39</xdr:row>
      <xdr:rowOff>99060</xdr:rowOff>
    </xdr:to>
    <xdr:cxnSp macro="">
      <xdr:nvCxnSpPr>
        <xdr:cNvPr id="290" name="直線コネクタ 289"/>
        <xdr:cNvCxnSpPr/>
      </xdr:nvCxnSpPr>
      <xdr:spPr>
        <a:xfrm flipV="1">
          <a:off x="9639300" y="67849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47625</xdr:rowOff>
    </xdr:from>
    <xdr:ext cx="378460" cy="259080"/>
    <xdr:sp macro="" textlink="">
      <xdr:nvSpPr>
        <xdr:cNvPr id="291" name="労働費平均値テキスト"/>
        <xdr:cNvSpPr txBox="1"/>
      </xdr:nvSpPr>
      <xdr:spPr>
        <a:xfrm>
          <a:off x="10528300" y="63912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24765</xdr:rowOff>
    </xdr:from>
    <xdr:to>
      <xdr:col>55</xdr:col>
      <xdr:colOff>50800</xdr:colOff>
      <xdr:row>38</xdr:row>
      <xdr:rowOff>126365</xdr:rowOff>
    </xdr:to>
    <xdr:sp macro="" textlink="">
      <xdr:nvSpPr>
        <xdr:cNvPr id="292" name="フローチャート: 判断 291"/>
        <xdr:cNvSpPr/>
      </xdr:nvSpPr>
      <xdr:spPr>
        <a:xfrm>
          <a:off x="104267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3" name="直線コネクタ 292"/>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43815</xdr:rowOff>
    </xdr:from>
    <xdr:to>
      <xdr:col>50</xdr:col>
      <xdr:colOff>165100</xdr:colOff>
      <xdr:row>38</xdr:row>
      <xdr:rowOff>145415</xdr:rowOff>
    </xdr:to>
    <xdr:sp macro="" textlink="">
      <xdr:nvSpPr>
        <xdr:cNvPr id="294" name="フローチャート: 判断 293"/>
        <xdr:cNvSpPr/>
      </xdr:nvSpPr>
      <xdr:spPr>
        <a:xfrm>
          <a:off x="9588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161925</xdr:rowOff>
    </xdr:from>
    <xdr:ext cx="378460" cy="259080"/>
    <xdr:sp macro="" textlink="">
      <xdr:nvSpPr>
        <xdr:cNvPr id="295" name="テキスト ボックス 294"/>
        <xdr:cNvSpPr txBox="1"/>
      </xdr:nvSpPr>
      <xdr:spPr>
        <a:xfrm>
          <a:off x="9450070" y="63341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296" name="直線コネクタ 295"/>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44450</xdr:rowOff>
    </xdr:from>
    <xdr:to>
      <xdr:col>46</xdr:col>
      <xdr:colOff>38100</xdr:colOff>
      <xdr:row>38</xdr:row>
      <xdr:rowOff>146050</xdr:rowOff>
    </xdr:to>
    <xdr:sp macro="" textlink="">
      <xdr:nvSpPr>
        <xdr:cNvPr id="297" name="フローチャート: 判断 296"/>
        <xdr:cNvSpPr/>
      </xdr:nvSpPr>
      <xdr:spPr>
        <a:xfrm>
          <a:off x="8699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162560</xdr:rowOff>
    </xdr:from>
    <xdr:ext cx="378460" cy="259080"/>
    <xdr:sp macro="" textlink="">
      <xdr:nvSpPr>
        <xdr:cNvPr id="298" name="テキスト ボックス 297"/>
        <xdr:cNvSpPr txBox="1"/>
      </xdr:nvSpPr>
      <xdr:spPr>
        <a:xfrm>
          <a:off x="8561070" y="6334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299" name="直線コネクタ 298"/>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34290</xdr:rowOff>
    </xdr:from>
    <xdr:to>
      <xdr:col>41</xdr:col>
      <xdr:colOff>101600</xdr:colOff>
      <xdr:row>38</xdr:row>
      <xdr:rowOff>135890</xdr:rowOff>
    </xdr:to>
    <xdr:sp macro="" textlink="">
      <xdr:nvSpPr>
        <xdr:cNvPr id="300" name="フローチャート: 判断 299"/>
        <xdr:cNvSpPr/>
      </xdr:nvSpPr>
      <xdr:spPr>
        <a:xfrm>
          <a:off x="7810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152400</xdr:rowOff>
    </xdr:from>
    <xdr:ext cx="378460" cy="259080"/>
    <xdr:sp macro="" textlink="">
      <xdr:nvSpPr>
        <xdr:cNvPr id="301" name="テキスト ボックス 300"/>
        <xdr:cNvSpPr txBox="1"/>
      </xdr:nvSpPr>
      <xdr:spPr>
        <a:xfrm>
          <a:off x="7672070" y="6324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17780</xdr:rowOff>
    </xdr:from>
    <xdr:to>
      <xdr:col>36</xdr:col>
      <xdr:colOff>165100</xdr:colOff>
      <xdr:row>38</xdr:row>
      <xdr:rowOff>118745</xdr:rowOff>
    </xdr:to>
    <xdr:sp macro="" textlink="">
      <xdr:nvSpPr>
        <xdr:cNvPr id="302" name="フローチャート: 判断 301"/>
        <xdr:cNvSpPr/>
      </xdr:nvSpPr>
      <xdr:spPr>
        <a:xfrm>
          <a:off x="6921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135255</xdr:rowOff>
    </xdr:from>
    <xdr:ext cx="378460" cy="255905"/>
    <xdr:sp macro="" textlink="">
      <xdr:nvSpPr>
        <xdr:cNvPr id="303" name="テキスト ボックス 302"/>
        <xdr:cNvSpPr txBox="1"/>
      </xdr:nvSpPr>
      <xdr:spPr>
        <a:xfrm>
          <a:off x="6783070" y="630745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47625</xdr:rowOff>
    </xdr:from>
    <xdr:to>
      <xdr:col>55</xdr:col>
      <xdr:colOff>50800</xdr:colOff>
      <xdr:row>39</xdr:row>
      <xdr:rowOff>149225</xdr:rowOff>
    </xdr:to>
    <xdr:sp macro="" textlink="">
      <xdr:nvSpPr>
        <xdr:cNvPr id="309" name="楕円 308"/>
        <xdr:cNvSpPr/>
      </xdr:nvSpPr>
      <xdr:spPr>
        <a:xfrm>
          <a:off x="104267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133985</xdr:rowOff>
    </xdr:from>
    <xdr:ext cx="249555" cy="255905"/>
    <xdr:sp macro="" textlink="">
      <xdr:nvSpPr>
        <xdr:cNvPr id="310" name="労働費該当値テキスト"/>
        <xdr:cNvSpPr txBox="1"/>
      </xdr:nvSpPr>
      <xdr:spPr>
        <a:xfrm>
          <a:off x="10528300" y="664908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1" name="楕円 310"/>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6380" cy="259080"/>
    <xdr:sp macro="" textlink="">
      <xdr:nvSpPr>
        <xdr:cNvPr id="312" name="テキスト ボックス 311"/>
        <xdr:cNvSpPr txBox="1"/>
      </xdr:nvSpPr>
      <xdr:spPr>
        <a:xfrm>
          <a:off x="9514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3" name="楕円 312"/>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6380" cy="259080"/>
    <xdr:sp macro="" textlink="">
      <xdr:nvSpPr>
        <xdr:cNvPr id="314" name="テキスト ボックス 313"/>
        <xdr:cNvSpPr txBox="1"/>
      </xdr:nvSpPr>
      <xdr:spPr>
        <a:xfrm>
          <a:off x="8625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15" name="楕円 314"/>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6380" cy="259080"/>
    <xdr:sp macro="" textlink="">
      <xdr:nvSpPr>
        <xdr:cNvPr id="316" name="テキスト ボックス 315"/>
        <xdr:cNvSpPr txBox="1"/>
      </xdr:nvSpPr>
      <xdr:spPr>
        <a:xfrm>
          <a:off x="7736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17" name="楕円 316"/>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6380" cy="259080"/>
    <xdr:sp macro="" textlink="">
      <xdr:nvSpPr>
        <xdr:cNvPr id="318" name="テキスト ボックス 317"/>
        <xdr:cNvSpPr txBox="1"/>
      </xdr:nvSpPr>
      <xdr:spPr>
        <a:xfrm>
          <a:off x="6847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7" name="テキスト ボックス 326"/>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5745" cy="259080"/>
    <xdr:sp macro="" textlink="">
      <xdr:nvSpPr>
        <xdr:cNvPr id="330" name="テキスト ボックス 329"/>
        <xdr:cNvSpPr txBox="1"/>
      </xdr:nvSpPr>
      <xdr:spPr>
        <a:xfrm>
          <a:off x="6355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5905"/>
    <xdr:sp macro="" textlink="">
      <xdr:nvSpPr>
        <xdr:cNvPr id="332" name="テキスト ボックス 331"/>
        <xdr:cNvSpPr txBox="1"/>
      </xdr:nvSpPr>
      <xdr:spPr>
        <a:xfrm>
          <a:off x="6072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4" name="テキスト ボックス 333"/>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5905"/>
    <xdr:sp macro="" textlink="">
      <xdr:nvSpPr>
        <xdr:cNvPr id="336" name="テキスト ボックス 335"/>
        <xdr:cNvSpPr txBox="1"/>
      </xdr:nvSpPr>
      <xdr:spPr>
        <a:xfrm>
          <a:off x="6072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2455" cy="258445"/>
    <xdr:sp macro="" textlink="">
      <xdr:nvSpPr>
        <xdr:cNvPr id="338" name="テキスト ボックス 337"/>
        <xdr:cNvSpPr txBox="1"/>
      </xdr:nvSpPr>
      <xdr:spPr>
        <a:xfrm>
          <a:off x="6008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2455" cy="259080"/>
    <xdr:sp macro="" textlink="">
      <xdr:nvSpPr>
        <xdr:cNvPr id="340" name="テキスト ボックス 339"/>
        <xdr:cNvSpPr txBox="1"/>
      </xdr:nvSpPr>
      <xdr:spPr>
        <a:xfrm>
          <a:off x="6008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2" name="テキスト ボックス 341"/>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12065</xdr:rowOff>
    </xdr:from>
    <xdr:to>
      <xdr:col>54</xdr:col>
      <xdr:colOff>189865</xdr:colOff>
      <xdr:row>59</xdr:row>
      <xdr:rowOff>88900</xdr:rowOff>
    </xdr:to>
    <xdr:cxnSp macro="">
      <xdr:nvCxnSpPr>
        <xdr:cNvPr id="344" name="直線コネクタ 343"/>
        <xdr:cNvCxnSpPr/>
      </xdr:nvCxnSpPr>
      <xdr:spPr>
        <a:xfrm flipV="1">
          <a:off x="10475595" y="8584565"/>
          <a:ext cx="1270" cy="1619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92710</xdr:rowOff>
    </xdr:from>
    <xdr:ext cx="378460" cy="259080"/>
    <xdr:sp macro="" textlink="">
      <xdr:nvSpPr>
        <xdr:cNvPr id="345" name="農林水産業費最小値テキスト"/>
        <xdr:cNvSpPr txBox="1"/>
      </xdr:nvSpPr>
      <xdr:spPr>
        <a:xfrm>
          <a:off x="10528300" y="10208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88900</xdr:rowOff>
    </xdr:from>
    <xdr:to>
      <xdr:col>55</xdr:col>
      <xdr:colOff>88900</xdr:colOff>
      <xdr:row>59</xdr:row>
      <xdr:rowOff>88900</xdr:rowOff>
    </xdr:to>
    <xdr:cxnSp macro="">
      <xdr:nvCxnSpPr>
        <xdr:cNvPr id="346" name="直線コネクタ 345"/>
        <xdr:cNvCxnSpPr/>
      </xdr:nvCxnSpPr>
      <xdr:spPr>
        <a:xfrm>
          <a:off x="10388600" y="10204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130810</xdr:rowOff>
    </xdr:from>
    <xdr:ext cx="598805" cy="259080"/>
    <xdr:sp macro="" textlink="">
      <xdr:nvSpPr>
        <xdr:cNvPr id="347" name="農林水産業費最大値テキスト"/>
        <xdr:cNvSpPr txBox="1"/>
      </xdr:nvSpPr>
      <xdr:spPr>
        <a:xfrm>
          <a:off x="10528300" y="83604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149,696</a:t>
          </a:r>
          <a:endParaRPr kumimoji="1" lang="ja-JP" altLang="en-US" sz="1000" b="1">
            <a:latin typeface="ＭＳ Ｐゴシック"/>
          </a:endParaRPr>
        </a:p>
      </xdr:txBody>
    </xdr:sp>
    <xdr:clientData/>
  </xdr:oneCellAnchor>
  <xdr:twoCellAnchor>
    <xdr:from>
      <xdr:col>54</xdr:col>
      <xdr:colOff>101600</xdr:colOff>
      <xdr:row>50</xdr:row>
      <xdr:rowOff>12065</xdr:rowOff>
    </xdr:from>
    <xdr:to>
      <xdr:col>55</xdr:col>
      <xdr:colOff>88900</xdr:colOff>
      <xdr:row>50</xdr:row>
      <xdr:rowOff>12065</xdr:rowOff>
    </xdr:to>
    <xdr:cxnSp macro="">
      <xdr:nvCxnSpPr>
        <xdr:cNvPr id="348" name="直線コネクタ 347"/>
        <xdr:cNvCxnSpPr/>
      </xdr:nvCxnSpPr>
      <xdr:spPr>
        <a:xfrm>
          <a:off x="10388600" y="8584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53340</xdr:rowOff>
    </xdr:from>
    <xdr:to>
      <xdr:col>55</xdr:col>
      <xdr:colOff>0</xdr:colOff>
      <xdr:row>58</xdr:row>
      <xdr:rowOff>69215</xdr:rowOff>
    </xdr:to>
    <xdr:cxnSp macro="">
      <xdr:nvCxnSpPr>
        <xdr:cNvPr id="349" name="直線コネクタ 348"/>
        <xdr:cNvCxnSpPr/>
      </xdr:nvCxnSpPr>
      <xdr:spPr>
        <a:xfrm>
          <a:off x="9639300" y="999744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135255</xdr:rowOff>
    </xdr:from>
    <xdr:ext cx="534670" cy="255905"/>
    <xdr:sp macro="" textlink="">
      <xdr:nvSpPr>
        <xdr:cNvPr id="350" name="農林水産業費平均値テキスト"/>
        <xdr:cNvSpPr txBox="1"/>
      </xdr:nvSpPr>
      <xdr:spPr>
        <a:xfrm>
          <a:off x="10528300" y="973645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112395</xdr:rowOff>
    </xdr:from>
    <xdr:to>
      <xdr:col>55</xdr:col>
      <xdr:colOff>50800</xdr:colOff>
      <xdr:row>58</xdr:row>
      <xdr:rowOff>42545</xdr:rowOff>
    </xdr:to>
    <xdr:sp macro="" textlink="">
      <xdr:nvSpPr>
        <xdr:cNvPr id="351" name="フローチャート: 判断 350"/>
        <xdr:cNvSpPr/>
      </xdr:nvSpPr>
      <xdr:spPr>
        <a:xfrm>
          <a:off x="104267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53340</xdr:rowOff>
    </xdr:from>
    <xdr:to>
      <xdr:col>50</xdr:col>
      <xdr:colOff>114300</xdr:colOff>
      <xdr:row>58</xdr:row>
      <xdr:rowOff>74930</xdr:rowOff>
    </xdr:to>
    <xdr:cxnSp macro="">
      <xdr:nvCxnSpPr>
        <xdr:cNvPr id="352" name="直線コネクタ 351"/>
        <xdr:cNvCxnSpPr/>
      </xdr:nvCxnSpPr>
      <xdr:spPr>
        <a:xfrm flipV="1">
          <a:off x="8750300" y="99974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103505</xdr:rowOff>
    </xdr:from>
    <xdr:to>
      <xdr:col>50</xdr:col>
      <xdr:colOff>165100</xdr:colOff>
      <xdr:row>58</xdr:row>
      <xdr:rowOff>33655</xdr:rowOff>
    </xdr:to>
    <xdr:sp macro="" textlink="">
      <xdr:nvSpPr>
        <xdr:cNvPr id="353" name="フローチャート: 判断 352"/>
        <xdr:cNvSpPr/>
      </xdr:nvSpPr>
      <xdr:spPr>
        <a:xfrm>
          <a:off x="958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50165</xdr:rowOff>
    </xdr:from>
    <xdr:ext cx="531495" cy="259080"/>
    <xdr:sp macro="" textlink="">
      <xdr:nvSpPr>
        <xdr:cNvPr id="354" name="テキスト ボックス 353"/>
        <xdr:cNvSpPr txBox="1"/>
      </xdr:nvSpPr>
      <xdr:spPr>
        <a:xfrm>
          <a:off x="9371965" y="96513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72390</xdr:rowOff>
    </xdr:from>
    <xdr:to>
      <xdr:col>45</xdr:col>
      <xdr:colOff>177800</xdr:colOff>
      <xdr:row>58</xdr:row>
      <xdr:rowOff>74930</xdr:rowOff>
    </xdr:to>
    <xdr:cxnSp macro="">
      <xdr:nvCxnSpPr>
        <xdr:cNvPr id="355" name="直線コネクタ 354"/>
        <xdr:cNvCxnSpPr/>
      </xdr:nvCxnSpPr>
      <xdr:spPr>
        <a:xfrm>
          <a:off x="7861300" y="100164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132715</xdr:rowOff>
    </xdr:from>
    <xdr:to>
      <xdr:col>46</xdr:col>
      <xdr:colOff>38100</xdr:colOff>
      <xdr:row>58</xdr:row>
      <xdr:rowOff>63500</xdr:rowOff>
    </xdr:to>
    <xdr:sp macro="" textlink="">
      <xdr:nvSpPr>
        <xdr:cNvPr id="356" name="フローチャート: 判断 355"/>
        <xdr:cNvSpPr/>
      </xdr:nvSpPr>
      <xdr:spPr>
        <a:xfrm>
          <a:off x="8699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79375</xdr:rowOff>
    </xdr:from>
    <xdr:ext cx="531495" cy="258445"/>
    <xdr:sp macro="" textlink="">
      <xdr:nvSpPr>
        <xdr:cNvPr id="357" name="テキスト ボックス 356"/>
        <xdr:cNvSpPr txBox="1"/>
      </xdr:nvSpPr>
      <xdr:spPr>
        <a:xfrm>
          <a:off x="8482965" y="96805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46990</xdr:rowOff>
    </xdr:from>
    <xdr:to>
      <xdr:col>41</xdr:col>
      <xdr:colOff>50800</xdr:colOff>
      <xdr:row>58</xdr:row>
      <xdr:rowOff>72390</xdr:rowOff>
    </xdr:to>
    <xdr:cxnSp macro="">
      <xdr:nvCxnSpPr>
        <xdr:cNvPr id="358" name="直線コネクタ 357"/>
        <xdr:cNvCxnSpPr/>
      </xdr:nvCxnSpPr>
      <xdr:spPr>
        <a:xfrm>
          <a:off x="6972300" y="99910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160655</xdr:rowOff>
    </xdr:from>
    <xdr:to>
      <xdr:col>41</xdr:col>
      <xdr:colOff>101600</xdr:colOff>
      <xdr:row>58</xdr:row>
      <xdr:rowOff>90805</xdr:rowOff>
    </xdr:to>
    <xdr:sp macro="" textlink="">
      <xdr:nvSpPr>
        <xdr:cNvPr id="359" name="フローチャート: 判断 358"/>
        <xdr:cNvSpPr/>
      </xdr:nvSpPr>
      <xdr:spPr>
        <a:xfrm>
          <a:off x="781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107315</xdr:rowOff>
    </xdr:from>
    <xdr:ext cx="531495" cy="259080"/>
    <xdr:sp macro="" textlink="">
      <xdr:nvSpPr>
        <xdr:cNvPr id="360" name="テキスト ボックス 359"/>
        <xdr:cNvSpPr txBox="1"/>
      </xdr:nvSpPr>
      <xdr:spPr>
        <a:xfrm>
          <a:off x="7593965" y="97085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165100</xdr:rowOff>
    </xdr:from>
    <xdr:to>
      <xdr:col>36</xdr:col>
      <xdr:colOff>165100</xdr:colOff>
      <xdr:row>58</xdr:row>
      <xdr:rowOff>95250</xdr:rowOff>
    </xdr:to>
    <xdr:sp macro="" textlink="">
      <xdr:nvSpPr>
        <xdr:cNvPr id="361" name="フローチャート: 判断 360"/>
        <xdr:cNvSpPr/>
      </xdr:nvSpPr>
      <xdr:spPr>
        <a:xfrm>
          <a:off x="6921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111760</xdr:rowOff>
    </xdr:from>
    <xdr:ext cx="531495" cy="255905"/>
    <xdr:sp macro="" textlink="">
      <xdr:nvSpPr>
        <xdr:cNvPr id="362" name="テキスト ボックス 361"/>
        <xdr:cNvSpPr txBox="1"/>
      </xdr:nvSpPr>
      <xdr:spPr>
        <a:xfrm>
          <a:off x="6704965" y="9712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18415</xdr:rowOff>
    </xdr:from>
    <xdr:to>
      <xdr:col>55</xdr:col>
      <xdr:colOff>50800</xdr:colOff>
      <xdr:row>58</xdr:row>
      <xdr:rowOff>120650</xdr:rowOff>
    </xdr:to>
    <xdr:sp macro="" textlink="">
      <xdr:nvSpPr>
        <xdr:cNvPr id="368" name="楕円 367"/>
        <xdr:cNvSpPr/>
      </xdr:nvSpPr>
      <xdr:spPr>
        <a:xfrm>
          <a:off x="104267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168275</xdr:rowOff>
    </xdr:from>
    <xdr:ext cx="534670" cy="255905"/>
    <xdr:sp macro="" textlink="">
      <xdr:nvSpPr>
        <xdr:cNvPr id="369" name="農林水産業費該当値テキスト"/>
        <xdr:cNvSpPr txBox="1"/>
      </xdr:nvSpPr>
      <xdr:spPr>
        <a:xfrm>
          <a:off x="10528300" y="99409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2540</xdr:rowOff>
    </xdr:from>
    <xdr:to>
      <xdr:col>50</xdr:col>
      <xdr:colOff>165100</xdr:colOff>
      <xdr:row>58</xdr:row>
      <xdr:rowOff>104140</xdr:rowOff>
    </xdr:to>
    <xdr:sp macro="" textlink="">
      <xdr:nvSpPr>
        <xdr:cNvPr id="370" name="楕円 369"/>
        <xdr:cNvSpPr/>
      </xdr:nvSpPr>
      <xdr:spPr>
        <a:xfrm>
          <a:off x="9588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95250</xdr:rowOff>
    </xdr:from>
    <xdr:ext cx="531495" cy="259080"/>
    <xdr:sp macro="" textlink="">
      <xdr:nvSpPr>
        <xdr:cNvPr id="371" name="テキスト ボックス 370"/>
        <xdr:cNvSpPr txBox="1"/>
      </xdr:nvSpPr>
      <xdr:spPr>
        <a:xfrm>
          <a:off x="9371965" y="10039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23495</xdr:rowOff>
    </xdr:from>
    <xdr:to>
      <xdr:col>46</xdr:col>
      <xdr:colOff>38100</xdr:colOff>
      <xdr:row>58</xdr:row>
      <xdr:rowOff>125095</xdr:rowOff>
    </xdr:to>
    <xdr:sp macro="" textlink="">
      <xdr:nvSpPr>
        <xdr:cNvPr id="372" name="楕円 371"/>
        <xdr:cNvSpPr/>
      </xdr:nvSpPr>
      <xdr:spPr>
        <a:xfrm>
          <a:off x="8699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116205</xdr:rowOff>
    </xdr:from>
    <xdr:ext cx="531495" cy="259080"/>
    <xdr:sp macro="" textlink="">
      <xdr:nvSpPr>
        <xdr:cNvPr id="373" name="テキスト ボックス 372"/>
        <xdr:cNvSpPr txBox="1"/>
      </xdr:nvSpPr>
      <xdr:spPr>
        <a:xfrm>
          <a:off x="8482965" y="100603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21590</xdr:rowOff>
    </xdr:from>
    <xdr:to>
      <xdr:col>41</xdr:col>
      <xdr:colOff>101600</xdr:colOff>
      <xdr:row>58</xdr:row>
      <xdr:rowOff>123190</xdr:rowOff>
    </xdr:to>
    <xdr:sp macro="" textlink="">
      <xdr:nvSpPr>
        <xdr:cNvPr id="374" name="楕円 373"/>
        <xdr:cNvSpPr/>
      </xdr:nvSpPr>
      <xdr:spPr>
        <a:xfrm>
          <a:off x="7810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114935</xdr:rowOff>
    </xdr:from>
    <xdr:ext cx="531495" cy="259080"/>
    <xdr:sp macro="" textlink="">
      <xdr:nvSpPr>
        <xdr:cNvPr id="375" name="テキスト ボックス 374"/>
        <xdr:cNvSpPr txBox="1"/>
      </xdr:nvSpPr>
      <xdr:spPr>
        <a:xfrm>
          <a:off x="7593965" y="100590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167640</xdr:rowOff>
    </xdr:from>
    <xdr:to>
      <xdr:col>36</xdr:col>
      <xdr:colOff>165100</xdr:colOff>
      <xdr:row>58</xdr:row>
      <xdr:rowOff>97790</xdr:rowOff>
    </xdr:to>
    <xdr:sp macro="" textlink="">
      <xdr:nvSpPr>
        <xdr:cNvPr id="376" name="楕円 375"/>
        <xdr:cNvSpPr/>
      </xdr:nvSpPr>
      <xdr:spPr>
        <a:xfrm>
          <a:off x="6921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88900</xdr:rowOff>
    </xdr:from>
    <xdr:ext cx="531495" cy="255905"/>
    <xdr:sp macro="" textlink="">
      <xdr:nvSpPr>
        <xdr:cNvPr id="377" name="テキスト ボックス 376"/>
        <xdr:cNvSpPr txBox="1"/>
      </xdr:nvSpPr>
      <xdr:spPr>
        <a:xfrm>
          <a:off x="6704965" y="10033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6" name="テキスト ボックス 385"/>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8" name="直線コネクタ 38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5745" cy="259080"/>
    <xdr:sp macro="" textlink="">
      <xdr:nvSpPr>
        <xdr:cNvPr id="389" name="テキスト ボックス 388"/>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0" name="直線コネクタ 38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5905"/>
    <xdr:sp macro="" textlink="">
      <xdr:nvSpPr>
        <xdr:cNvPr id="391" name="テキスト ボックス 390"/>
        <xdr:cNvSpPr txBox="1"/>
      </xdr:nvSpPr>
      <xdr:spPr>
        <a:xfrm>
          <a:off x="6072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2" name="直線コネクタ 39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3" name="テキスト ボックス 39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4" name="直線コネクタ 39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5905"/>
    <xdr:sp macro="" textlink="">
      <xdr:nvSpPr>
        <xdr:cNvPr id="395" name="テキスト ボックス 394"/>
        <xdr:cNvSpPr txBox="1"/>
      </xdr:nvSpPr>
      <xdr:spPr>
        <a:xfrm>
          <a:off x="6072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6" name="直線コネクタ 39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7" name="テキスト ボックス 396"/>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8" name="直線コネクタ 39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2455" cy="259080"/>
    <xdr:sp macro="" textlink="">
      <xdr:nvSpPr>
        <xdr:cNvPr id="399" name="テキスト ボックス 398"/>
        <xdr:cNvSpPr txBox="1"/>
      </xdr:nvSpPr>
      <xdr:spPr>
        <a:xfrm>
          <a:off x="6008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401" name="テキスト ボックス 400"/>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17780</xdr:rowOff>
    </xdr:from>
    <xdr:to>
      <xdr:col>54</xdr:col>
      <xdr:colOff>189865</xdr:colOff>
      <xdr:row>79</xdr:row>
      <xdr:rowOff>88265</xdr:rowOff>
    </xdr:to>
    <xdr:cxnSp macro="">
      <xdr:nvCxnSpPr>
        <xdr:cNvPr id="403" name="直線コネクタ 402"/>
        <xdr:cNvCxnSpPr/>
      </xdr:nvCxnSpPr>
      <xdr:spPr>
        <a:xfrm flipV="1">
          <a:off x="10475595" y="12190730"/>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92075</xdr:rowOff>
    </xdr:from>
    <xdr:ext cx="378460" cy="259080"/>
    <xdr:sp macro="" textlink="">
      <xdr:nvSpPr>
        <xdr:cNvPr id="404" name="商工費最小値テキスト"/>
        <xdr:cNvSpPr txBox="1"/>
      </xdr:nvSpPr>
      <xdr:spPr>
        <a:xfrm>
          <a:off x="10528300" y="136366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88265</xdr:rowOff>
    </xdr:from>
    <xdr:to>
      <xdr:col>55</xdr:col>
      <xdr:colOff>88900</xdr:colOff>
      <xdr:row>79</xdr:row>
      <xdr:rowOff>88265</xdr:rowOff>
    </xdr:to>
    <xdr:cxnSp macro="">
      <xdr:nvCxnSpPr>
        <xdr:cNvPr id="405" name="直線コネクタ 404"/>
        <xdr:cNvCxnSpPr/>
      </xdr:nvCxnSpPr>
      <xdr:spPr>
        <a:xfrm>
          <a:off x="10388600" y="13632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135890</xdr:rowOff>
    </xdr:from>
    <xdr:ext cx="534670" cy="259080"/>
    <xdr:sp macro="" textlink="">
      <xdr:nvSpPr>
        <xdr:cNvPr id="406" name="商工費最大値テキスト"/>
        <xdr:cNvSpPr txBox="1"/>
      </xdr:nvSpPr>
      <xdr:spPr>
        <a:xfrm>
          <a:off x="10528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88,950</a:t>
          </a:r>
          <a:endParaRPr kumimoji="1" lang="ja-JP" altLang="en-US" sz="1000" b="1">
            <a:latin typeface="ＭＳ Ｐゴシック"/>
          </a:endParaRPr>
        </a:p>
      </xdr:txBody>
    </xdr:sp>
    <xdr:clientData/>
  </xdr:oneCellAnchor>
  <xdr:twoCellAnchor>
    <xdr:from>
      <xdr:col>54</xdr:col>
      <xdr:colOff>101600</xdr:colOff>
      <xdr:row>71</xdr:row>
      <xdr:rowOff>17780</xdr:rowOff>
    </xdr:from>
    <xdr:to>
      <xdr:col>55</xdr:col>
      <xdr:colOff>88900</xdr:colOff>
      <xdr:row>71</xdr:row>
      <xdr:rowOff>17780</xdr:rowOff>
    </xdr:to>
    <xdr:cxnSp macro="">
      <xdr:nvCxnSpPr>
        <xdr:cNvPr id="407" name="直線コネクタ 406"/>
        <xdr:cNvCxnSpPr/>
      </xdr:nvCxnSpPr>
      <xdr:spPr>
        <a:xfrm>
          <a:off x="10388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144780</xdr:rowOff>
    </xdr:from>
    <xdr:to>
      <xdr:col>55</xdr:col>
      <xdr:colOff>0</xdr:colOff>
      <xdr:row>78</xdr:row>
      <xdr:rowOff>156210</xdr:rowOff>
    </xdr:to>
    <xdr:cxnSp macro="">
      <xdr:nvCxnSpPr>
        <xdr:cNvPr id="408" name="直線コネクタ 407"/>
        <xdr:cNvCxnSpPr/>
      </xdr:nvCxnSpPr>
      <xdr:spPr>
        <a:xfrm flipV="1">
          <a:off x="9639300" y="135178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114300</xdr:rowOff>
    </xdr:from>
    <xdr:ext cx="534670" cy="259080"/>
    <xdr:sp macro="" textlink="">
      <xdr:nvSpPr>
        <xdr:cNvPr id="409" name="商工費平均値テキスト"/>
        <xdr:cNvSpPr txBox="1"/>
      </xdr:nvSpPr>
      <xdr:spPr>
        <a:xfrm>
          <a:off x="10528300" y="13144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91440</xdr:rowOff>
    </xdr:from>
    <xdr:to>
      <xdr:col>55</xdr:col>
      <xdr:colOff>50800</xdr:colOff>
      <xdr:row>78</xdr:row>
      <xdr:rowOff>21590</xdr:rowOff>
    </xdr:to>
    <xdr:sp macro="" textlink="">
      <xdr:nvSpPr>
        <xdr:cNvPr id="410" name="フローチャート: 判断 409"/>
        <xdr:cNvSpPr/>
      </xdr:nvSpPr>
      <xdr:spPr>
        <a:xfrm>
          <a:off x="104267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146050</xdr:rowOff>
    </xdr:from>
    <xdr:to>
      <xdr:col>50</xdr:col>
      <xdr:colOff>114300</xdr:colOff>
      <xdr:row>78</xdr:row>
      <xdr:rowOff>156210</xdr:rowOff>
    </xdr:to>
    <xdr:cxnSp macro="">
      <xdr:nvCxnSpPr>
        <xdr:cNvPr id="411" name="直線コネクタ 410"/>
        <xdr:cNvCxnSpPr/>
      </xdr:nvCxnSpPr>
      <xdr:spPr>
        <a:xfrm>
          <a:off x="8750300" y="135191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96520</xdr:rowOff>
    </xdr:from>
    <xdr:to>
      <xdr:col>50</xdr:col>
      <xdr:colOff>165100</xdr:colOff>
      <xdr:row>78</xdr:row>
      <xdr:rowOff>26670</xdr:rowOff>
    </xdr:to>
    <xdr:sp macro="" textlink="">
      <xdr:nvSpPr>
        <xdr:cNvPr id="412" name="フローチャート: 判断 411"/>
        <xdr:cNvSpPr/>
      </xdr:nvSpPr>
      <xdr:spPr>
        <a:xfrm>
          <a:off x="95885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43180</xdr:rowOff>
    </xdr:from>
    <xdr:ext cx="531495" cy="255905"/>
    <xdr:sp macro="" textlink="">
      <xdr:nvSpPr>
        <xdr:cNvPr id="413" name="テキスト ボックス 412"/>
        <xdr:cNvSpPr txBox="1"/>
      </xdr:nvSpPr>
      <xdr:spPr>
        <a:xfrm>
          <a:off x="9371965" y="130733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146050</xdr:rowOff>
    </xdr:from>
    <xdr:to>
      <xdr:col>45</xdr:col>
      <xdr:colOff>177800</xdr:colOff>
      <xdr:row>78</xdr:row>
      <xdr:rowOff>147955</xdr:rowOff>
    </xdr:to>
    <xdr:cxnSp macro="">
      <xdr:nvCxnSpPr>
        <xdr:cNvPr id="414" name="直線コネクタ 413"/>
        <xdr:cNvCxnSpPr/>
      </xdr:nvCxnSpPr>
      <xdr:spPr>
        <a:xfrm flipV="1">
          <a:off x="7861300" y="135191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41910</xdr:rowOff>
    </xdr:from>
    <xdr:to>
      <xdr:col>46</xdr:col>
      <xdr:colOff>38100</xdr:colOff>
      <xdr:row>77</xdr:row>
      <xdr:rowOff>143510</xdr:rowOff>
    </xdr:to>
    <xdr:sp macro="" textlink="">
      <xdr:nvSpPr>
        <xdr:cNvPr id="415" name="フローチャート: 判断 414"/>
        <xdr:cNvSpPr/>
      </xdr:nvSpPr>
      <xdr:spPr>
        <a:xfrm>
          <a:off x="8699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160020</xdr:rowOff>
    </xdr:from>
    <xdr:ext cx="531495" cy="259080"/>
    <xdr:sp macro="" textlink="">
      <xdr:nvSpPr>
        <xdr:cNvPr id="416" name="テキスト ボックス 415"/>
        <xdr:cNvSpPr txBox="1"/>
      </xdr:nvSpPr>
      <xdr:spPr>
        <a:xfrm>
          <a:off x="8482965" y="13018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67310</xdr:rowOff>
    </xdr:from>
    <xdr:to>
      <xdr:col>41</xdr:col>
      <xdr:colOff>50800</xdr:colOff>
      <xdr:row>78</xdr:row>
      <xdr:rowOff>147955</xdr:rowOff>
    </xdr:to>
    <xdr:cxnSp macro="">
      <xdr:nvCxnSpPr>
        <xdr:cNvPr id="417" name="直線コネクタ 416"/>
        <xdr:cNvCxnSpPr/>
      </xdr:nvCxnSpPr>
      <xdr:spPr>
        <a:xfrm>
          <a:off x="6972300" y="1344041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73660</xdr:rowOff>
    </xdr:from>
    <xdr:to>
      <xdr:col>41</xdr:col>
      <xdr:colOff>101600</xdr:colOff>
      <xdr:row>78</xdr:row>
      <xdr:rowOff>3810</xdr:rowOff>
    </xdr:to>
    <xdr:sp macro="" textlink="">
      <xdr:nvSpPr>
        <xdr:cNvPr id="418" name="フローチャート: 判断 417"/>
        <xdr:cNvSpPr/>
      </xdr:nvSpPr>
      <xdr:spPr>
        <a:xfrm>
          <a:off x="7810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20320</xdr:rowOff>
    </xdr:from>
    <xdr:ext cx="531495" cy="255905"/>
    <xdr:sp macro="" textlink="">
      <xdr:nvSpPr>
        <xdr:cNvPr id="419" name="テキスト ボックス 418"/>
        <xdr:cNvSpPr txBox="1"/>
      </xdr:nvSpPr>
      <xdr:spPr>
        <a:xfrm>
          <a:off x="7593965" y="13050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17780</xdr:rowOff>
    </xdr:from>
    <xdr:to>
      <xdr:col>36</xdr:col>
      <xdr:colOff>165100</xdr:colOff>
      <xdr:row>77</xdr:row>
      <xdr:rowOff>118745</xdr:rowOff>
    </xdr:to>
    <xdr:sp macro="" textlink="">
      <xdr:nvSpPr>
        <xdr:cNvPr id="420" name="フローチャート: 判断 419"/>
        <xdr:cNvSpPr/>
      </xdr:nvSpPr>
      <xdr:spPr>
        <a:xfrm>
          <a:off x="69215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135255</xdr:rowOff>
    </xdr:from>
    <xdr:ext cx="531495" cy="255905"/>
    <xdr:sp macro="" textlink="">
      <xdr:nvSpPr>
        <xdr:cNvPr id="421" name="テキスト ボックス 420"/>
        <xdr:cNvSpPr txBox="1"/>
      </xdr:nvSpPr>
      <xdr:spPr>
        <a:xfrm>
          <a:off x="6704965" y="129940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93980</xdr:rowOff>
    </xdr:from>
    <xdr:to>
      <xdr:col>55</xdr:col>
      <xdr:colOff>50800</xdr:colOff>
      <xdr:row>79</xdr:row>
      <xdr:rowOff>24130</xdr:rowOff>
    </xdr:to>
    <xdr:sp macro="" textlink="">
      <xdr:nvSpPr>
        <xdr:cNvPr id="427" name="楕円 426"/>
        <xdr:cNvSpPr/>
      </xdr:nvSpPr>
      <xdr:spPr>
        <a:xfrm>
          <a:off x="104267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8890</xdr:rowOff>
    </xdr:from>
    <xdr:ext cx="469900" cy="255905"/>
    <xdr:sp macro="" textlink="">
      <xdr:nvSpPr>
        <xdr:cNvPr id="428" name="商工費該当値テキスト"/>
        <xdr:cNvSpPr txBox="1"/>
      </xdr:nvSpPr>
      <xdr:spPr>
        <a:xfrm>
          <a:off x="10528300" y="133819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105410</xdr:rowOff>
    </xdr:from>
    <xdr:to>
      <xdr:col>50</xdr:col>
      <xdr:colOff>165100</xdr:colOff>
      <xdr:row>79</xdr:row>
      <xdr:rowOff>35560</xdr:rowOff>
    </xdr:to>
    <xdr:sp macro="" textlink="">
      <xdr:nvSpPr>
        <xdr:cNvPr id="429" name="楕円 428"/>
        <xdr:cNvSpPr/>
      </xdr:nvSpPr>
      <xdr:spPr>
        <a:xfrm>
          <a:off x="9588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26670</xdr:rowOff>
    </xdr:from>
    <xdr:ext cx="466725" cy="259080"/>
    <xdr:sp macro="" textlink="">
      <xdr:nvSpPr>
        <xdr:cNvPr id="430" name="テキスト ボックス 429"/>
        <xdr:cNvSpPr txBox="1"/>
      </xdr:nvSpPr>
      <xdr:spPr>
        <a:xfrm>
          <a:off x="9404350" y="135712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95250</xdr:rowOff>
    </xdr:from>
    <xdr:to>
      <xdr:col>46</xdr:col>
      <xdr:colOff>38100</xdr:colOff>
      <xdr:row>79</xdr:row>
      <xdr:rowOff>25400</xdr:rowOff>
    </xdr:to>
    <xdr:sp macro="" textlink="">
      <xdr:nvSpPr>
        <xdr:cNvPr id="431" name="楕円 430"/>
        <xdr:cNvSpPr/>
      </xdr:nvSpPr>
      <xdr:spPr>
        <a:xfrm>
          <a:off x="86995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16510</xdr:rowOff>
    </xdr:from>
    <xdr:ext cx="466725" cy="259080"/>
    <xdr:sp macro="" textlink="">
      <xdr:nvSpPr>
        <xdr:cNvPr id="432" name="テキスト ボックス 431"/>
        <xdr:cNvSpPr txBox="1"/>
      </xdr:nvSpPr>
      <xdr:spPr>
        <a:xfrm>
          <a:off x="8515350" y="13561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97790</xdr:rowOff>
    </xdr:from>
    <xdr:to>
      <xdr:col>41</xdr:col>
      <xdr:colOff>101600</xdr:colOff>
      <xdr:row>79</xdr:row>
      <xdr:rowOff>27305</xdr:rowOff>
    </xdr:to>
    <xdr:sp macro="" textlink="">
      <xdr:nvSpPr>
        <xdr:cNvPr id="433" name="楕円 432"/>
        <xdr:cNvSpPr/>
      </xdr:nvSpPr>
      <xdr:spPr>
        <a:xfrm>
          <a:off x="7810500" y="13470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18415</xdr:rowOff>
    </xdr:from>
    <xdr:ext cx="466725" cy="255905"/>
    <xdr:sp macro="" textlink="">
      <xdr:nvSpPr>
        <xdr:cNvPr id="434" name="テキスト ボックス 433"/>
        <xdr:cNvSpPr txBox="1"/>
      </xdr:nvSpPr>
      <xdr:spPr>
        <a:xfrm>
          <a:off x="7626350" y="135629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16510</xdr:rowOff>
    </xdr:from>
    <xdr:to>
      <xdr:col>36</xdr:col>
      <xdr:colOff>165100</xdr:colOff>
      <xdr:row>78</xdr:row>
      <xdr:rowOff>118110</xdr:rowOff>
    </xdr:to>
    <xdr:sp macro="" textlink="">
      <xdr:nvSpPr>
        <xdr:cNvPr id="435" name="楕円 434"/>
        <xdr:cNvSpPr/>
      </xdr:nvSpPr>
      <xdr:spPr>
        <a:xfrm>
          <a:off x="6921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109220</xdr:rowOff>
    </xdr:from>
    <xdr:ext cx="531495" cy="255905"/>
    <xdr:sp macro="" textlink="">
      <xdr:nvSpPr>
        <xdr:cNvPr id="436" name="テキスト ボックス 435"/>
        <xdr:cNvSpPr txBox="1"/>
      </xdr:nvSpPr>
      <xdr:spPr>
        <a:xfrm>
          <a:off x="6704965" y="134823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5" name="テキスト ボックス 444"/>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7" name="直線コネクタ 446"/>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745" cy="259080"/>
    <xdr:sp macro="" textlink="">
      <xdr:nvSpPr>
        <xdr:cNvPr id="448" name="テキスト ボックス 447"/>
        <xdr:cNvSpPr txBox="1"/>
      </xdr:nvSpPr>
      <xdr:spPr>
        <a:xfrm>
          <a:off x="6355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9" name="直線コネクタ 448"/>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5905"/>
    <xdr:sp macro="" textlink="">
      <xdr:nvSpPr>
        <xdr:cNvPr id="450" name="テキスト ボックス 449"/>
        <xdr:cNvSpPr txBox="1"/>
      </xdr:nvSpPr>
      <xdr:spPr>
        <a:xfrm>
          <a:off x="6072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1" name="直線コネクタ 450"/>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2" name="テキスト ボックス 451"/>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3" name="直線コネクタ 452"/>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5905"/>
    <xdr:sp macro="" textlink="">
      <xdr:nvSpPr>
        <xdr:cNvPr id="454" name="テキスト ボックス 453"/>
        <xdr:cNvSpPr txBox="1"/>
      </xdr:nvSpPr>
      <xdr:spPr>
        <a:xfrm>
          <a:off x="6072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5" name="直線コネクタ 454"/>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2455" cy="258445"/>
    <xdr:sp macro="" textlink="">
      <xdr:nvSpPr>
        <xdr:cNvPr id="456" name="テキスト ボックス 455"/>
        <xdr:cNvSpPr txBox="1"/>
      </xdr:nvSpPr>
      <xdr:spPr>
        <a:xfrm>
          <a:off x="6008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7" name="直線コネクタ 456"/>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2455" cy="259080"/>
    <xdr:sp macro="" textlink="">
      <xdr:nvSpPr>
        <xdr:cNvPr id="458" name="テキスト ボックス 457"/>
        <xdr:cNvSpPr txBox="1"/>
      </xdr:nvSpPr>
      <xdr:spPr>
        <a:xfrm>
          <a:off x="6008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60" name="テキスト ボックス 459"/>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132080</xdr:rowOff>
    </xdr:from>
    <xdr:to>
      <xdr:col>54</xdr:col>
      <xdr:colOff>189865</xdr:colOff>
      <xdr:row>98</xdr:row>
      <xdr:rowOff>29210</xdr:rowOff>
    </xdr:to>
    <xdr:cxnSp macro="">
      <xdr:nvCxnSpPr>
        <xdr:cNvPr id="462" name="直線コネクタ 461"/>
        <xdr:cNvCxnSpPr/>
      </xdr:nvCxnSpPr>
      <xdr:spPr>
        <a:xfrm flipV="1">
          <a:off x="10475595" y="1556258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32385</xdr:rowOff>
    </xdr:from>
    <xdr:ext cx="534670" cy="255905"/>
    <xdr:sp macro="" textlink="">
      <xdr:nvSpPr>
        <xdr:cNvPr id="463" name="土木費最小値テキスト"/>
        <xdr:cNvSpPr txBox="1"/>
      </xdr:nvSpPr>
      <xdr:spPr>
        <a:xfrm>
          <a:off x="10528300" y="168344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22,196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29210</xdr:rowOff>
    </xdr:from>
    <xdr:to>
      <xdr:col>55</xdr:col>
      <xdr:colOff>88900</xdr:colOff>
      <xdr:row>98</xdr:row>
      <xdr:rowOff>29210</xdr:rowOff>
    </xdr:to>
    <xdr:cxnSp macro="">
      <xdr:nvCxnSpPr>
        <xdr:cNvPr id="464" name="直線コネクタ 463"/>
        <xdr:cNvCxnSpPr/>
      </xdr:nvCxnSpPr>
      <xdr:spPr>
        <a:xfrm>
          <a:off x="10388600" y="1683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78105</xdr:rowOff>
    </xdr:from>
    <xdr:ext cx="598805" cy="255905"/>
    <xdr:sp macro="" textlink="">
      <xdr:nvSpPr>
        <xdr:cNvPr id="465" name="土木費最大値テキスト"/>
        <xdr:cNvSpPr txBox="1"/>
      </xdr:nvSpPr>
      <xdr:spPr>
        <a:xfrm>
          <a:off x="10528300" y="153371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138,739</a:t>
          </a:r>
          <a:endParaRPr kumimoji="1" lang="ja-JP" altLang="en-US" sz="1000" b="1">
            <a:latin typeface="ＭＳ Ｐゴシック"/>
          </a:endParaRPr>
        </a:p>
      </xdr:txBody>
    </xdr:sp>
    <xdr:clientData/>
  </xdr:oneCellAnchor>
  <xdr:twoCellAnchor>
    <xdr:from>
      <xdr:col>54</xdr:col>
      <xdr:colOff>101600</xdr:colOff>
      <xdr:row>90</xdr:row>
      <xdr:rowOff>132080</xdr:rowOff>
    </xdr:from>
    <xdr:to>
      <xdr:col>55</xdr:col>
      <xdr:colOff>88900</xdr:colOff>
      <xdr:row>90</xdr:row>
      <xdr:rowOff>132080</xdr:rowOff>
    </xdr:to>
    <xdr:cxnSp macro="">
      <xdr:nvCxnSpPr>
        <xdr:cNvPr id="466" name="直線コネクタ 465"/>
        <xdr:cNvCxnSpPr/>
      </xdr:nvCxnSpPr>
      <xdr:spPr>
        <a:xfrm>
          <a:off x="10388600" y="1556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82550</xdr:rowOff>
    </xdr:from>
    <xdr:to>
      <xdr:col>55</xdr:col>
      <xdr:colOff>0</xdr:colOff>
      <xdr:row>97</xdr:row>
      <xdr:rowOff>117475</xdr:rowOff>
    </xdr:to>
    <xdr:cxnSp macro="">
      <xdr:nvCxnSpPr>
        <xdr:cNvPr id="467" name="直線コネクタ 466"/>
        <xdr:cNvCxnSpPr/>
      </xdr:nvCxnSpPr>
      <xdr:spPr>
        <a:xfrm flipV="1">
          <a:off x="9639300" y="1671320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73660</xdr:rowOff>
    </xdr:from>
    <xdr:ext cx="534670" cy="259080"/>
    <xdr:sp macro="" textlink="">
      <xdr:nvSpPr>
        <xdr:cNvPr id="468" name="土木費平均値テキスト"/>
        <xdr:cNvSpPr txBox="1"/>
      </xdr:nvSpPr>
      <xdr:spPr>
        <a:xfrm>
          <a:off x="10528300" y="161899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50800</xdr:rowOff>
    </xdr:from>
    <xdr:to>
      <xdr:col>55</xdr:col>
      <xdr:colOff>50800</xdr:colOff>
      <xdr:row>95</xdr:row>
      <xdr:rowOff>152400</xdr:rowOff>
    </xdr:to>
    <xdr:sp macro="" textlink="">
      <xdr:nvSpPr>
        <xdr:cNvPr id="469" name="フローチャート: 判断 468"/>
        <xdr:cNvSpPr/>
      </xdr:nvSpPr>
      <xdr:spPr>
        <a:xfrm>
          <a:off x="10426700" y="163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52070</xdr:rowOff>
    </xdr:from>
    <xdr:to>
      <xdr:col>50</xdr:col>
      <xdr:colOff>114300</xdr:colOff>
      <xdr:row>97</xdr:row>
      <xdr:rowOff>117475</xdr:rowOff>
    </xdr:to>
    <xdr:cxnSp macro="">
      <xdr:nvCxnSpPr>
        <xdr:cNvPr id="470" name="直線コネクタ 469"/>
        <xdr:cNvCxnSpPr/>
      </xdr:nvCxnSpPr>
      <xdr:spPr>
        <a:xfrm>
          <a:off x="8750300" y="1668272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67310</xdr:rowOff>
    </xdr:from>
    <xdr:to>
      <xdr:col>50</xdr:col>
      <xdr:colOff>165100</xdr:colOff>
      <xdr:row>95</xdr:row>
      <xdr:rowOff>168910</xdr:rowOff>
    </xdr:to>
    <xdr:sp macro="" textlink="">
      <xdr:nvSpPr>
        <xdr:cNvPr id="471" name="フローチャート: 判断 470"/>
        <xdr:cNvSpPr/>
      </xdr:nvSpPr>
      <xdr:spPr>
        <a:xfrm>
          <a:off x="9588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13970</xdr:rowOff>
    </xdr:from>
    <xdr:ext cx="531495" cy="259080"/>
    <xdr:sp macro="" textlink="">
      <xdr:nvSpPr>
        <xdr:cNvPr id="472" name="テキスト ボックス 471"/>
        <xdr:cNvSpPr txBox="1"/>
      </xdr:nvSpPr>
      <xdr:spPr>
        <a:xfrm>
          <a:off x="9371965" y="16130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52070</xdr:rowOff>
    </xdr:from>
    <xdr:to>
      <xdr:col>45</xdr:col>
      <xdr:colOff>177800</xdr:colOff>
      <xdr:row>97</xdr:row>
      <xdr:rowOff>95885</xdr:rowOff>
    </xdr:to>
    <xdr:cxnSp macro="">
      <xdr:nvCxnSpPr>
        <xdr:cNvPr id="473" name="直線コネクタ 472"/>
        <xdr:cNvCxnSpPr/>
      </xdr:nvCxnSpPr>
      <xdr:spPr>
        <a:xfrm flipV="1">
          <a:off x="7861300" y="166827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94615</xdr:rowOff>
    </xdr:from>
    <xdr:to>
      <xdr:col>46</xdr:col>
      <xdr:colOff>38100</xdr:colOff>
      <xdr:row>96</xdr:row>
      <xdr:rowOff>24765</xdr:rowOff>
    </xdr:to>
    <xdr:sp macro="" textlink="">
      <xdr:nvSpPr>
        <xdr:cNvPr id="474" name="フローチャート: 判断 473"/>
        <xdr:cNvSpPr/>
      </xdr:nvSpPr>
      <xdr:spPr>
        <a:xfrm>
          <a:off x="8699500" y="1638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41275</xdr:rowOff>
    </xdr:from>
    <xdr:ext cx="531495" cy="255905"/>
    <xdr:sp macro="" textlink="">
      <xdr:nvSpPr>
        <xdr:cNvPr id="475" name="テキスト ボックス 474"/>
        <xdr:cNvSpPr txBox="1"/>
      </xdr:nvSpPr>
      <xdr:spPr>
        <a:xfrm>
          <a:off x="8482965" y="161575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59690</xdr:rowOff>
    </xdr:from>
    <xdr:to>
      <xdr:col>41</xdr:col>
      <xdr:colOff>50800</xdr:colOff>
      <xdr:row>97</xdr:row>
      <xdr:rowOff>95885</xdr:rowOff>
    </xdr:to>
    <xdr:cxnSp macro="">
      <xdr:nvCxnSpPr>
        <xdr:cNvPr id="476" name="直線コネクタ 475"/>
        <xdr:cNvCxnSpPr/>
      </xdr:nvCxnSpPr>
      <xdr:spPr>
        <a:xfrm>
          <a:off x="6972300" y="166903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81280</xdr:rowOff>
    </xdr:from>
    <xdr:to>
      <xdr:col>41</xdr:col>
      <xdr:colOff>101600</xdr:colOff>
      <xdr:row>96</xdr:row>
      <xdr:rowOff>11430</xdr:rowOff>
    </xdr:to>
    <xdr:sp macro="" textlink="">
      <xdr:nvSpPr>
        <xdr:cNvPr id="477" name="フローチャート: 判断 476"/>
        <xdr:cNvSpPr/>
      </xdr:nvSpPr>
      <xdr:spPr>
        <a:xfrm>
          <a:off x="7810500" y="1636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27940</xdr:rowOff>
    </xdr:from>
    <xdr:ext cx="531495" cy="259080"/>
    <xdr:sp macro="" textlink="">
      <xdr:nvSpPr>
        <xdr:cNvPr id="478" name="テキスト ボックス 477"/>
        <xdr:cNvSpPr txBox="1"/>
      </xdr:nvSpPr>
      <xdr:spPr>
        <a:xfrm>
          <a:off x="7593965" y="16144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65405</xdr:rowOff>
    </xdr:from>
    <xdr:to>
      <xdr:col>36</xdr:col>
      <xdr:colOff>165100</xdr:colOff>
      <xdr:row>95</xdr:row>
      <xdr:rowOff>167005</xdr:rowOff>
    </xdr:to>
    <xdr:sp macro="" textlink="">
      <xdr:nvSpPr>
        <xdr:cNvPr id="479" name="フローチャート: 判断 478"/>
        <xdr:cNvSpPr/>
      </xdr:nvSpPr>
      <xdr:spPr>
        <a:xfrm>
          <a:off x="692150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12700</xdr:rowOff>
    </xdr:from>
    <xdr:ext cx="531495" cy="259080"/>
    <xdr:sp macro="" textlink="">
      <xdr:nvSpPr>
        <xdr:cNvPr id="480" name="テキスト ボックス 479"/>
        <xdr:cNvSpPr txBox="1"/>
      </xdr:nvSpPr>
      <xdr:spPr>
        <a:xfrm>
          <a:off x="6704965" y="16129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31750</xdr:rowOff>
    </xdr:from>
    <xdr:to>
      <xdr:col>55</xdr:col>
      <xdr:colOff>50800</xdr:colOff>
      <xdr:row>97</xdr:row>
      <xdr:rowOff>133350</xdr:rowOff>
    </xdr:to>
    <xdr:sp macro="" textlink="">
      <xdr:nvSpPr>
        <xdr:cNvPr id="486" name="楕円 485"/>
        <xdr:cNvSpPr/>
      </xdr:nvSpPr>
      <xdr:spPr>
        <a:xfrm>
          <a:off x="104267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118110</xdr:rowOff>
    </xdr:from>
    <xdr:ext cx="534670" cy="259080"/>
    <xdr:sp macro="" textlink="">
      <xdr:nvSpPr>
        <xdr:cNvPr id="487" name="土木費該当値テキスト"/>
        <xdr:cNvSpPr txBox="1"/>
      </xdr:nvSpPr>
      <xdr:spPr>
        <a:xfrm>
          <a:off x="10528300" y="16577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66675</xdr:rowOff>
    </xdr:from>
    <xdr:to>
      <xdr:col>50</xdr:col>
      <xdr:colOff>165100</xdr:colOff>
      <xdr:row>97</xdr:row>
      <xdr:rowOff>168275</xdr:rowOff>
    </xdr:to>
    <xdr:sp macro="" textlink="">
      <xdr:nvSpPr>
        <xdr:cNvPr id="488" name="楕円 487"/>
        <xdr:cNvSpPr/>
      </xdr:nvSpPr>
      <xdr:spPr>
        <a:xfrm>
          <a:off x="9588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159385</xdr:rowOff>
    </xdr:from>
    <xdr:ext cx="531495" cy="258445"/>
    <xdr:sp macro="" textlink="">
      <xdr:nvSpPr>
        <xdr:cNvPr id="489" name="テキスト ボックス 488"/>
        <xdr:cNvSpPr txBox="1"/>
      </xdr:nvSpPr>
      <xdr:spPr>
        <a:xfrm>
          <a:off x="9371965" y="167900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29,809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1270</xdr:rowOff>
    </xdr:from>
    <xdr:to>
      <xdr:col>46</xdr:col>
      <xdr:colOff>38100</xdr:colOff>
      <xdr:row>97</xdr:row>
      <xdr:rowOff>102870</xdr:rowOff>
    </xdr:to>
    <xdr:sp macro="" textlink="">
      <xdr:nvSpPr>
        <xdr:cNvPr id="490" name="楕円 489"/>
        <xdr:cNvSpPr/>
      </xdr:nvSpPr>
      <xdr:spPr>
        <a:xfrm>
          <a:off x="8699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93980</xdr:rowOff>
    </xdr:from>
    <xdr:ext cx="531495" cy="259080"/>
    <xdr:sp macro="" textlink="">
      <xdr:nvSpPr>
        <xdr:cNvPr id="491" name="テキスト ボックス 490"/>
        <xdr:cNvSpPr txBox="1"/>
      </xdr:nvSpPr>
      <xdr:spPr>
        <a:xfrm>
          <a:off x="8482965" y="16724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45085</xdr:rowOff>
    </xdr:from>
    <xdr:to>
      <xdr:col>41</xdr:col>
      <xdr:colOff>101600</xdr:colOff>
      <xdr:row>97</xdr:row>
      <xdr:rowOff>146685</xdr:rowOff>
    </xdr:to>
    <xdr:sp macro="" textlink="">
      <xdr:nvSpPr>
        <xdr:cNvPr id="492" name="楕円 491"/>
        <xdr:cNvSpPr/>
      </xdr:nvSpPr>
      <xdr:spPr>
        <a:xfrm>
          <a:off x="78105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137795</xdr:rowOff>
    </xdr:from>
    <xdr:ext cx="531495" cy="259080"/>
    <xdr:sp macro="" textlink="">
      <xdr:nvSpPr>
        <xdr:cNvPr id="493" name="テキスト ボックス 492"/>
        <xdr:cNvSpPr txBox="1"/>
      </xdr:nvSpPr>
      <xdr:spPr>
        <a:xfrm>
          <a:off x="7593965" y="16768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31,804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8890</xdr:rowOff>
    </xdr:from>
    <xdr:to>
      <xdr:col>36</xdr:col>
      <xdr:colOff>165100</xdr:colOff>
      <xdr:row>97</xdr:row>
      <xdr:rowOff>110490</xdr:rowOff>
    </xdr:to>
    <xdr:sp macro="" textlink="">
      <xdr:nvSpPr>
        <xdr:cNvPr id="494" name="楕円 493"/>
        <xdr:cNvSpPr/>
      </xdr:nvSpPr>
      <xdr:spPr>
        <a:xfrm>
          <a:off x="6921500" y="166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101600</xdr:rowOff>
    </xdr:from>
    <xdr:ext cx="531495" cy="259080"/>
    <xdr:sp macro="" textlink="">
      <xdr:nvSpPr>
        <xdr:cNvPr id="495" name="テキスト ボックス 494"/>
        <xdr:cNvSpPr txBox="1"/>
      </xdr:nvSpPr>
      <xdr:spPr>
        <a:xfrm>
          <a:off x="6704965" y="167322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4" name="テキスト ボックス 503"/>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6" name="直線コネクタ 50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5745" cy="259080"/>
    <xdr:sp macro="" textlink="">
      <xdr:nvSpPr>
        <xdr:cNvPr id="507" name="テキスト ボックス 506"/>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8" name="直線コネクタ 50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5905"/>
    <xdr:sp macro="" textlink="">
      <xdr:nvSpPr>
        <xdr:cNvPr id="509" name="テキスト ボックス 508"/>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0" name="直線コネクタ 50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1" name="テキスト ボックス 51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2" name="直線コネクタ 51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5905"/>
    <xdr:sp macro="" textlink="">
      <xdr:nvSpPr>
        <xdr:cNvPr id="513" name="テキスト ボックス 512"/>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4" name="直線コネクタ 51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5" name="テキスト ボックス 514"/>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6" name="直線コネクタ 51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2455" cy="259080"/>
    <xdr:sp macro="" textlink="">
      <xdr:nvSpPr>
        <xdr:cNvPr id="517" name="テキスト ボックス 516"/>
        <xdr:cNvSpPr txBox="1"/>
      </xdr:nvSpPr>
      <xdr:spPr>
        <a:xfrm>
          <a:off x="11850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19" name="テキスト ボックス 518"/>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141605</xdr:rowOff>
    </xdr:from>
    <xdr:to>
      <xdr:col>85</xdr:col>
      <xdr:colOff>126365</xdr:colOff>
      <xdr:row>38</xdr:row>
      <xdr:rowOff>83820</xdr:rowOff>
    </xdr:to>
    <xdr:cxnSp macro="">
      <xdr:nvCxnSpPr>
        <xdr:cNvPr id="521" name="直線コネクタ 520"/>
        <xdr:cNvCxnSpPr/>
      </xdr:nvCxnSpPr>
      <xdr:spPr>
        <a:xfrm flipV="1">
          <a:off x="16317595" y="511365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87630</xdr:rowOff>
    </xdr:from>
    <xdr:ext cx="534670" cy="255905"/>
    <xdr:sp macro="" textlink="">
      <xdr:nvSpPr>
        <xdr:cNvPr id="522" name="消防費最小値テキスト"/>
        <xdr:cNvSpPr txBox="1"/>
      </xdr:nvSpPr>
      <xdr:spPr>
        <a:xfrm>
          <a:off x="16370300" y="66027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83820</xdr:rowOff>
    </xdr:from>
    <xdr:to>
      <xdr:col>86</xdr:col>
      <xdr:colOff>25400</xdr:colOff>
      <xdr:row>38</xdr:row>
      <xdr:rowOff>83820</xdr:rowOff>
    </xdr:to>
    <xdr:cxnSp macro="">
      <xdr:nvCxnSpPr>
        <xdr:cNvPr id="523" name="直線コネクタ 522"/>
        <xdr:cNvCxnSpPr/>
      </xdr:nvCxnSpPr>
      <xdr:spPr>
        <a:xfrm>
          <a:off x="16230600" y="6598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88265</xdr:rowOff>
    </xdr:from>
    <xdr:ext cx="598805" cy="255905"/>
    <xdr:sp macro="" textlink="">
      <xdr:nvSpPr>
        <xdr:cNvPr id="524" name="消防費最大値テキスト"/>
        <xdr:cNvSpPr txBox="1"/>
      </xdr:nvSpPr>
      <xdr:spPr>
        <a:xfrm>
          <a:off x="16370300" y="48888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102,369</a:t>
          </a:r>
          <a:endParaRPr kumimoji="1" lang="ja-JP" altLang="en-US" sz="1000" b="1">
            <a:latin typeface="ＭＳ Ｐゴシック"/>
          </a:endParaRPr>
        </a:p>
      </xdr:txBody>
    </xdr:sp>
    <xdr:clientData/>
  </xdr:oneCellAnchor>
  <xdr:twoCellAnchor>
    <xdr:from>
      <xdr:col>85</xdr:col>
      <xdr:colOff>38100</xdr:colOff>
      <xdr:row>29</xdr:row>
      <xdr:rowOff>141605</xdr:rowOff>
    </xdr:from>
    <xdr:to>
      <xdr:col>86</xdr:col>
      <xdr:colOff>25400</xdr:colOff>
      <xdr:row>29</xdr:row>
      <xdr:rowOff>141605</xdr:rowOff>
    </xdr:to>
    <xdr:cxnSp macro="">
      <xdr:nvCxnSpPr>
        <xdr:cNvPr id="525" name="直線コネクタ 524"/>
        <xdr:cNvCxnSpPr/>
      </xdr:nvCxnSpPr>
      <xdr:spPr>
        <a:xfrm>
          <a:off x="16230600" y="5113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86360</xdr:rowOff>
    </xdr:from>
    <xdr:to>
      <xdr:col>85</xdr:col>
      <xdr:colOff>127000</xdr:colOff>
      <xdr:row>37</xdr:row>
      <xdr:rowOff>99060</xdr:rowOff>
    </xdr:to>
    <xdr:cxnSp macro="">
      <xdr:nvCxnSpPr>
        <xdr:cNvPr id="526" name="直線コネクタ 525"/>
        <xdr:cNvCxnSpPr/>
      </xdr:nvCxnSpPr>
      <xdr:spPr>
        <a:xfrm>
          <a:off x="15481300" y="643001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157480</xdr:rowOff>
    </xdr:from>
    <xdr:ext cx="534670" cy="255905"/>
    <xdr:sp macro="" textlink="">
      <xdr:nvSpPr>
        <xdr:cNvPr id="527" name="消防費平均値テキスト"/>
        <xdr:cNvSpPr txBox="1"/>
      </xdr:nvSpPr>
      <xdr:spPr>
        <a:xfrm>
          <a:off x="16370300" y="615823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26,186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134620</xdr:rowOff>
    </xdr:from>
    <xdr:to>
      <xdr:col>85</xdr:col>
      <xdr:colOff>177800</xdr:colOff>
      <xdr:row>37</xdr:row>
      <xdr:rowOff>64770</xdr:rowOff>
    </xdr:to>
    <xdr:sp macro="" textlink="">
      <xdr:nvSpPr>
        <xdr:cNvPr id="528" name="フローチャート: 判断 527"/>
        <xdr:cNvSpPr/>
      </xdr:nvSpPr>
      <xdr:spPr>
        <a:xfrm>
          <a:off x="16268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86360</xdr:rowOff>
    </xdr:from>
    <xdr:to>
      <xdr:col>81</xdr:col>
      <xdr:colOff>50800</xdr:colOff>
      <xdr:row>37</xdr:row>
      <xdr:rowOff>121285</xdr:rowOff>
    </xdr:to>
    <xdr:cxnSp macro="">
      <xdr:nvCxnSpPr>
        <xdr:cNvPr id="529" name="直線コネクタ 528"/>
        <xdr:cNvCxnSpPr/>
      </xdr:nvCxnSpPr>
      <xdr:spPr>
        <a:xfrm flipV="1">
          <a:off x="14592300" y="643001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169545</xdr:rowOff>
    </xdr:from>
    <xdr:to>
      <xdr:col>81</xdr:col>
      <xdr:colOff>101600</xdr:colOff>
      <xdr:row>37</xdr:row>
      <xdr:rowOff>99695</xdr:rowOff>
    </xdr:to>
    <xdr:sp macro="" textlink="">
      <xdr:nvSpPr>
        <xdr:cNvPr id="530" name="フローチャート: 判断 529"/>
        <xdr:cNvSpPr/>
      </xdr:nvSpPr>
      <xdr:spPr>
        <a:xfrm>
          <a:off x="15430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116205</xdr:rowOff>
    </xdr:from>
    <xdr:ext cx="531495" cy="259080"/>
    <xdr:sp macro="" textlink="">
      <xdr:nvSpPr>
        <xdr:cNvPr id="531" name="テキスト ボックス 530"/>
        <xdr:cNvSpPr txBox="1"/>
      </xdr:nvSpPr>
      <xdr:spPr>
        <a:xfrm>
          <a:off x="15213965" y="611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121285</xdr:rowOff>
    </xdr:from>
    <xdr:to>
      <xdr:col>76</xdr:col>
      <xdr:colOff>114300</xdr:colOff>
      <xdr:row>37</xdr:row>
      <xdr:rowOff>144780</xdr:rowOff>
    </xdr:to>
    <xdr:cxnSp macro="">
      <xdr:nvCxnSpPr>
        <xdr:cNvPr id="532" name="直線コネクタ 531"/>
        <xdr:cNvCxnSpPr/>
      </xdr:nvCxnSpPr>
      <xdr:spPr>
        <a:xfrm flipV="1">
          <a:off x="13703300" y="646493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19685</xdr:rowOff>
    </xdr:from>
    <xdr:to>
      <xdr:col>76</xdr:col>
      <xdr:colOff>165100</xdr:colOff>
      <xdr:row>37</xdr:row>
      <xdr:rowOff>121285</xdr:rowOff>
    </xdr:to>
    <xdr:sp macro="" textlink="">
      <xdr:nvSpPr>
        <xdr:cNvPr id="533" name="フローチャート: 判断 532"/>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137795</xdr:rowOff>
    </xdr:from>
    <xdr:ext cx="531495" cy="259080"/>
    <xdr:sp macro="" textlink="">
      <xdr:nvSpPr>
        <xdr:cNvPr id="534" name="テキスト ボックス 533"/>
        <xdr:cNvSpPr txBox="1"/>
      </xdr:nvSpPr>
      <xdr:spPr>
        <a:xfrm>
          <a:off x="14324965" y="61385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129540</xdr:rowOff>
    </xdr:from>
    <xdr:to>
      <xdr:col>71</xdr:col>
      <xdr:colOff>177800</xdr:colOff>
      <xdr:row>37</xdr:row>
      <xdr:rowOff>144780</xdr:rowOff>
    </xdr:to>
    <xdr:cxnSp macro="">
      <xdr:nvCxnSpPr>
        <xdr:cNvPr id="535" name="直線コネクタ 534"/>
        <xdr:cNvCxnSpPr/>
      </xdr:nvCxnSpPr>
      <xdr:spPr>
        <a:xfrm>
          <a:off x="12814300" y="64731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158115</xdr:rowOff>
    </xdr:from>
    <xdr:to>
      <xdr:col>72</xdr:col>
      <xdr:colOff>38100</xdr:colOff>
      <xdr:row>37</xdr:row>
      <xdr:rowOff>88265</xdr:rowOff>
    </xdr:to>
    <xdr:sp macro="" textlink="">
      <xdr:nvSpPr>
        <xdr:cNvPr id="536" name="フローチャート: 判断 535"/>
        <xdr:cNvSpPr/>
      </xdr:nvSpPr>
      <xdr:spPr>
        <a:xfrm>
          <a:off x="136525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105410</xdr:rowOff>
    </xdr:from>
    <xdr:ext cx="531495" cy="259080"/>
    <xdr:sp macro="" textlink="">
      <xdr:nvSpPr>
        <xdr:cNvPr id="537" name="テキスト ボックス 536"/>
        <xdr:cNvSpPr txBox="1"/>
      </xdr:nvSpPr>
      <xdr:spPr>
        <a:xfrm>
          <a:off x="13435965" y="610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118110</xdr:rowOff>
    </xdr:from>
    <xdr:to>
      <xdr:col>67</xdr:col>
      <xdr:colOff>101600</xdr:colOff>
      <xdr:row>37</xdr:row>
      <xdr:rowOff>48260</xdr:rowOff>
    </xdr:to>
    <xdr:sp macro="" textlink="">
      <xdr:nvSpPr>
        <xdr:cNvPr id="538" name="フローチャート: 判断 537"/>
        <xdr:cNvSpPr/>
      </xdr:nvSpPr>
      <xdr:spPr>
        <a:xfrm>
          <a:off x="12763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64770</xdr:rowOff>
    </xdr:from>
    <xdr:ext cx="531495" cy="255905"/>
    <xdr:sp macro="" textlink="">
      <xdr:nvSpPr>
        <xdr:cNvPr id="539" name="テキスト ボックス 538"/>
        <xdr:cNvSpPr txBox="1"/>
      </xdr:nvSpPr>
      <xdr:spPr>
        <a:xfrm>
          <a:off x="12546965" y="6065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27,229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45" name="楕円 544"/>
        <xdr:cNvSpPr/>
      </xdr:nvSpPr>
      <xdr:spPr>
        <a:xfrm>
          <a:off x="16268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26670</xdr:rowOff>
    </xdr:from>
    <xdr:ext cx="534670" cy="259080"/>
    <xdr:sp macro="" textlink="">
      <xdr:nvSpPr>
        <xdr:cNvPr id="546" name="消防費該当値テキスト"/>
        <xdr:cNvSpPr txBox="1"/>
      </xdr:nvSpPr>
      <xdr:spPr>
        <a:xfrm>
          <a:off x="16370300" y="6370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34925</xdr:rowOff>
    </xdr:from>
    <xdr:to>
      <xdr:col>81</xdr:col>
      <xdr:colOff>101600</xdr:colOff>
      <xdr:row>37</xdr:row>
      <xdr:rowOff>136525</xdr:rowOff>
    </xdr:to>
    <xdr:sp macro="" textlink="">
      <xdr:nvSpPr>
        <xdr:cNvPr id="547" name="楕円 546"/>
        <xdr:cNvSpPr/>
      </xdr:nvSpPr>
      <xdr:spPr>
        <a:xfrm>
          <a:off x="15430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127635</xdr:rowOff>
    </xdr:from>
    <xdr:ext cx="531495" cy="259080"/>
    <xdr:sp macro="" textlink="">
      <xdr:nvSpPr>
        <xdr:cNvPr id="548" name="テキスト ボックス 547"/>
        <xdr:cNvSpPr txBox="1"/>
      </xdr:nvSpPr>
      <xdr:spPr>
        <a:xfrm>
          <a:off x="15213965" y="6471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70485</xdr:rowOff>
    </xdr:from>
    <xdr:to>
      <xdr:col>76</xdr:col>
      <xdr:colOff>165100</xdr:colOff>
      <xdr:row>38</xdr:row>
      <xdr:rowOff>635</xdr:rowOff>
    </xdr:to>
    <xdr:sp macro="" textlink="">
      <xdr:nvSpPr>
        <xdr:cNvPr id="549" name="楕円 548"/>
        <xdr:cNvSpPr/>
      </xdr:nvSpPr>
      <xdr:spPr>
        <a:xfrm>
          <a:off x="145415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163195</xdr:rowOff>
    </xdr:from>
    <xdr:ext cx="531495" cy="259080"/>
    <xdr:sp macro="" textlink="">
      <xdr:nvSpPr>
        <xdr:cNvPr id="550" name="テキスト ボックス 549"/>
        <xdr:cNvSpPr txBox="1"/>
      </xdr:nvSpPr>
      <xdr:spPr>
        <a:xfrm>
          <a:off x="14324965" y="65068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93980</xdr:rowOff>
    </xdr:from>
    <xdr:to>
      <xdr:col>72</xdr:col>
      <xdr:colOff>38100</xdr:colOff>
      <xdr:row>38</xdr:row>
      <xdr:rowOff>24130</xdr:rowOff>
    </xdr:to>
    <xdr:sp macro="" textlink="">
      <xdr:nvSpPr>
        <xdr:cNvPr id="551" name="楕円 550"/>
        <xdr:cNvSpPr/>
      </xdr:nvSpPr>
      <xdr:spPr>
        <a:xfrm>
          <a:off x="13652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15240</xdr:rowOff>
    </xdr:from>
    <xdr:ext cx="531495" cy="259080"/>
    <xdr:sp macro="" textlink="">
      <xdr:nvSpPr>
        <xdr:cNvPr id="552" name="テキスト ボックス 551"/>
        <xdr:cNvSpPr txBox="1"/>
      </xdr:nvSpPr>
      <xdr:spPr>
        <a:xfrm>
          <a:off x="13435965" y="6530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78740</xdr:rowOff>
    </xdr:from>
    <xdr:to>
      <xdr:col>67</xdr:col>
      <xdr:colOff>101600</xdr:colOff>
      <xdr:row>38</xdr:row>
      <xdr:rowOff>8890</xdr:rowOff>
    </xdr:to>
    <xdr:sp macro="" textlink="">
      <xdr:nvSpPr>
        <xdr:cNvPr id="553" name="楕円 552"/>
        <xdr:cNvSpPr/>
      </xdr:nvSpPr>
      <xdr:spPr>
        <a:xfrm>
          <a:off x="12763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171450</xdr:rowOff>
    </xdr:from>
    <xdr:ext cx="531495" cy="259080"/>
    <xdr:sp macro="" textlink="">
      <xdr:nvSpPr>
        <xdr:cNvPr id="554" name="テキスト ボックス 553"/>
        <xdr:cNvSpPr txBox="1"/>
      </xdr:nvSpPr>
      <xdr:spPr>
        <a:xfrm>
          <a:off x="12546965" y="65151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63" name="テキスト ボックス 562"/>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5745" cy="255905"/>
    <xdr:sp macro="" textlink="">
      <xdr:nvSpPr>
        <xdr:cNvPr id="565" name="テキスト ボックス 564"/>
        <xdr:cNvSpPr txBox="1"/>
      </xdr:nvSpPr>
      <xdr:spPr>
        <a:xfrm>
          <a:off x="12197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6" name="直線コネクタ 56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7" name="テキスト ボックス 566"/>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8" name="直線コネクタ 56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5905"/>
    <xdr:sp macro="" textlink="">
      <xdr:nvSpPr>
        <xdr:cNvPr id="569" name="テキスト ボックス 568"/>
        <xdr:cNvSpPr txBox="1"/>
      </xdr:nvSpPr>
      <xdr:spPr>
        <a:xfrm>
          <a:off x="11914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70" name="直線コネクタ 56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1" name="テキスト ボックス 570"/>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2" name="直線コネクタ 57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2455" cy="255905"/>
    <xdr:sp macro="" textlink="">
      <xdr:nvSpPr>
        <xdr:cNvPr id="573" name="テキスト ボックス 572"/>
        <xdr:cNvSpPr txBox="1"/>
      </xdr:nvSpPr>
      <xdr:spPr>
        <a:xfrm>
          <a:off x="11850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4" name="直線コネクタ 57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2455" cy="258445"/>
    <xdr:sp macro="" textlink="">
      <xdr:nvSpPr>
        <xdr:cNvPr id="575" name="テキスト ボックス 574"/>
        <xdr:cNvSpPr txBox="1"/>
      </xdr:nvSpPr>
      <xdr:spPr>
        <a:xfrm>
          <a:off x="11850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6" name="直線コネクタ 57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2455" cy="259080"/>
    <xdr:sp macro="" textlink="">
      <xdr:nvSpPr>
        <xdr:cNvPr id="577" name="テキスト ボックス 576"/>
        <xdr:cNvSpPr txBox="1"/>
      </xdr:nvSpPr>
      <xdr:spPr>
        <a:xfrm>
          <a:off x="11850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905"/>
    <xdr:sp macro="" textlink="">
      <xdr:nvSpPr>
        <xdr:cNvPr id="579" name="テキスト ボックス 578"/>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113030</xdr:rowOff>
    </xdr:from>
    <xdr:to>
      <xdr:col>85</xdr:col>
      <xdr:colOff>126365</xdr:colOff>
      <xdr:row>59</xdr:row>
      <xdr:rowOff>30480</xdr:rowOff>
    </xdr:to>
    <xdr:cxnSp macro="">
      <xdr:nvCxnSpPr>
        <xdr:cNvPr id="581" name="直線コネクタ 580"/>
        <xdr:cNvCxnSpPr/>
      </xdr:nvCxnSpPr>
      <xdr:spPr>
        <a:xfrm flipV="1">
          <a:off x="16317595" y="8514080"/>
          <a:ext cx="1270" cy="1631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34290</xdr:rowOff>
    </xdr:from>
    <xdr:ext cx="534670" cy="259080"/>
    <xdr:sp macro="" textlink="">
      <xdr:nvSpPr>
        <xdr:cNvPr id="582" name="教育費最小値テキスト"/>
        <xdr:cNvSpPr txBox="1"/>
      </xdr:nvSpPr>
      <xdr:spPr>
        <a:xfrm>
          <a:off x="16370300" y="1014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36,257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30480</xdr:rowOff>
    </xdr:from>
    <xdr:to>
      <xdr:col>86</xdr:col>
      <xdr:colOff>25400</xdr:colOff>
      <xdr:row>59</xdr:row>
      <xdr:rowOff>30480</xdr:rowOff>
    </xdr:to>
    <xdr:cxnSp macro="">
      <xdr:nvCxnSpPr>
        <xdr:cNvPr id="583" name="直線コネクタ 582"/>
        <xdr:cNvCxnSpPr/>
      </xdr:nvCxnSpPr>
      <xdr:spPr>
        <a:xfrm>
          <a:off x="16230600" y="1014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59690</xdr:rowOff>
    </xdr:from>
    <xdr:ext cx="598805" cy="259080"/>
    <xdr:sp macro="" textlink="">
      <xdr:nvSpPr>
        <xdr:cNvPr id="584" name="教育費最大値テキスト"/>
        <xdr:cNvSpPr txBox="1"/>
      </xdr:nvSpPr>
      <xdr:spPr>
        <a:xfrm>
          <a:off x="16370300" y="8289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186,198</a:t>
          </a:r>
          <a:endParaRPr kumimoji="1" lang="ja-JP" altLang="en-US" sz="1000" b="1">
            <a:latin typeface="ＭＳ Ｐゴシック"/>
          </a:endParaRPr>
        </a:p>
      </xdr:txBody>
    </xdr:sp>
    <xdr:clientData/>
  </xdr:oneCellAnchor>
  <xdr:twoCellAnchor>
    <xdr:from>
      <xdr:col>85</xdr:col>
      <xdr:colOff>38100</xdr:colOff>
      <xdr:row>49</xdr:row>
      <xdr:rowOff>113030</xdr:rowOff>
    </xdr:from>
    <xdr:to>
      <xdr:col>86</xdr:col>
      <xdr:colOff>25400</xdr:colOff>
      <xdr:row>49</xdr:row>
      <xdr:rowOff>113030</xdr:rowOff>
    </xdr:to>
    <xdr:cxnSp macro="">
      <xdr:nvCxnSpPr>
        <xdr:cNvPr id="585" name="直線コネクタ 584"/>
        <xdr:cNvCxnSpPr/>
      </xdr:nvCxnSpPr>
      <xdr:spPr>
        <a:xfrm>
          <a:off x="16230600" y="851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135255</xdr:rowOff>
    </xdr:from>
    <xdr:to>
      <xdr:col>85</xdr:col>
      <xdr:colOff>127000</xdr:colOff>
      <xdr:row>58</xdr:row>
      <xdr:rowOff>168275</xdr:rowOff>
    </xdr:to>
    <xdr:cxnSp macro="">
      <xdr:nvCxnSpPr>
        <xdr:cNvPr id="586" name="直線コネクタ 585"/>
        <xdr:cNvCxnSpPr/>
      </xdr:nvCxnSpPr>
      <xdr:spPr>
        <a:xfrm flipV="1">
          <a:off x="15481300" y="1007935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143510</xdr:rowOff>
    </xdr:from>
    <xdr:ext cx="534670" cy="255905"/>
    <xdr:sp macro="" textlink="">
      <xdr:nvSpPr>
        <xdr:cNvPr id="587" name="教育費平均値テキスト"/>
        <xdr:cNvSpPr txBox="1"/>
      </xdr:nvSpPr>
      <xdr:spPr>
        <a:xfrm>
          <a:off x="16370300" y="957326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120650</xdr:rowOff>
    </xdr:from>
    <xdr:to>
      <xdr:col>85</xdr:col>
      <xdr:colOff>177800</xdr:colOff>
      <xdr:row>57</xdr:row>
      <xdr:rowOff>50165</xdr:rowOff>
    </xdr:to>
    <xdr:sp macro="" textlink="">
      <xdr:nvSpPr>
        <xdr:cNvPr id="588" name="フローチャート: 判断 587"/>
        <xdr:cNvSpPr/>
      </xdr:nvSpPr>
      <xdr:spPr>
        <a:xfrm>
          <a:off x="16268700" y="9721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161290</xdr:rowOff>
    </xdr:from>
    <xdr:to>
      <xdr:col>81</xdr:col>
      <xdr:colOff>50800</xdr:colOff>
      <xdr:row>58</xdr:row>
      <xdr:rowOff>168275</xdr:rowOff>
    </xdr:to>
    <xdr:cxnSp macro="">
      <xdr:nvCxnSpPr>
        <xdr:cNvPr id="589" name="直線コネクタ 588"/>
        <xdr:cNvCxnSpPr/>
      </xdr:nvCxnSpPr>
      <xdr:spPr>
        <a:xfrm>
          <a:off x="14592300" y="101053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27305</xdr:rowOff>
    </xdr:from>
    <xdr:to>
      <xdr:col>81</xdr:col>
      <xdr:colOff>101600</xdr:colOff>
      <xdr:row>57</xdr:row>
      <xdr:rowOff>128905</xdr:rowOff>
    </xdr:to>
    <xdr:sp macro="" textlink="">
      <xdr:nvSpPr>
        <xdr:cNvPr id="590" name="フローチャート: 判断 589"/>
        <xdr:cNvSpPr/>
      </xdr:nvSpPr>
      <xdr:spPr>
        <a:xfrm>
          <a:off x="15430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145415</xdr:rowOff>
    </xdr:from>
    <xdr:ext cx="531495" cy="255905"/>
    <xdr:sp macro="" textlink="">
      <xdr:nvSpPr>
        <xdr:cNvPr id="591" name="テキスト ボックス 590"/>
        <xdr:cNvSpPr txBox="1"/>
      </xdr:nvSpPr>
      <xdr:spPr>
        <a:xfrm>
          <a:off x="15213965" y="95751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161290</xdr:rowOff>
    </xdr:from>
    <xdr:to>
      <xdr:col>76</xdr:col>
      <xdr:colOff>114300</xdr:colOff>
      <xdr:row>59</xdr:row>
      <xdr:rowOff>16510</xdr:rowOff>
    </xdr:to>
    <xdr:cxnSp macro="">
      <xdr:nvCxnSpPr>
        <xdr:cNvPr id="592" name="直線コネクタ 591"/>
        <xdr:cNvCxnSpPr/>
      </xdr:nvCxnSpPr>
      <xdr:spPr>
        <a:xfrm flipV="1">
          <a:off x="13703300" y="101053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23495</xdr:rowOff>
    </xdr:from>
    <xdr:to>
      <xdr:col>76</xdr:col>
      <xdr:colOff>165100</xdr:colOff>
      <xdr:row>57</xdr:row>
      <xdr:rowOff>125095</xdr:rowOff>
    </xdr:to>
    <xdr:sp macro="" textlink="">
      <xdr:nvSpPr>
        <xdr:cNvPr id="593" name="フローチャート: 判断 592"/>
        <xdr:cNvSpPr/>
      </xdr:nvSpPr>
      <xdr:spPr>
        <a:xfrm>
          <a:off x="14541500" y="979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141605</xdr:rowOff>
    </xdr:from>
    <xdr:ext cx="531495" cy="259080"/>
    <xdr:sp macro="" textlink="">
      <xdr:nvSpPr>
        <xdr:cNvPr id="594" name="テキスト ボックス 593"/>
        <xdr:cNvSpPr txBox="1"/>
      </xdr:nvSpPr>
      <xdr:spPr>
        <a:xfrm>
          <a:off x="14324965" y="95713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11430</xdr:rowOff>
    </xdr:from>
    <xdr:to>
      <xdr:col>71</xdr:col>
      <xdr:colOff>177800</xdr:colOff>
      <xdr:row>59</xdr:row>
      <xdr:rowOff>16510</xdr:rowOff>
    </xdr:to>
    <xdr:cxnSp macro="">
      <xdr:nvCxnSpPr>
        <xdr:cNvPr id="595" name="直線コネクタ 594"/>
        <xdr:cNvCxnSpPr/>
      </xdr:nvCxnSpPr>
      <xdr:spPr>
        <a:xfrm>
          <a:off x="12814300" y="101269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19050</xdr:rowOff>
    </xdr:from>
    <xdr:to>
      <xdr:col>72</xdr:col>
      <xdr:colOff>38100</xdr:colOff>
      <xdr:row>57</xdr:row>
      <xdr:rowOff>120650</xdr:rowOff>
    </xdr:to>
    <xdr:sp macro="" textlink="">
      <xdr:nvSpPr>
        <xdr:cNvPr id="596" name="フローチャート: 判断 595"/>
        <xdr:cNvSpPr/>
      </xdr:nvSpPr>
      <xdr:spPr>
        <a:xfrm>
          <a:off x="136525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137160</xdr:rowOff>
    </xdr:from>
    <xdr:ext cx="531495" cy="259080"/>
    <xdr:sp macro="" textlink="">
      <xdr:nvSpPr>
        <xdr:cNvPr id="597" name="テキスト ボックス 596"/>
        <xdr:cNvSpPr txBox="1"/>
      </xdr:nvSpPr>
      <xdr:spPr>
        <a:xfrm>
          <a:off x="13435965" y="9566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119380</xdr:rowOff>
    </xdr:from>
    <xdr:to>
      <xdr:col>67</xdr:col>
      <xdr:colOff>101600</xdr:colOff>
      <xdr:row>57</xdr:row>
      <xdr:rowOff>49530</xdr:rowOff>
    </xdr:to>
    <xdr:sp macro="" textlink="">
      <xdr:nvSpPr>
        <xdr:cNvPr id="598" name="フローチャート: 判断 597"/>
        <xdr:cNvSpPr/>
      </xdr:nvSpPr>
      <xdr:spPr>
        <a:xfrm>
          <a:off x="12763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66040</xdr:rowOff>
    </xdr:from>
    <xdr:ext cx="531495" cy="255905"/>
    <xdr:sp macro="" textlink="">
      <xdr:nvSpPr>
        <xdr:cNvPr id="599" name="テキスト ボックス 598"/>
        <xdr:cNvSpPr txBox="1"/>
      </xdr:nvSpPr>
      <xdr:spPr>
        <a:xfrm>
          <a:off x="12546965" y="94957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0" name="テキスト ボックス 59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1" name="テキスト ボックス 60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2" name="テキスト ボックス 60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3" name="テキスト ボックス 60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4" name="テキスト ボックス 60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605" name="楕円 604"/>
        <xdr:cNvSpPr/>
      </xdr:nvSpPr>
      <xdr:spPr>
        <a:xfrm>
          <a:off x="162687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170815</xdr:rowOff>
    </xdr:from>
    <xdr:ext cx="534670" cy="258445"/>
    <xdr:sp macro="" textlink="">
      <xdr:nvSpPr>
        <xdr:cNvPr id="606" name="教育費該当値テキスト"/>
        <xdr:cNvSpPr txBox="1"/>
      </xdr:nvSpPr>
      <xdr:spPr>
        <a:xfrm>
          <a:off x="16370300" y="9943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117475</xdr:rowOff>
    </xdr:from>
    <xdr:to>
      <xdr:col>81</xdr:col>
      <xdr:colOff>101600</xdr:colOff>
      <xdr:row>59</xdr:row>
      <xdr:rowOff>47625</xdr:rowOff>
    </xdr:to>
    <xdr:sp macro="" textlink="">
      <xdr:nvSpPr>
        <xdr:cNvPr id="607" name="楕円 606"/>
        <xdr:cNvSpPr/>
      </xdr:nvSpPr>
      <xdr:spPr>
        <a:xfrm>
          <a:off x="154305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59</xdr:row>
      <xdr:rowOff>39370</xdr:rowOff>
    </xdr:from>
    <xdr:ext cx="531495" cy="259080"/>
    <xdr:sp macro="" textlink="">
      <xdr:nvSpPr>
        <xdr:cNvPr id="608" name="テキスト ボックス 607"/>
        <xdr:cNvSpPr txBox="1"/>
      </xdr:nvSpPr>
      <xdr:spPr>
        <a:xfrm>
          <a:off x="15213965" y="10154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110490</xdr:rowOff>
    </xdr:from>
    <xdr:to>
      <xdr:col>76</xdr:col>
      <xdr:colOff>165100</xdr:colOff>
      <xdr:row>59</xdr:row>
      <xdr:rowOff>40640</xdr:rowOff>
    </xdr:to>
    <xdr:sp macro="" textlink="">
      <xdr:nvSpPr>
        <xdr:cNvPr id="609" name="楕円 608"/>
        <xdr:cNvSpPr/>
      </xdr:nvSpPr>
      <xdr:spPr>
        <a:xfrm>
          <a:off x="145415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59</xdr:row>
      <xdr:rowOff>31750</xdr:rowOff>
    </xdr:from>
    <xdr:ext cx="531495" cy="255905"/>
    <xdr:sp macro="" textlink="">
      <xdr:nvSpPr>
        <xdr:cNvPr id="610" name="テキスト ボックス 609"/>
        <xdr:cNvSpPr txBox="1"/>
      </xdr:nvSpPr>
      <xdr:spPr>
        <a:xfrm>
          <a:off x="14324965" y="10147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40,012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137160</xdr:rowOff>
    </xdr:from>
    <xdr:to>
      <xdr:col>72</xdr:col>
      <xdr:colOff>38100</xdr:colOff>
      <xdr:row>59</xdr:row>
      <xdr:rowOff>67310</xdr:rowOff>
    </xdr:to>
    <xdr:sp macro="" textlink="">
      <xdr:nvSpPr>
        <xdr:cNvPr id="611" name="楕円 610"/>
        <xdr:cNvSpPr/>
      </xdr:nvSpPr>
      <xdr:spPr>
        <a:xfrm>
          <a:off x="136525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58420</xdr:rowOff>
    </xdr:from>
    <xdr:ext cx="531495" cy="259080"/>
    <xdr:sp macro="" textlink="">
      <xdr:nvSpPr>
        <xdr:cNvPr id="612" name="テキスト ボックス 611"/>
        <xdr:cNvSpPr txBox="1"/>
      </xdr:nvSpPr>
      <xdr:spPr>
        <a:xfrm>
          <a:off x="13435965" y="10173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132080</xdr:rowOff>
    </xdr:from>
    <xdr:to>
      <xdr:col>67</xdr:col>
      <xdr:colOff>101600</xdr:colOff>
      <xdr:row>59</xdr:row>
      <xdr:rowOff>62230</xdr:rowOff>
    </xdr:to>
    <xdr:sp macro="" textlink="">
      <xdr:nvSpPr>
        <xdr:cNvPr id="613" name="楕円 612"/>
        <xdr:cNvSpPr/>
      </xdr:nvSpPr>
      <xdr:spPr>
        <a:xfrm>
          <a:off x="12763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53340</xdr:rowOff>
    </xdr:from>
    <xdr:ext cx="531495" cy="255905"/>
    <xdr:sp macro="" textlink="">
      <xdr:nvSpPr>
        <xdr:cNvPr id="614" name="テキスト ボックス 613"/>
        <xdr:cNvSpPr txBox="1"/>
      </xdr:nvSpPr>
      <xdr:spPr>
        <a:xfrm>
          <a:off x="12546965" y="101688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23" name="テキスト ボックス 622"/>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745" cy="259080"/>
    <xdr:sp macro="" textlink="">
      <xdr:nvSpPr>
        <xdr:cNvPr id="626" name="テキスト ボックス 625"/>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2455" cy="259080"/>
    <xdr:sp macro="" textlink="">
      <xdr:nvSpPr>
        <xdr:cNvPr id="628" name="テキスト ボックス 627"/>
        <xdr:cNvSpPr txBox="1"/>
      </xdr:nvSpPr>
      <xdr:spPr>
        <a:xfrm>
          <a:off x="11850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2455" cy="255905"/>
    <xdr:sp macro="" textlink="">
      <xdr:nvSpPr>
        <xdr:cNvPr id="630" name="テキスト ボックス 629"/>
        <xdr:cNvSpPr txBox="1"/>
      </xdr:nvSpPr>
      <xdr:spPr>
        <a:xfrm>
          <a:off x="11850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2455" cy="259080"/>
    <xdr:sp macro="" textlink="">
      <xdr:nvSpPr>
        <xdr:cNvPr id="632" name="テキスト ボックス 631"/>
        <xdr:cNvSpPr txBox="1"/>
      </xdr:nvSpPr>
      <xdr:spPr>
        <a:xfrm>
          <a:off x="11850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2455" cy="259080"/>
    <xdr:sp macro="" textlink="">
      <xdr:nvSpPr>
        <xdr:cNvPr id="634" name="テキスト ボックス 633"/>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36" name="テキスト ボックス 635"/>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163830</xdr:rowOff>
    </xdr:from>
    <xdr:to>
      <xdr:col>85</xdr:col>
      <xdr:colOff>126365</xdr:colOff>
      <xdr:row>79</xdr:row>
      <xdr:rowOff>44450</xdr:rowOff>
    </xdr:to>
    <xdr:cxnSp macro="">
      <xdr:nvCxnSpPr>
        <xdr:cNvPr id="638" name="直線コネクタ 637"/>
        <xdr:cNvCxnSpPr/>
      </xdr:nvCxnSpPr>
      <xdr:spPr>
        <a:xfrm flipV="1">
          <a:off x="16317595" y="1216533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59690</xdr:rowOff>
    </xdr:from>
    <xdr:ext cx="249555" cy="259080"/>
    <xdr:sp macro="" textlink="">
      <xdr:nvSpPr>
        <xdr:cNvPr id="639" name="災害復旧費最小値テキスト"/>
        <xdr:cNvSpPr txBox="1"/>
      </xdr:nvSpPr>
      <xdr:spPr>
        <a:xfrm>
          <a:off x="16370300" y="13604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110490</xdr:rowOff>
    </xdr:from>
    <xdr:ext cx="598805" cy="255905"/>
    <xdr:sp macro="" textlink="">
      <xdr:nvSpPr>
        <xdr:cNvPr id="641" name="災害復旧費最大値テキスト"/>
        <xdr:cNvSpPr txBox="1"/>
      </xdr:nvSpPr>
      <xdr:spPr>
        <a:xfrm>
          <a:off x="16370300" y="119405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373,666</a:t>
          </a:r>
          <a:endParaRPr kumimoji="1" lang="ja-JP" altLang="en-US" sz="1000" b="1">
            <a:latin typeface="ＭＳ Ｐゴシック"/>
          </a:endParaRPr>
        </a:p>
      </xdr:txBody>
    </xdr:sp>
    <xdr:clientData/>
  </xdr:oneCellAnchor>
  <xdr:twoCellAnchor>
    <xdr:from>
      <xdr:col>85</xdr:col>
      <xdr:colOff>38100</xdr:colOff>
      <xdr:row>70</xdr:row>
      <xdr:rowOff>163830</xdr:rowOff>
    </xdr:from>
    <xdr:to>
      <xdr:col>86</xdr:col>
      <xdr:colOff>25400</xdr:colOff>
      <xdr:row>70</xdr:row>
      <xdr:rowOff>163830</xdr:rowOff>
    </xdr:to>
    <xdr:cxnSp macro="">
      <xdr:nvCxnSpPr>
        <xdr:cNvPr id="642" name="直線コネクタ 641"/>
        <xdr:cNvCxnSpPr/>
      </xdr:nvCxnSpPr>
      <xdr:spPr>
        <a:xfrm>
          <a:off x="16230600" y="1216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106680</xdr:rowOff>
    </xdr:from>
    <xdr:to>
      <xdr:col>85</xdr:col>
      <xdr:colOff>127000</xdr:colOff>
      <xdr:row>78</xdr:row>
      <xdr:rowOff>135890</xdr:rowOff>
    </xdr:to>
    <xdr:cxnSp macro="">
      <xdr:nvCxnSpPr>
        <xdr:cNvPr id="643" name="直線コネクタ 642"/>
        <xdr:cNvCxnSpPr/>
      </xdr:nvCxnSpPr>
      <xdr:spPr>
        <a:xfrm flipV="1">
          <a:off x="15481300" y="1347978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104140</xdr:rowOff>
    </xdr:from>
    <xdr:ext cx="534670" cy="259080"/>
    <xdr:sp macro="" textlink="">
      <xdr:nvSpPr>
        <xdr:cNvPr id="644" name="災害復旧費平均値テキスト"/>
        <xdr:cNvSpPr txBox="1"/>
      </xdr:nvSpPr>
      <xdr:spPr>
        <a:xfrm>
          <a:off x="16370300" y="13477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125730</xdr:rowOff>
    </xdr:from>
    <xdr:to>
      <xdr:col>85</xdr:col>
      <xdr:colOff>177800</xdr:colOff>
      <xdr:row>79</xdr:row>
      <xdr:rowOff>55880</xdr:rowOff>
    </xdr:to>
    <xdr:sp macro="" textlink="">
      <xdr:nvSpPr>
        <xdr:cNvPr id="645" name="フローチャート: 判断 644"/>
        <xdr:cNvSpPr/>
      </xdr:nvSpPr>
      <xdr:spPr>
        <a:xfrm>
          <a:off x="162687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135890</xdr:rowOff>
    </xdr:from>
    <xdr:to>
      <xdr:col>81</xdr:col>
      <xdr:colOff>50800</xdr:colOff>
      <xdr:row>79</xdr:row>
      <xdr:rowOff>36830</xdr:rowOff>
    </xdr:to>
    <xdr:cxnSp macro="">
      <xdr:nvCxnSpPr>
        <xdr:cNvPr id="646" name="直線コネクタ 645"/>
        <xdr:cNvCxnSpPr/>
      </xdr:nvCxnSpPr>
      <xdr:spPr>
        <a:xfrm flipV="1">
          <a:off x="14592300" y="135089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144780</xdr:rowOff>
    </xdr:from>
    <xdr:to>
      <xdr:col>81</xdr:col>
      <xdr:colOff>101600</xdr:colOff>
      <xdr:row>79</xdr:row>
      <xdr:rowOff>74930</xdr:rowOff>
    </xdr:to>
    <xdr:sp macro="" textlink="">
      <xdr:nvSpPr>
        <xdr:cNvPr id="647" name="フローチャート: 判断 646"/>
        <xdr:cNvSpPr/>
      </xdr:nvSpPr>
      <xdr:spPr>
        <a:xfrm>
          <a:off x="154305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66040</xdr:rowOff>
    </xdr:from>
    <xdr:ext cx="466725" cy="255905"/>
    <xdr:sp macro="" textlink="">
      <xdr:nvSpPr>
        <xdr:cNvPr id="648" name="テキスト ボックス 647"/>
        <xdr:cNvSpPr txBox="1"/>
      </xdr:nvSpPr>
      <xdr:spPr>
        <a:xfrm>
          <a:off x="15246350" y="136105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157480</xdr:rowOff>
    </xdr:from>
    <xdr:to>
      <xdr:col>76</xdr:col>
      <xdr:colOff>114300</xdr:colOff>
      <xdr:row>79</xdr:row>
      <xdr:rowOff>36830</xdr:rowOff>
    </xdr:to>
    <xdr:cxnSp macro="">
      <xdr:nvCxnSpPr>
        <xdr:cNvPr id="649" name="直線コネクタ 648"/>
        <xdr:cNvCxnSpPr/>
      </xdr:nvCxnSpPr>
      <xdr:spPr>
        <a:xfrm>
          <a:off x="13703300" y="1353058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147955</xdr:rowOff>
    </xdr:from>
    <xdr:to>
      <xdr:col>76</xdr:col>
      <xdr:colOff>165100</xdr:colOff>
      <xdr:row>79</xdr:row>
      <xdr:rowOff>78105</xdr:rowOff>
    </xdr:to>
    <xdr:sp macro="" textlink="">
      <xdr:nvSpPr>
        <xdr:cNvPr id="650" name="フローチャート: 判断 649"/>
        <xdr:cNvSpPr/>
      </xdr:nvSpPr>
      <xdr:spPr>
        <a:xfrm>
          <a:off x="14541500" y="1352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94615</xdr:rowOff>
    </xdr:from>
    <xdr:ext cx="466725" cy="259080"/>
    <xdr:sp macro="" textlink="">
      <xdr:nvSpPr>
        <xdr:cNvPr id="651" name="テキスト ボックス 650"/>
        <xdr:cNvSpPr txBox="1"/>
      </xdr:nvSpPr>
      <xdr:spPr>
        <a:xfrm>
          <a:off x="14357350" y="132962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157480</xdr:rowOff>
    </xdr:from>
    <xdr:to>
      <xdr:col>71</xdr:col>
      <xdr:colOff>177800</xdr:colOff>
      <xdr:row>78</xdr:row>
      <xdr:rowOff>170180</xdr:rowOff>
    </xdr:to>
    <xdr:cxnSp macro="">
      <xdr:nvCxnSpPr>
        <xdr:cNvPr id="652" name="直線コネクタ 651"/>
        <xdr:cNvCxnSpPr/>
      </xdr:nvCxnSpPr>
      <xdr:spPr>
        <a:xfrm flipV="1">
          <a:off x="12814300" y="135305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151765</xdr:rowOff>
    </xdr:from>
    <xdr:to>
      <xdr:col>72</xdr:col>
      <xdr:colOff>38100</xdr:colOff>
      <xdr:row>79</xdr:row>
      <xdr:rowOff>81915</xdr:rowOff>
    </xdr:to>
    <xdr:sp macro="" textlink="">
      <xdr:nvSpPr>
        <xdr:cNvPr id="653" name="フローチャート: 判断 652"/>
        <xdr:cNvSpPr/>
      </xdr:nvSpPr>
      <xdr:spPr>
        <a:xfrm>
          <a:off x="13652500" y="135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73025</xdr:rowOff>
    </xdr:from>
    <xdr:ext cx="466725" cy="259080"/>
    <xdr:sp macro="" textlink="">
      <xdr:nvSpPr>
        <xdr:cNvPr id="654" name="テキスト ボックス 653"/>
        <xdr:cNvSpPr txBox="1"/>
      </xdr:nvSpPr>
      <xdr:spPr>
        <a:xfrm>
          <a:off x="13468350" y="136175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146685</xdr:rowOff>
    </xdr:from>
    <xdr:to>
      <xdr:col>67</xdr:col>
      <xdr:colOff>101600</xdr:colOff>
      <xdr:row>79</xdr:row>
      <xdr:rowOff>76835</xdr:rowOff>
    </xdr:to>
    <xdr:sp macro="" textlink="">
      <xdr:nvSpPr>
        <xdr:cNvPr id="655" name="フローチャート: 判断 654"/>
        <xdr:cNvSpPr/>
      </xdr:nvSpPr>
      <xdr:spPr>
        <a:xfrm>
          <a:off x="12763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67945</xdr:rowOff>
    </xdr:from>
    <xdr:ext cx="466725" cy="258445"/>
    <xdr:sp macro="" textlink="">
      <xdr:nvSpPr>
        <xdr:cNvPr id="656" name="テキスト ボックス 655"/>
        <xdr:cNvSpPr txBox="1"/>
      </xdr:nvSpPr>
      <xdr:spPr>
        <a:xfrm>
          <a:off x="12579350" y="136124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7" name="テキスト ボックス 65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8" name="テキスト ボックス 65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9" name="テキスト ボックス 65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0" name="テキスト ボックス 65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1" name="テキスト ボックス 66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55880</xdr:rowOff>
    </xdr:from>
    <xdr:to>
      <xdr:col>85</xdr:col>
      <xdr:colOff>177800</xdr:colOff>
      <xdr:row>78</xdr:row>
      <xdr:rowOff>157480</xdr:rowOff>
    </xdr:to>
    <xdr:sp macro="" textlink="">
      <xdr:nvSpPr>
        <xdr:cNvPr id="662" name="楕円 661"/>
        <xdr:cNvSpPr/>
      </xdr:nvSpPr>
      <xdr:spPr>
        <a:xfrm>
          <a:off x="162687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15240</xdr:rowOff>
    </xdr:from>
    <xdr:ext cx="534670" cy="259080"/>
    <xdr:sp macro="" textlink="">
      <xdr:nvSpPr>
        <xdr:cNvPr id="663" name="災害復旧費該当値テキスト"/>
        <xdr:cNvSpPr txBox="1"/>
      </xdr:nvSpPr>
      <xdr:spPr>
        <a:xfrm>
          <a:off x="16370300" y="13216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85090</xdr:rowOff>
    </xdr:from>
    <xdr:to>
      <xdr:col>81</xdr:col>
      <xdr:colOff>101600</xdr:colOff>
      <xdr:row>79</xdr:row>
      <xdr:rowOff>15240</xdr:rowOff>
    </xdr:to>
    <xdr:sp macro="" textlink="">
      <xdr:nvSpPr>
        <xdr:cNvPr id="664" name="楕円 663"/>
        <xdr:cNvSpPr/>
      </xdr:nvSpPr>
      <xdr:spPr>
        <a:xfrm>
          <a:off x="15430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31750</xdr:rowOff>
    </xdr:from>
    <xdr:ext cx="531495" cy="255905"/>
    <xdr:sp macro="" textlink="">
      <xdr:nvSpPr>
        <xdr:cNvPr id="665" name="テキスト ボックス 664"/>
        <xdr:cNvSpPr txBox="1"/>
      </xdr:nvSpPr>
      <xdr:spPr>
        <a:xfrm>
          <a:off x="15213965" y="132334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157480</xdr:rowOff>
    </xdr:from>
    <xdr:to>
      <xdr:col>76</xdr:col>
      <xdr:colOff>165100</xdr:colOff>
      <xdr:row>79</xdr:row>
      <xdr:rowOff>87630</xdr:rowOff>
    </xdr:to>
    <xdr:sp macro="" textlink="">
      <xdr:nvSpPr>
        <xdr:cNvPr id="666" name="楕円 665"/>
        <xdr:cNvSpPr/>
      </xdr:nvSpPr>
      <xdr:spPr>
        <a:xfrm>
          <a:off x="14541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78740</xdr:rowOff>
    </xdr:from>
    <xdr:ext cx="466725" cy="259080"/>
    <xdr:sp macro="" textlink="">
      <xdr:nvSpPr>
        <xdr:cNvPr id="667" name="テキスト ボックス 666"/>
        <xdr:cNvSpPr txBox="1"/>
      </xdr:nvSpPr>
      <xdr:spPr>
        <a:xfrm>
          <a:off x="14357350" y="136232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106680</xdr:rowOff>
    </xdr:from>
    <xdr:to>
      <xdr:col>72</xdr:col>
      <xdr:colOff>38100</xdr:colOff>
      <xdr:row>79</xdr:row>
      <xdr:rowOff>36830</xdr:rowOff>
    </xdr:to>
    <xdr:sp macro="" textlink="">
      <xdr:nvSpPr>
        <xdr:cNvPr id="668" name="楕円 667"/>
        <xdr:cNvSpPr/>
      </xdr:nvSpPr>
      <xdr:spPr>
        <a:xfrm>
          <a:off x="13652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53340</xdr:rowOff>
    </xdr:from>
    <xdr:ext cx="531495" cy="255905"/>
    <xdr:sp macro="" textlink="">
      <xdr:nvSpPr>
        <xdr:cNvPr id="669" name="テキスト ボックス 668"/>
        <xdr:cNvSpPr txBox="1"/>
      </xdr:nvSpPr>
      <xdr:spPr>
        <a:xfrm>
          <a:off x="13435965" y="13254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119380</xdr:rowOff>
    </xdr:from>
    <xdr:to>
      <xdr:col>67</xdr:col>
      <xdr:colOff>101600</xdr:colOff>
      <xdr:row>79</xdr:row>
      <xdr:rowOff>49530</xdr:rowOff>
    </xdr:to>
    <xdr:sp macro="" textlink="">
      <xdr:nvSpPr>
        <xdr:cNvPr id="670" name="楕円 669"/>
        <xdr:cNvSpPr/>
      </xdr:nvSpPr>
      <xdr:spPr>
        <a:xfrm>
          <a:off x="127635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66040</xdr:rowOff>
    </xdr:from>
    <xdr:ext cx="531495" cy="255905"/>
    <xdr:sp macro="" textlink="">
      <xdr:nvSpPr>
        <xdr:cNvPr id="671" name="テキスト ボックス 670"/>
        <xdr:cNvSpPr txBox="1"/>
      </xdr:nvSpPr>
      <xdr:spPr>
        <a:xfrm>
          <a:off x="12546965" y="13267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80" name="テキスト ボックス 679"/>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83" name="テキスト ボックス 682"/>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5905"/>
    <xdr:sp macro="" textlink="">
      <xdr:nvSpPr>
        <xdr:cNvPr id="685" name="テキスト ボックス 684"/>
        <xdr:cNvSpPr txBox="1"/>
      </xdr:nvSpPr>
      <xdr:spPr>
        <a:xfrm>
          <a:off x="11914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905"/>
    <xdr:sp macro="" textlink="">
      <xdr:nvSpPr>
        <xdr:cNvPr id="687" name="テキスト ボックス 686"/>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2455" cy="255905"/>
    <xdr:sp macro="" textlink="">
      <xdr:nvSpPr>
        <xdr:cNvPr id="689" name="テキスト ボックス 688"/>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91" name="テキスト ボックス 690"/>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3175</xdr:rowOff>
    </xdr:from>
    <xdr:to>
      <xdr:col>85</xdr:col>
      <xdr:colOff>126365</xdr:colOff>
      <xdr:row>98</xdr:row>
      <xdr:rowOff>54610</xdr:rowOff>
    </xdr:to>
    <xdr:cxnSp macro="">
      <xdr:nvCxnSpPr>
        <xdr:cNvPr id="693" name="直線コネクタ 692"/>
        <xdr:cNvCxnSpPr/>
      </xdr:nvCxnSpPr>
      <xdr:spPr>
        <a:xfrm flipV="1">
          <a:off x="16317595" y="154336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58420</xdr:rowOff>
    </xdr:from>
    <xdr:ext cx="469900" cy="259080"/>
    <xdr:sp macro="" textlink="">
      <xdr:nvSpPr>
        <xdr:cNvPr id="694" name="公債費最小値テキスト"/>
        <xdr:cNvSpPr txBox="1"/>
      </xdr:nvSpPr>
      <xdr:spPr>
        <a:xfrm>
          <a:off x="16370300" y="16860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54610</xdr:rowOff>
    </xdr:from>
    <xdr:to>
      <xdr:col>86</xdr:col>
      <xdr:colOff>25400</xdr:colOff>
      <xdr:row>98</xdr:row>
      <xdr:rowOff>54610</xdr:rowOff>
    </xdr:to>
    <xdr:cxnSp macro="">
      <xdr:nvCxnSpPr>
        <xdr:cNvPr id="695" name="直線コネクタ 694"/>
        <xdr:cNvCxnSpPr/>
      </xdr:nvCxnSpPr>
      <xdr:spPr>
        <a:xfrm>
          <a:off x="16230600" y="1685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121285</xdr:rowOff>
    </xdr:from>
    <xdr:ext cx="598805" cy="255905"/>
    <xdr:sp macro="" textlink="">
      <xdr:nvSpPr>
        <xdr:cNvPr id="696" name="公債費最大値テキスト"/>
        <xdr:cNvSpPr txBox="1"/>
      </xdr:nvSpPr>
      <xdr:spPr>
        <a:xfrm>
          <a:off x="16370300" y="152088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164,933</a:t>
          </a:r>
          <a:endParaRPr kumimoji="1" lang="ja-JP" altLang="en-US" sz="1000" b="1">
            <a:latin typeface="ＭＳ Ｐゴシック"/>
          </a:endParaRPr>
        </a:p>
      </xdr:txBody>
    </xdr:sp>
    <xdr:clientData/>
  </xdr:oneCellAnchor>
  <xdr:twoCellAnchor>
    <xdr:from>
      <xdr:col>85</xdr:col>
      <xdr:colOff>38100</xdr:colOff>
      <xdr:row>90</xdr:row>
      <xdr:rowOff>3175</xdr:rowOff>
    </xdr:from>
    <xdr:to>
      <xdr:col>86</xdr:col>
      <xdr:colOff>25400</xdr:colOff>
      <xdr:row>90</xdr:row>
      <xdr:rowOff>3175</xdr:rowOff>
    </xdr:to>
    <xdr:cxnSp macro="">
      <xdr:nvCxnSpPr>
        <xdr:cNvPr id="697" name="直線コネクタ 696"/>
        <xdr:cNvCxnSpPr/>
      </xdr:nvCxnSpPr>
      <xdr:spPr>
        <a:xfrm>
          <a:off x="16230600" y="1543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143510</xdr:rowOff>
    </xdr:from>
    <xdr:to>
      <xdr:col>85</xdr:col>
      <xdr:colOff>127000</xdr:colOff>
      <xdr:row>96</xdr:row>
      <xdr:rowOff>145415</xdr:rowOff>
    </xdr:to>
    <xdr:cxnSp macro="">
      <xdr:nvCxnSpPr>
        <xdr:cNvPr id="698" name="直線コネクタ 697"/>
        <xdr:cNvCxnSpPr/>
      </xdr:nvCxnSpPr>
      <xdr:spPr>
        <a:xfrm flipV="1">
          <a:off x="15481300" y="166027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146050</xdr:rowOff>
    </xdr:from>
    <xdr:ext cx="534670" cy="255905"/>
    <xdr:sp macro="" textlink="">
      <xdr:nvSpPr>
        <xdr:cNvPr id="699" name="公債費平均値テキスト"/>
        <xdr:cNvSpPr txBox="1"/>
      </xdr:nvSpPr>
      <xdr:spPr>
        <a:xfrm>
          <a:off x="16370300" y="162623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123190</xdr:rowOff>
    </xdr:from>
    <xdr:to>
      <xdr:col>85</xdr:col>
      <xdr:colOff>177800</xdr:colOff>
      <xdr:row>96</xdr:row>
      <xdr:rowOff>53340</xdr:rowOff>
    </xdr:to>
    <xdr:sp macro="" textlink="">
      <xdr:nvSpPr>
        <xdr:cNvPr id="700" name="フローチャート: 判断 699"/>
        <xdr:cNvSpPr/>
      </xdr:nvSpPr>
      <xdr:spPr>
        <a:xfrm>
          <a:off x="162687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145415</xdr:rowOff>
    </xdr:from>
    <xdr:to>
      <xdr:col>81</xdr:col>
      <xdr:colOff>50800</xdr:colOff>
      <xdr:row>96</xdr:row>
      <xdr:rowOff>149225</xdr:rowOff>
    </xdr:to>
    <xdr:cxnSp macro="">
      <xdr:nvCxnSpPr>
        <xdr:cNvPr id="701" name="直線コネクタ 700"/>
        <xdr:cNvCxnSpPr/>
      </xdr:nvCxnSpPr>
      <xdr:spPr>
        <a:xfrm flipV="1">
          <a:off x="14592300" y="166046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120650</xdr:rowOff>
    </xdr:from>
    <xdr:to>
      <xdr:col>81</xdr:col>
      <xdr:colOff>101600</xdr:colOff>
      <xdr:row>96</xdr:row>
      <xdr:rowOff>50165</xdr:rowOff>
    </xdr:to>
    <xdr:sp macro="" textlink="">
      <xdr:nvSpPr>
        <xdr:cNvPr id="702" name="フローチャート: 判断 701"/>
        <xdr:cNvSpPr/>
      </xdr:nvSpPr>
      <xdr:spPr>
        <a:xfrm>
          <a:off x="15430500" y="16408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66675</xdr:rowOff>
    </xdr:from>
    <xdr:ext cx="531495" cy="255905"/>
    <xdr:sp macro="" textlink="">
      <xdr:nvSpPr>
        <xdr:cNvPr id="703" name="テキスト ボックス 702"/>
        <xdr:cNvSpPr txBox="1"/>
      </xdr:nvSpPr>
      <xdr:spPr>
        <a:xfrm>
          <a:off x="15213965" y="161829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142240</xdr:rowOff>
    </xdr:from>
    <xdr:to>
      <xdr:col>76</xdr:col>
      <xdr:colOff>114300</xdr:colOff>
      <xdr:row>96</xdr:row>
      <xdr:rowOff>149225</xdr:rowOff>
    </xdr:to>
    <xdr:cxnSp macro="">
      <xdr:nvCxnSpPr>
        <xdr:cNvPr id="704" name="直線コネクタ 703"/>
        <xdr:cNvCxnSpPr/>
      </xdr:nvCxnSpPr>
      <xdr:spPr>
        <a:xfrm>
          <a:off x="13703300" y="166014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83820</xdr:rowOff>
    </xdr:from>
    <xdr:to>
      <xdr:col>76</xdr:col>
      <xdr:colOff>165100</xdr:colOff>
      <xdr:row>96</xdr:row>
      <xdr:rowOff>13970</xdr:rowOff>
    </xdr:to>
    <xdr:sp macro="" textlink="">
      <xdr:nvSpPr>
        <xdr:cNvPr id="705" name="フローチャート: 判断 704"/>
        <xdr:cNvSpPr/>
      </xdr:nvSpPr>
      <xdr:spPr>
        <a:xfrm>
          <a:off x="1454150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30480</xdr:rowOff>
    </xdr:from>
    <xdr:ext cx="531495" cy="255905"/>
    <xdr:sp macro="" textlink="">
      <xdr:nvSpPr>
        <xdr:cNvPr id="706" name="テキスト ボックス 705"/>
        <xdr:cNvSpPr txBox="1"/>
      </xdr:nvSpPr>
      <xdr:spPr>
        <a:xfrm>
          <a:off x="14324965" y="161467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142240</xdr:rowOff>
    </xdr:from>
    <xdr:to>
      <xdr:col>71</xdr:col>
      <xdr:colOff>177800</xdr:colOff>
      <xdr:row>96</xdr:row>
      <xdr:rowOff>152400</xdr:rowOff>
    </xdr:to>
    <xdr:cxnSp macro="">
      <xdr:nvCxnSpPr>
        <xdr:cNvPr id="707" name="直線コネクタ 706"/>
        <xdr:cNvCxnSpPr/>
      </xdr:nvCxnSpPr>
      <xdr:spPr>
        <a:xfrm flipV="1">
          <a:off x="12814300" y="166014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104140</xdr:rowOff>
    </xdr:from>
    <xdr:to>
      <xdr:col>72</xdr:col>
      <xdr:colOff>38100</xdr:colOff>
      <xdr:row>96</xdr:row>
      <xdr:rowOff>34290</xdr:rowOff>
    </xdr:to>
    <xdr:sp macro="" textlink="">
      <xdr:nvSpPr>
        <xdr:cNvPr id="708" name="フローチャート: 判断 707"/>
        <xdr:cNvSpPr/>
      </xdr:nvSpPr>
      <xdr:spPr>
        <a:xfrm>
          <a:off x="13652500" y="163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50800</xdr:rowOff>
    </xdr:from>
    <xdr:ext cx="531495" cy="259080"/>
    <xdr:sp macro="" textlink="">
      <xdr:nvSpPr>
        <xdr:cNvPr id="709" name="テキスト ボックス 708"/>
        <xdr:cNvSpPr txBox="1"/>
      </xdr:nvSpPr>
      <xdr:spPr>
        <a:xfrm>
          <a:off x="13435965" y="161671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127000</xdr:rowOff>
    </xdr:from>
    <xdr:to>
      <xdr:col>67</xdr:col>
      <xdr:colOff>101600</xdr:colOff>
      <xdr:row>96</xdr:row>
      <xdr:rowOff>57150</xdr:rowOff>
    </xdr:to>
    <xdr:sp macro="" textlink="">
      <xdr:nvSpPr>
        <xdr:cNvPr id="710" name="フローチャート: 判断 709"/>
        <xdr:cNvSpPr/>
      </xdr:nvSpPr>
      <xdr:spPr>
        <a:xfrm>
          <a:off x="12763500" y="1641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73660</xdr:rowOff>
    </xdr:from>
    <xdr:ext cx="531495" cy="259080"/>
    <xdr:sp macro="" textlink="">
      <xdr:nvSpPr>
        <xdr:cNvPr id="711" name="テキスト ボックス 710"/>
        <xdr:cNvSpPr txBox="1"/>
      </xdr:nvSpPr>
      <xdr:spPr>
        <a:xfrm>
          <a:off x="12546965" y="16189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2" name="テキスト ボックス 71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3" name="テキスト ボックス 71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4" name="テキスト ボックス 71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5" name="テキスト ボックス 71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6" name="テキスト ボックス 71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92075</xdr:rowOff>
    </xdr:from>
    <xdr:to>
      <xdr:col>85</xdr:col>
      <xdr:colOff>177800</xdr:colOff>
      <xdr:row>97</xdr:row>
      <xdr:rowOff>22225</xdr:rowOff>
    </xdr:to>
    <xdr:sp macro="" textlink="">
      <xdr:nvSpPr>
        <xdr:cNvPr id="717" name="楕円 716"/>
        <xdr:cNvSpPr/>
      </xdr:nvSpPr>
      <xdr:spPr>
        <a:xfrm>
          <a:off x="16268700" y="165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70485</xdr:rowOff>
    </xdr:from>
    <xdr:ext cx="534670" cy="259080"/>
    <xdr:sp macro="" textlink="">
      <xdr:nvSpPr>
        <xdr:cNvPr id="718" name="公債費該当値テキスト"/>
        <xdr:cNvSpPr txBox="1"/>
      </xdr:nvSpPr>
      <xdr:spPr>
        <a:xfrm>
          <a:off x="16370300" y="16529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94615</xdr:rowOff>
    </xdr:from>
    <xdr:to>
      <xdr:col>81</xdr:col>
      <xdr:colOff>101600</xdr:colOff>
      <xdr:row>97</xdr:row>
      <xdr:rowOff>24765</xdr:rowOff>
    </xdr:to>
    <xdr:sp macro="" textlink="">
      <xdr:nvSpPr>
        <xdr:cNvPr id="719" name="楕円 718"/>
        <xdr:cNvSpPr/>
      </xdr:nvSpPr>
      <xdr:spPr>
        <a:xfrm>
          <a:off x="15430500" y="165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15875</xdr:rowOff>
    </xdr:from>
    <xdr:ext cx="531495" cy="259080"/>
    <xdr:sp macro="" textlink="">
      <xdr:nvSpPr>
        <xdr:cNvPr id="720" name="テキスト ボックス 719"/>
        <xdr:cNvSpPr txBox="1"/>
      </xdr:nvSpPr>
      <xdr:spPr>
        <a:xfrm>
          <a:off x="15213965" y="16646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98425</xdr:rowOff>
    </xdr:from>
    <xdr:to>
      <xdr:col>76</xdr:col>
      <xdr:colOff>165100</xdr:colOff>
      <xdr:row>97</xdr:row>
      <xdr:rowOff>29210</xdr:rowOff>
    </xdr:to>
    <xdr:sp macro="" textlink="">
      <xdr:nvSpPr>
        <xdr:cNvPr id="721" name="楕円 720"/>
        <xdr:cNvSpPr/>
      </xdr:nvSpPr>
      <xdr:spPr>
        <a:xfrm>
          <a:off x="14541500" y="16557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19685</xdr:rowOff>
    </xdr:from>
    <xdr:ext cx="531495" cy="255905"/>
    <xdr:sp macro="" textlink="">
      <xdr:nvSpPr>
        <xdr:cNvPr id="722" name="テキスト ボックス 721"/>
        <xdr:cNvSpPr txBox="1"/>
      </xdr:nvSpPr>
      <xdr:spPr>
        <a:xfrm>
          <a:off x="14324965" y="16650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36,438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91440</xdr:rowOff>
    </xdr:from>
    <xdr:to>
      <xdr:col>72</xdr:col>
      <xdr:colOff>38100</xdr:colOff>
      <xdr:row>97</xdr:row>
      <xdr:rowOff>21590</xdr:rowOff>
    </xdr:to>
    <xdr:sp macro="" textlink="">
      <xdr:nvSpPr>
        <xdr:cNvPr id="723" name="楕円 722"/>
        <xdr:cNvSpPr/>
      </xdr:nvSpPr>
      <xdr:spPr>
        <a:xfrm>
          <a:off x="13652500" y="165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12700</xdr:rowOff>
    </xdr:from>
    <xdr:ext cx="531495" cy="259080"/>
    <xdr:sp macro="" textlink="">
      <xdr:nvSpPr>
        <xdr:cNvPr id="724" name="テキスト ボックス 723"/>
        <xdr:cNvSpPr txBox="1"/>
      </xdr:nvSpPr>
      <xdr:spPr>
        <a:xfrm>
          <a:off x="13435965" y="16643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101600</xdr:rowOff>
    </xdr:from>
    <xdr:to>
      <xdr:col>67</xdr:col>
      <xdr:colOff>101600</xdr:colOff>
      <xdr:row>97</xdr:row>
      <xdr:rowOff>31750</xdr:rowOff>
    </xdr:to>
    <xdr:sp macro="" textlink="">
      <xdr:nvSpPr>
        <xdr:cNvPr id="725" name="楕円 724"/>
        <xdr:cNvSpPr/>
      </xdr:nvSpPr>
      <xdr:spPr>
        <a:xfrm>
          <a:off x="127635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23495</xdr:rowOff>
    </xdr:from>
    <xdr:ext cx="531495" cy="259080"/>
    <xdr:sp macro="" textlink="">
      <xdr:nvSpPr>
        <xdr:cNvPr id="726" name="テキスト ボックス 725"/>
        <xdr:cNvSpPr txBox="1"/>
      </xdr:nvSpPr>
      <xdr:spPr>
        <a:xfrm>
          <a:off x="12546965" y="166541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35" name="テキスト ボックス 734"/>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38" name="テキスト ボックス 737"/>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4015" cy="259080"/>
    <xdr:sp macro="" textlink="">
      <xdr:nvSpPr>
        <xdr:cNvPr id="740" name="テキスト ボックス 739"/>
        <xdr:cNvSpPr txBox="1"/>
      </xdr:nvSpPr>
      <xdr:spPr>
        <a:xfrm>
          <a:off x="17910810" y="6207760"/>
          <a:ext cx="374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4185" cy="255905"/>
    <xdr:sp macro="" textlink="">
      <xdr:nvSpPr>
        <xdr:cNvPr id="742" name="テキスト ボックス 741"/>
        <xdr:cNvSpPr txBox="1"/>
      </xdr:nvSpPr>
      <xdr:spPr>
        <a:xfrm>
          <a:off x="17820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4185" cy="259080"/>
    <xdr:sp macro="" textlink="">
      <xdr:nvSpPr>
        <xdr:cNvPr id="744" name="テキスト ボックス 743"/>
        <xdr:cNvSpPr txBox="1"/>
      </xdr:nvSpPr>
      <xdr:spPr>
        <a:xfrm>
          <a:off x="17820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4185" cy="259080"/>
    <xdr:sp macro="" textlink="">
      <xdr:nvSpPr>
        <xdr:cNvPr id="746" name="テキスト ボックス 745"/>
        <xdr:cNvSpPr txBox="1"/>
      </xdr:nvSpPr>
      <xdr:spPr>
        <a:xfrm>
          <a:off x="17820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4185" cy="255905"/>
    <xdr:sp macro="" textlink="">
      <xdr:nvSpPr>
        <xdr:cNvPr id="748" name="テキスト ボックス 747"/>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62865</xdr:colOff>
      <xdr:row>39</xdr:row>
      <xdr:rowOff>44450</xdr:rowOff>
    </xdr:to>
    <xdr:cxnSp macro="">
      <xdr:nvCxnSpPr>
        <xdr:cNvPr id="750" name="直線コネクタ 749"/>
        <xdr:cNvCxnSpPr/>
      </xdr:nvCxnSpPr>
      <xdr:spPr>
        <a:xfrm flipV="1">
          <a:off x="22159595" y="532130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69850</xdr:rowOff>
    </xdr:from>
    <xdr:ext cx="249555" cy="259080"/>
    <xdr:sp macro="" textlink="">
      <xdr:nvSpPr>
        <xdr:cNvPr id="751" name="諸支出金最小値テキスト"/>
        <xdr:cNvSpPr txBox="1"/>
      </xdr:nvSpPr>
      <xdr:spPr>
        <a:xfrm>
          <a:off x="22212300" y="67564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124460</xdr:rowOff>
    </xdr:from>
    <xdr:ext cx="469900" cy="259080"/>
    <xdr:sp macro="" textlink="">
      <xdr:nvSpPr>
        <xdr:cNvPr id="753" name="諸支出金最大値テキスト"/>
        <xdr:cNvSpPr txBox="1"/>
      </xdr:nvSpPr>
      <xdr:spPr>
        <a:xfrm>
          <a:off x="22212300" y="5096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1,850</a:t>
          </a:r>
          <a:endParaRPr kumimoji="1" lang="ja-JP" altLang="en-US" sz="1000" b="1">
            <a:latin typeface="ＭＳ Ｐゴシック"/>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xdr:cNvCxnSpPr/>
      </xdr:nvCxnSpPr>
      <xdr:spPr>
        <a:xfrm>
          <a:off x="22072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158750</xdr:rowOff>
    </xdr:from>
    <xdr:ext cx="313690" cy="259080"/>
    <xdr:sp macro="" textlink="">
      <xdr:nvSpPr>
        <xdr:cNvPr id="756" name="諸支出金平均値テキスト"/>
        <xdr:cNvSpPr txBox="1"/>
      </xdr:nvSpPr>
      <xdr:spPr>
        <a:xfrm>
          <a:off x="22212300" y="650240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135890</xdr:rowOff>
    </xdr:from>
    <xdr:to>
      <xdr:col>116</xdr:col>
      <xdr:colOff>114300</xdr:colOff>
      <xdr:row>39</xdr:row>
      <xdr:rowOff>66040</xdr:rowOff>
    </xdr:to>
    <xdr:sp macro="" textlink="">
      <xdr:nvSpPr>
        <xdr:cNvPr id="757" name="フローチャート: 判断 756"/>
        <xdr:cNvSpPr/>
      </xdr:nvSpPr>
      <xdr:spPr>
        <a:xfrm>
          <a:off x="221107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152400</xdr:rowOff>
    </xdr:from>
    <xdr:to>
      <xdr:col>112</xdr:col>
      <xdr:colOff>38100</xdr:colOff>
      <xdr:row>39</xdr:row>
      <xdr:rowOff>82550</xdr:rowOff>
    </xdr:to>
    <xdr:sp macro="" textlink="">
      <xdr:nvSpPr>
        <xdr:cNvPr id="759" name="フローチャート: 判断 758"/>
        <xdr:cNvSpPr/>
      </xdr:nvSpPr>
      <xdr:spPr>
        <a:xfrm>
          <a:off x="21272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99060</xdr:rowOff>
    </xdr:from>
    <xdr:ext cx="313690" cy="255905"/>
    <xdr:sp macro="" textlink="">
      <xdr:nvSpPr>
        <xdr:cNvPr id="760" name="テキスト ボックス 759"/>
        <xdr:cNvSpPr txBox="1"/>
      </xdr:nvSpPr>
      <xdr:spPr>
        <a:xfrm>
          <a:off x="21166455" y="644271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114300</xdr:rowOff>
    </xdr:from>
    <xdr:to>
      <xdr:col>107</xdr:col>
      <xdr:colOff>101600</xdr:colOff>
      <xdr:row>39</xdr:row>
      <xdr:rowOff>44450</xdr:rowOff>
    </xdr:to>
    <xdr:sp macro="" textlink="">
      <xdr:nvSpPr>
        <xdr:cNvPr id="762" name="フローチャート: 判断 761"/>
        <xdr:cNvSpPr/>
      </xdr:nvSpPr>
      <xdr:spPr>
        <a:xfrm>
          <a:off x="20383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60960</xdr:rowOff>
    </xdr:from>
    <xdr:ext cx="313690" cy="259080"/>
    <xdr:sp macro="" textlink="">
      <xdr:nvSpPr>
        <xdr:cNvPr id="763" name="テキスト ボックス 762"/>
        <xdr:cNvSpPr txBox="1"/>
      </xdr:nvSpPr>
      <xdr:spPr>
        <a:xfrm>
          <a:off x="20277455" y="6404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153035</xdr:rowOff>
    </xdr:from>
    <xdr:to>
      <xdr:col>102</xdr:col>
      <xdr:colOff>165100</xdr:colOff>
      <xdr:row>39</xdr:row>
      <xdr:rowOff>83185</xdr:rowOff>
    </xdr:to>
    <xdr:sp macro="" textlink="">
      <xdr:nvSpPr>
        <xdr:cNvPr id="765" name="フローチャート: 判断 764"/>
        <xdr:cNvSpPr/>
      </xdr:nvSpPr>
      <xdr:spPr>
        <a:xfrm>
          <a:off x="19494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99695</xdr:rowOff>
    </xdr:from>
    <xdr:ext cx="313690" cy="255905"/>
    <xdr:sp macro="" textlink="">
      <xdr:nvSpPr>
        <xdr:cNvPr id="766" name="テキスト ボックス 765"/>
        <xdr:cNvSpPr txBox="1"/>
      </xdr:nvSpPr>
      <xdr:spPr>
        <a:xfrm>
          <a:off x="19388455" y="644334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6380" cy="255905"/>
    <xdr:sp macro="" textlink="">
      <xdr:nvSpPr>
        <xdr:cNvPr id="768" name="テキスト ボックス 767"/>
        <xdr:cNvSpPr txBox="1"/>
      </xdr:nvSpPr>
      <xdr:spPr>
        <a:xfrm>
          <a:off x="18531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9" name="テキスト ボックス 76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0" name="テキスト ボックス 76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1" name="テキスト ボックス 77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2" name="テキスト ボックス 77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3" name="テキスト ボックス 77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114300</xdr:rowOff>
    </xdr:from>
    <xdr:ext cx="249555" cy="259080"/>
    <xdr:sp macro="" textlink="">
      <xdr:nvSpPr>
        <xdr:cNvPr id="775" name="諸支出金該当値テキスト"/>
        <xdr:cNvSpPr txBox="1"/>
      </xdr:nvSpPr>
      <xdr:spPr>
        <a:xfrm>
          <a:off x="22212300" y="66294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6380" cy="255905"/>
    <xdr:sp macro="" textlink="">
      <xdr:nvSpPr>
        <xdr:cNvPr id="777" name="テキスト ボックス 776"/>
        <xdr:cNvSpPr txBox="1"/>
      </xdr:nvSpPr>
      <xdr:spPr>
        <a:xfrm>
          <a:off x="2119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6380" cy="255905"/>
    <xdr:sp macro="" textlink="">
      <xdr:nvSpPr>
        <xdr:cNvPr id="779" name="テキスト ボックス 778"/>
        <xdr:cNvSpPr txBox="1"/>
      </xdr:nvSpPr>
      <xdr:spPr>
        <a:xfrm>
          <a:off x="2030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6380" cy="255905"/>
    <xdr:sp macro="" textlink="">
      <xdr:nvSpPr>
        <xdr:cNvPr id="781" name="テキスト ボックス 780"/>
        <xdr:cNvSpPr txBox="1"/>
      </xdr:nvSpPr>
      <xdr:spPr>
        <a:xfrm>
          <a:off x="19420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111760</xdr:rowOff>
    </xdr:from>
    <xdr:ext cx="246380" cy="255905"/>
    <xdr:sp macro="" textlink="">
      <xdr:nvSpPr>
        <xdr:cNvPr id="783" name="テキスト ボックス 782"/>
        <xdr:cNvSpPr txBox="1"/>
      </xdr:nvSpPr>
      <xdr:spPr>
        <a:xfrm>
          <a:off x="18531840" y="64554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92" name="テキスト ボックス 791"/>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745" cy="255905"/>
    <xdr:sp macro="" textlink="">
      <xdr:nvSpPr>
        <xdr:cNvPr id="795" name="テキスト ボックス 794"/>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745" cy="255905"/>
    <xdr:sp macro="" textlink="">
      <xdr:nvSpPr>
        <xdr:cNvPr id="797" name="テキスト ボックス 796"/>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9" name="直線コネクタ 79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9080"/>
    <xdr:sp macro="" textlink="">
      <xdr:nvSpPr>
        <xdr:cNvPr id="809" name="テキスト ボックス 808"/>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9080"/>
    <xdr:sp macro="" textlink="">
      <xdr:nvSpPr>
        <xdr:cNvPr id="812" name="テキスト ボックス 811"/>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6380" cy="259080"/>
    <xdr:sp macro="" textlink="">
      <xdr:nvSpPr>
        <xdr:cNvPr id="815" name="テキスト ボックス 814"/>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9080"/>
    <xdr:sp macro="" textlink="">
      <xdr:nvSpPr>
        <xdr:cNvPr id="817" name="テキスト ボックス 816"/>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8" name="テキスト ボックス 81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9" name="テキスト ボックス 81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0" name="テキスト ボックス 81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1" name="テキスト ボックス 82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2" name="テキスト ボックス 82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6380" cy="259080"/>
    <xdr:sp macro="" textlink="">
      <xdr:nvSpPr>
        <xdr:cNvPr id="826" name="テキスト ボックス 825"/>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6380" cy="259080"/>
    <xdr:sp macro="" textlink="">
      <xdr:nvSpPr>
        <xdr:cNvPr id="828" name="テキスト ボックス 827"/>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6380" cy="259080"/>
    <xdr:sp macro="" textlink="">
      <xdr:nvSpPr>
        <xdr:cNvPr id="830" name="テキスト ボックス 829"/>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6380" cy="259080"/>
    <xdr:sp macro="" textlink="">
      <xdr:nvSpPr>
        <xdr:cNvPr id="832" name="テキスト ボックス 831"/>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民生費は、住民税非課税世帯等臨時特別給付事業、住民税均等割のみ課税世帯臨時特別給付事業、障害福祉費（自立支援給付費、障害児入所給付費）などにより、高い水準を保っている。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災害復旧費は、</a:t>
          </a:r>
          <a:r>
            <a:rPr kumimoji="1" lang="en-US" altLang="ja-JP" sz="1300">
              <a:latin typeface="ＭＳ Ｐゴシック"/>
              <a:ea typeface="ＭＳ Ｐゴシック"/>
            </a:rPr>
            <a:t>R5</a:t>
          </a:r>
          <a:r>
            <a:rPr kumimoji="1" lang="ja-JP" altLang="en-US" sz="1300">
              <a:latin typeface="ＭＳ Ｐゴシック"/>
              <a:ea typeface="ＭＳ Ｐゴシック"/>
            </a:rPr>
            <a:t>年</a:t>
          </a:r>
          <a:r>
            <a:rPr kumimoji="1" lang="en-US" altLang="ja-JP" sz="1300">
              <a:latin typeface="ＭＳ Ｐゴシック"/>
              <a:ea typeface="ＭＳ Ｐゴシック"/>
            </a:rPr>
            <a:t>7</a:t>
          </a:r>
          <a:r>
            <a:rPr kumimoji="1" lang="ja-JP" altLang="en-US" sz="1300">
              <a:latin typeface="ＭＳ Ｐゴシック"/>
              <a:ea typeface="ＭＳ Ｐゴシック"/>
            </a:rPr>
            <a:t>月の豪雨災害による道路、河川、農林業施設の復旧工事のため、公共土木施設補助災害復旧費、農地農林業施設補助災害復旧費などにより、高い水準を保っている。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土木費は、公園整備事業費、緊急自然災害防止対策事業（道路防災）、社会資本整備総合交付金事業などにより、増加となった。　</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今後は、老朽化に伴う公共施設や学校施設の維持補修及び更新等（建替え、複合化）が大きな課題であり、公共施設等総合管理計画及び個別施設計画に基づき、適正な管理を行い財政の健全化を図る。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300">
              <a:latin typeface="ＭＳ ゴシック"/>
              <a:ea typeface="ＭＳ ゴシック"/>
            </a:rPr>
            <a:t>R6</a:t>
          </a:r>
          <a:r>
            <a:rPr kumimoji="1" lang="ja-JP" altLang="en-US" sz="1300">
              <a:latin typeface="ＭＳ ゴシック"/>
              <a:ea typeface="ＭＳ ゴシック"/>
            </a:rPr>
            <a:t>は、実質収支比率が</a:t>
          </a:r>
          <a:r>
            <a:rPr kumimoji="1" lang="en-US" altLang="ja-JP" sz="1300">
              <a:latin typeface="ＭＳ ゴシック"/>
              <a:ea typeface="ＭＳ ゴシック"/>
            </a:rPr>
            <a:t>9.29</a:t>
          </a:r>
          <a:r>
            <a:rPr kumimoji="1" lang="ja-JP" altLang="en-US" sz="1300">
              <a:latin typeface="ＭＳ ゴシック"/>
              <a:ea typeface="ＭＳ ゴシック"/>
            </a:rPr>
            <a:t>％、実質単年度収支が</a:t>
          </a:r>
          <a:r>
            <a:rPr kumimoji="1" lang="en-US" altLang="ja-JP" sz="1300">
              <a:latin typeface="ＭＳ ゴシック"/>
              <a:ea typeface="ＭＳ ゴシック"/>
            </a:rPr>
            <a:t>6.55</a:t>
          </a:r>
          <a:r>
            <a:rPr kumimoji="1" lang="ja-JP" altLang="en-US" sz="1300">
              <a:latin typeface="ＭＳ ゴシック"/>
              <a:ea typeface="ＭＳ ゴシック"/>
            </a:rPr>
            <a:t>％と、いずれも大幅に改善し、特に実質単年度収支は</a:t>
          </a:r>
          <a:r>
            <a:rPr kumimoji="1" lang="en-US" altLang="ja-JP" sz="1300">
              <a:latin typeface="ＭＳ ゴシック"/>
              <a:ea typeface="ＭＳ ゴシック"/>
            </a:rPr>
            <a:t>R5</a:t>
          </a:r>
          <a:r>
            <a:rPr kumimoji="1" lang="ja-JP" altLang="en-US" sz="1300">
              <a:latin typeface="ＭＳ ゴシック"/>
              <a:ea typeface="ＭＳ ゴシック"/>
            </a:rPr>
            <a:t>の▲</a:t>
          </a:r>
          <a:r>
            <a:rPr kumimoji="1" lang="en-US" altLang="ja-JP" sz="1300">
              <a:latin typeface="ＭＳ ゴシック"/>
              <a:ea typeface="ＭＳ ゴシック"/>
            </a:rPr>
            <a:t>4.25</a:t>
          </a:r>
          <a:r>
            <a:rPr kumimoji="1" lang="ja-JP" altLang="en-US" sz="1300">
              <a:latin typeface="ＭＳ ゴシック"/>
              <a:ea typeface="ＭＳ ゴシック"/>
            </a:rPr>
            <a:t>％から黒字に転換するなど、単年度の財政運営は着実に改善している。財政調整基金残高も標準財政規模比</a:t>
          </a:r>
          <a:r>
            <a:rPr kumimoji="1" lang="en-US" altLang="ja-JP" sz="1300">
              <a:latin typeface="ＭＳ ゴシック"/>
              <a:ea typeface="ＭＳ ゴシック"/>
            </a:rPr>
            <a:t>36</a:t>
          </a:r>
          <a:r>
            <a:rPr kumimoji="1" lang="ja-JP" altLang="en-US" sz="1300">
              <a:latin typeface="ＭＳ ゴシック"/>
              <a:ea typeface="ＭＳ ゴシック"/>
            </a:rPr>
            <a:t>％台を維持しており、財政基盤の安定性は確保されている。実質収支比率が</a:t>
          </a:r>
          <a:r>
            <a:rPr kumimoji="1" lang="en-US" altLang="ja-JP" sz="1300">
              <a:latin typeface="ＭＳ ゴシック"/>
              <a:ea typeface="ＭＳ ゴシック"/>
            </a:rPr>
            <a:t>9</a:t>
          </a:r>
          <a:r>
            <a:rPr kumimoji="1" lang="ja-JP" altLang="en-US" sz="1300">
              <a:latin typeface="ＭＳ ゴシック"/>
              <a:ea typeface="ＭＳ ゴシック"/>
            </a:rPr>
            <a:t>％を超える水準にあることから、歳出予算の効果的な執行という観点から、翌年度以降の予算編成において適切な財源配分を検討していく必要がある。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a:latin typeface="ＭＳ ゴシック"/>
              <a:ea typeface="ＭＳ ゴシック"/>
            </a:rPr>
            <a:t>R6</a:t>
          </a:r>
          <a:r>
            <a:rPr kumimoji="1" lang="ja-JP" altLang="en-US" sz="1400">
              <a:latin typeface="ＭＳ ゴシック"/>
              <a:ea typeface="ＭＳ ゴシック"/>
            </a:rPr>
            <a:t>決算における連結実質収支は、全会計で黒字を確保しており、連結ベースでの財政健全性は維持されている。連結黒字の構成をみると、水道事業会計が全体の約</a:t>
          </a:r>
          <a:r>
            <a:rPr kumimoji="1" lang="en-US" altLang="ja-JP" sz="1400">
              <a:latin typeface="ＭＳ ゴシック"/>
              <a:ea typeface="ＭＳ ゴシック"/>
            </a:rPr>
            <a:t>66</a:t>
          </a:r>
          <a:r>
            <a:rPr kumimoji="1" lang="ja-JP" altLang="en-US" sz="1400">
              <a:latin typeface="ＭＳ ゴシック"/>
              <a:ea typeface="ＭＳ ゴシック"/>
            </a:rPr>
            <a:t>％、一般会計が約</a:t>
          </a:r>
          <a:r>
            <a:rPr kumimoji="1" lang="en-US" altLang="ja-JP" sz="1400">
              <a:latin typeface="ＭＳ ゴシック"/>
              <a:ea typeface="ＭＳ ゴシック"/>
            </a:rPr>
            <a:t>24</a:t>
          </a:r>
          <a:r>
            <a:rPr kumimoji="1" lang="ja-JP" altLang="en-US" sz="1400">
              <a:latin typeface="ＭＳ ゴシック"/>
              <a:ea typeface="ＭＳ ゴシック"/>
            </a:rPr>
            <a:t>％を占めており、この</a:t>
          </a:r>
          <a:r>
            <a:rPr kumimoji="1" lang="en-US" altLang="ja-JP" sz="1400">
              <a:latin typeface="ＭＳ ゴシック"/>
              <a:ea typeface="ＭＳ ゴシック"/>
            </a:rPr>
            <a:t>2</a:t>
          </a:r>
          <a:r>
            <a:rPr kumimoji="1" lang="ja-JP" altLang="en-US" sz="1400">
              <a:latin typeface="ＭＳ ゴシック"/>
              <a:ea typeface="ＭＳ ゴシック"/>
            </a:rPr>
            <a:t>会計が連結全体の健全性を支える構造となっている。特に</a:t>
          </a:r>
          <a:r>
            <a:rPr kumimoji="1" lang="en-US" altLang="ja-JP" sz="1400">
              <a:latin typeface="ＭＳ ゴシック"/>
              <a:ea typeface="ＭＳ ゴシック"/>
            </a:rPr>
            <a:t>R6</a:t>
          </a:r>
          <a:r>
            <a:rPr kumimoji="1" lang="ja-JP" altLang="en-US" sz="1400">
              <a:latin typeface="ＭＳ ゴシック"/>
              <a:ea typeface="ＭＳ ゴシック"/>
            </a:rPr>
            <a:t>は一般会計の黒字幅が大幅に拡大（＋</a:t>
          </a:r>
          <a:r>
            <a:rPr kumimoji="1" lang="en-US" altLang="ja-JP" sz="1400">
              <a:latin typeface="ＭＳ ゴシック"/>
              <a:ea typeface="ＭＳ ゴシック"/>
            </a:rPr>
            <a:t>5.75</a:t>
          </a:r>
          <a:r>
            <a:rPr kumimoji="1" lang="ja-JP" altLang="en-US" sz="1400">
              <a:latin typeface="ＭＳ ゴシック"/>
              <a:ea typeface="ＭＳ ゴシック"/>
            </a:rPr>
            <a:t>ポイント）したことが、連結全体の黒字拡大に大きく寄与している。一方、国民健康保険特別会計は唯一の減少（▲</a:t>
          </a:r>
          <a:r>
            <a:rPr kumimoji="1" lang="en-US" altLang="ja-JP" sz="1400">
              <a:latin typeface="ＭＳ ゴシック"/>
              <a:ea typeface="ＭＳ ゴシック"/>
            </a:rPr>
            <a:t>0.18</a:t>
          </a:r>
          <a:r>
            <a:rPr kumimoji="1" lang="ja-JP" altLang="en-US" sz="1400">
              <a:latin typeface="ＭＳ ゴシック"/>
              <a:ea typeface="ＭＳ ゴシック"/>
            </a:rPr>
            <a:t>ポイント）となっており、医療費の動向や被保険者数の推移を踏まえた注視が必要である。水道事業会計の高い黒字水準については、今後見込まれる管路等の更新投資に備えた計画的な財政運営が求められ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5" t="s">
        <v>128</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4" x14ac:dyDescent="0.15">
      <c r="B2" s="3" t="s">
        <v>129</v>
      </c>
      <c r="C2" s="3"/>
      <c r="D2" s="10"/>
    </row>
    <row r="3" spans="1:119" ht="18.75" customHeight="1" x14ac:dyDescent="0.15">
      <c r="A3" s="2"/>
      <c r="B3" s="360" t="s">
        <v>130</v>
      </c>
      <c r="C3" s="361"/>
      <c r="D3" s="361"/>
      <c r="E3" s="362"/>
      <c r="F3" s="362"/>
      <c r="G3" s="362"/>
      <c r="H3" s="362"/>
      <c r="I3" s="362"/>
      <c r="J3" s="362"/>
      <c r="K3" s="362"/>
      <c r="L3" s="362" t="s">
        <v>134</v>
      </c>
      <c r="M3" s="362"/>
      <c r="N3" s="362"/>
      <c r="O3" s="362"/>
      <c r="P3" s="362"/>
      <c r="Q3" s="362"/>
      <c r="R3" s="368"/>
      <c r="S3" s="368"/>
      <c r="T3" s="368"/>
      <c r="U3" s="368"/>
      <c r="V3" s="369"/>
      <c r="W3" s="373" t="s">
        <v>136</v>
      </c>
      <c r="X3" s="374"/>
      <c r="Y3" s="374"/>
      <c r="Z3" s="374"/>
      <c r="AA3" s="374"/>
      <c r="AB3" s="361"/>
      <c r="AC3" s="368" t="s">
        <v>138</v>
      </c>
      <c r="AD3" s="374"/>
      <c r="AE3" s="374"/>
      <c r="AF3" s="374"/>
      <c r="AG3" s="374"/>
      <c r="AH3" s="374"/>
      <c r="AI3" s="374"/>
      <c r="AJ3" s="374"/>
      <c r="AK3" s="374"/>
      <c r="AL3" s="378"/>
      <c r="AM3" s="373" t="s">
        <v>140</v>
      </c>
      <c r="AN3" s="374"/>
      <c r="AO3" s="374"/>
      <c r="AP3" s="374"/>
      <c r="AQ3" s="374"/>
      <c r="AR3" s="374"/>
      <c r="AS3" s="374"/>
      <c r="AT3" s="374"/>
      <c r="AU3" s="374"/>
      <c r="AV3" s="374"/>
      <c r="AW3" s="374"/>
      <c r="AX3" s="378"/>
      <c r="AY3" s="401" t="s">
        <v>7</v>
      </c>
      <c r="AZ3" s="402"/>
      <c r="BA3" s="402"/>
      <c r="BB3" s="402"/>
      <c r="BC3" s="402"/>
      <c r="BD3" s="402"/>
      <c r="BE3" s="402"/>
      <c r="BF3" s="402"/>
      <c r="BG3" s="402"/>
      <c r="BH3" s="402"/>
      <c r="BI3" s="402"/>
      <c r="BJ3" s="402"/>
      <c r="BK3" s="402"/>
      <c r="BL3" s="402"/>
      <c r="BM3" s="546"/>
      <c r="BN3" s="373" t="s">
        <v>144</v>
      </c>
      <c r="BO3" s="374"/>
      <c r="BP3" s="374"/>
      <c r="BQ3" s="374"/>
      <c r="BR3" s="374"/>
      <c r="BS3" s="374"/>
      <c r="BT3" s="374"/>
      <c r="BU3" s="378"/>
      <c r="BV3" s="373" t="s">
        <v>145</v>
      </c>
      <c r="BW3" s="374"/>
      <c r="BX3" s="374"/>
      <c r="BY3" s="374"/>
      <c r="BZ3" s="374"/>
      <c r="CA3" s="374"/>
      <c r="CB3" s="374"/>
      <c r="CC3" s="378"/>
      <c r="CD3" s="401" t="s">
        <v>7</v>
      </c>
      <c r="CE3" s="402"/>
      <c r="CF3" s="402"/>
      <c r="CG3" s="402"/>
      <c r="CH3" s="402"/>
      <c r="CI3" s="402"/>
      <c r="CJ3" s="402"/>
      <c r="CK3" s="402"/>
      <c r="CL3" s="402"/>
      <c r="CM3" s="402"/>
      <c r="CN3" s="402"/>
      <c r="CO3" s="402"/>
      <c r="CP3" s="402"/>
      <c r="CQ3" s="402"/>
      <c r="CR3" s="402"/>
      <c r="CS3" s="546"/>
      <c r="CT3" s="373" t="s">
        <v>146</v>
      </c>
      <c r="CU3" s="374"/>
      <c r="CV3" s="374"/>
      <c r="CW3" s="374"/>
      <c r="CX3" s="374"/>
      <c r="CY3" s="374"/>
      <c r="CZ3" s="374"/>
      <c r="DA3" s="378"/>
      <c r="DB3" s="373" t="s">
        <v>44</v>
      </c>
      <c r="DC3" s="374"/>
      <c r="DD3" s="374"/>
      <c r="DE3" s="374"/>
      <c r="DF3" s="374"/>
      <c r="DG3" s="374"/>
      <c r="DH3" s="374"/>
      <c r="DI3" s="378"/>
    </row>
    <row r="4" spans="1:119" ht="18.75" customHeight="1" x14ac:dyDescent="0.15">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148</v>
      </c>
      <c r="AZ4" s="459"/>
      <c r="BA4" s="459"/>
      <c r="BB4" s="459"/>
      <c r="BC4" s="459"/>
      <c r="BD4" s="459"/>
      <c r="BE4" s="459"/>
      <c r="BF4" s="459"/>
      <c r="BG4" s="459"/>
      <c r="BH4" s="459"/>
      <c r="BI4" s="459"/>
      <c r="BJ4" s="459"/>
      <c r="BK4" s="459"/>
      <c r="BL4" s="459"/>
      <c r="BM4" s="460"/>
      <c r="BN4" s="442">
        <v>9784762</v>
      </c>
      <c r="BO4" s="443"/>
      <c r="BP4" s="443"/>
      <c r="BQ4" s="443"/>
      <c r="BR4" s="443"/>
      <c r="BS4" s="443"/>
      <c r="BT4" s="443"/>
      <c r="BU4" s="444"/>
      <c r="BV4" s="442">
        <v>9306925</v>
      </c>
      <c r="BW4" s="443"/>
      <c r="BX4" s="443"/>
      <c r="BY4" s="443"/>
      <c r="BZ4" s="443"/>
      <c r="CA4" s="443"/>
      <c r="CB4" s="443"/>
      <c r="CC4" s="444"/>
      <c r="CD4" s="513" t="s">
        <v>139</v>
      </c>
      <c r="CE4" s="514"/>
      <c r="CF4" s="514"/>
      <c r="CG4" s="514"/>
      <c r="CH4" s="514"/>
      <c r="CI4" s="514"/>
      <c r="CJ4" s="514"/>
      <c r="CK4" s="514"/>
      <c r="CL4" s="514"/>
      <c r="CM4" s="514"/>
      <c r="CN4" s="514"/>
      <c r="CO4" s="514"/>
      <c r="CP4" s="514"/>
      <c r="CQ4" s="514"/>
      <c r="CR4" s="514"/>
      <c r="CS4" s="515"/>
      <c r="CT4" s="547">
        <v>9.3000000000000007</v>
      </c>
      <c r="CU4" s="548"/>
      <c r="CV4" s="548"/>
      <c r="CW4" s="548"/>
      <c r="CX4" s="548"/>
      <c r="CY4" s="548"/>
      <c r="CZ4" s="548"/>
      <c r="DA4" s="549"/>
      <c r="DB4" s="547">
        <v>3.5</v>
      </c>
      <c r="DC4" s="548"/>
      <c r="DD4" s="548"/>
      <c r="DE4" s="548"/>
      <c r="DF4" s="548"/>
      <c r="DG4" s="548"/>
      <c r="DH4" s="548"/>
      <c r="DI4" s="549"/>
    </row>
    <row r="5" spans="1:119" ht="18.75" customHeight="1" x14ac:dyDescent="0.15">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149</v>
      </c>
      <c r="AN5" s="446"/>
      <c r="AO5" s="446"/>
      <c r="AP5" s="446"/>
      <c r="AQ5" s="446"/>
      <c r="AR5" s="446"/>
      <c r="AS5" s="446"/>
      <c r="AT5" s="447"/>
      <c r="AU5" s="485" t="s">
        <v>66</v>
      </c>
      <c r="AV5" s="486"/>
      <c r="AW5" s="486"/>
      <c r="AX5" s="486"/>
      <c r="AY5" s="452" t="s">
        <v>141</v>
      </c>
      <c r="AZ5" s="453"/>
      <c r="BA5" s="453"/>
      <c r="BB5" s="453"/>
      <c r="BC5" s="453"/>
      <c r="BD5" s="453"/>
      <c r="BE5" s="453"/>
      <c r="BF5" s="453"/>
      <c r="BG5" s="453"/>
      <c r="BH5" s="453"/>
      <c r="BI5" s="453"/>
      <c r="BJ5" s="453"/>
      <c r="BK5" s="453"/>
      <c r="BL5" s="453"/>
      <c r="BM5" s="454"/>
      <c r="BN5" s="455">
        <v>9212318</v>
      </c>
      <c r="BO5" s="456"/>
      <c r="BP5" s="456"/>
      <c r="BQ5" s="456"/>
      <c r="BR5" s="456"/>
      <c r="BS5" s="456"/>
      <c r="BT5" s="456"/>
      <c r="BU5" s="457"/>
      <c r="BV5" s="455">
        <v>9052021</v>
      </c>
      <c r="BW5" s="456"/>
      <c r="BX5" s="456"/>
      <c r="BY5" s="456"/>
      <c r="BZ5" s="456"/>
      <c r="CA5" s="456"/>
      <c r="CB5" s="456"/>
      <c r="CC5" s="457"/>
      <c r="CD5" s="466" t="s">
        <v>151</v>
      </c>
      <c r="CE5" s="417"/>
      <c r="CF5" s="417"/>
      <c r="CG5" s="417"/>
      <c r="CH5" s="417"/>
      <c r="CI5" s="417"/>
      <c r="CJ5" s="417"/>
      <c r="CK5" s="417"/>
      <c r="CL5" s="417"/>
      <c r="CM5" s="417"/>
      <c r="CN5" s="417"/>
      <c r="CO5" s="417"/>
      <c r="CP5" s="417"/>
      <c r="CQ5" s="417"/>
      <c r="CR5" s="417"/>
      <c r="CS5" s="467"/>
      <c r="CT5" s="318">
        <v>89.8</v>
      </c>
      <c r="CU5" s="319"/>
      <c r="CV5" s="319"/>
      <c r="CW5" s="319"/>
      <c r="CX5" s="319"/>
      <c r="CY5" s="319"/>
      <c r="CZ5" s="319"/>
      <c r="DA5" s="320"/>
      <c r="DB5" s="318">
        <v>91.3</v>
      </c>
      <c r="DC5" s="319"/>
      <c r="DD5" s="319"/>
      <c r="DE5" s="319"/>
      <c r="DF5" s="319"/>
      <c r="DG5" s="319"/>
      <c r="DH5" s="319"/>
      <c r="DI5" s="320"/>
    </row>
    <row r="6" spans="1:119" ht="18.75" customHeight="1" x14ac:dyDescent="0.15">
      <c r="A6" s="2"/>
      <c r="B6" s="381" t="s">
        <v>152</v>
      </c>
      <c r="C6" s="332"/>
      <c r="D6" s="332"/>
      <c r="E6" s="382"/>
      <c r="F6" s="382"/>
      <c r="G6" s="382"/>
      <c r="H6" s="382"/>
      <c r="I6" s="382"/>
      <c r="J6" s="382"/>
      <c r="K6" s="382"/>
      <c r="L6" s="382" t="s">
        <v>155</v>
      </c>
      <c r="M6" s="382"/>
      <c r="N6" s="382"/>
      <c r="O6" s="382"/>
      <c r="P6" s="382"/>
      <c r="Q6" s="382"/>
      <c r="R6" s="330"/>
      <c r="S6" s="330"/>
      <c r="T6" s="330"/>
      <c r="U6" s="330"/>
      <c r="V6" s="386"/>
      <c r="W6" s="389" t="s">
        <v>156</v>
      </c>
      <c r="X6" s="331"/>
      <c r="Y6" s="331"/>
      <c r="Z6" s="331"/>
      <c r="AA6" s="331"/>
      <c r="AB6" s="332"/>
      <c r="AC6" s="392" t="s">
        <v>157</v>
      </c>
      <c r="AD6" s="393"/>
      <c r="AE6" s="393"/>
      <c r="AF6" s="393"/>
      <c r="AG6" s="393"/>
      <c r="AH6" s="393"/>
      <c r="AI6" s="393"/>
      <c r="AJ6" s="393"/>
      <c r="AK6" s="393"/>
      <c r="AL6" s="394"/>
      <c r="AM6" s="484" t="s">
        <v>70</v>
      </c>
      <c r="AN6" s="446"/>
      <c r="AO6" s="446"/>
      <c r="AP6" s="446"/>
      <c r="AQ6" s="446"/>
      <c r="AR6" s="446"/>
      <c r="AS6" s="446"/>
      <c r="AT6" s="447"/>
      <c r="AU6" s="485" t="s">
        <v>66</v>
      </c>
      <c r="AV6" s="486"/>
      <c r="AW6" s="486"/>
      <c r="AX6" s="486"/>
      <c r="AY6" s="452" t="s">
        <v>160</v>
      </c>
      <c r="AZ6" s="453"/>
      <c r="BA6" s="453"/>
      <c r="BB6" s="453"/>
      <c r="BC6" s="453"/>
      <c r="BD6" s="453"/>
      <c r="BE6" s="453"/>
      <c r="BF6" s="453"/>
      <c r="BG6" s="453"/>
      <c r="BH6" s="453"/>
      <c r="BI6" s="453"/>
      <c r="BJ6" s="453"/>
      <c r="BK6" s="453"/>
      <c r="BL6" s="453"/>
      <c r="BM6" s="454"/>
      <c r="BN6" s="455">
        <v>572444</v>
      </c>
      <c r="BO6" s="456"/>
      <c r="BP6" s="456"/>
      <c r="BQ6" s="456"/>
      <c r="BR6" s="456"/>
      <c r="BS6" s="456"/>
      <c r="BT6" s="456"/>
      <c r="BU6" s="457"/>
      <c r="BV6" s="455">
        <v>254904</v>
      </c>
      <c r="BW6" s="456"/>
      <c r="BX6" s="456"/>
      <c r="BY6" s="456"/>
      <c r="BZ6" s="456"/>
      <c r="CA6" s="456"/>
      <c r="CB6" s="456"/>
      <c r="CC6" s="457"/>
      <c r="CD6" s="466" t="s">
        <v>161</v>
      </c>
      <c r="CE6" s="417"/>
      <c r="CF6" s="417"/>
      <c r="CG6" s="417"/>
      <c r="CH6" s="417"/>
      <c r="CI6" s="417"/>
      <c r="CJ6" s="417"/>
      <c r="CK6" s="417"/>
      <c r="CL6" s="417"/>
      <c r="CM6" s="417"/>
      <c r="CN6" s="417"/>
      <c r="CO6" s="417"/>
      <c r="CP6" s="417"/>
      <c r="CQ6" s="417"/>
      <c r="CR6" s="417"/>
      <c r="CS6" s="467"/>
      <c r="CT6" s="542">
        <v>90.1</v>
      </c>
      <c r="CU6" s="543"/>
      <c r="CV6" s="543"/>
      <c r="CW6" s="543"/>
      <c r="CX6" s="543"/>
      <c r="CY6" s="543"/>
      <c r="CZ6" s="543"/>
      <c r="DA6" s="544"/>
      <c r="DB6" s="542">
        <v>92.1</v>
      </c>
      <c r="DC6" s="543"/>
      <c r="DD6" s="543"/>
      <c r="DE6" s="543"/>
      <c r="DF6" s="543"/>
      <c r="DG6" s="543"/>
      <c r="DH6" s="543"/>
      <c r="DI6" s="544"/>
    </row>
    <row r="7" spans="1:119" ht="18.75" customHeight="1" x14ac:dyDescent="0.15">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127</v>
      </c>
      <c r="AN7" s="446"/>
      <c r="AO7" s="446"/>
      <c r="AP7" s="446"/>
      <c r="AQ7" s="446"/>
      <c r="AR7" s="446"/>
      <c r="AS7" s="446"/>
      <c r="AT7" s="447"/>
      <c r="AU7" s="485" t="s">
        <v>66</v>
      </c>
      <c r="AV7" s="486"/>
      <c r="AW7" s="486"/>
      <c r="AX7" s="486"/>
      <c r="AY7" s="452" t="s">
        <v>163</v>
      </c>
      <c r="AZ7" s="453"/>
      <c r="BA7" s="453"/>
      <c r="BB7" s="453"/>
      <c r="BC7" s="453"/>
      <c r="BD7" s="453"/>
      <c r="BE7" s="453"/>
      <c r="BF7" s="453"/>
      <c r="BG7" s="453"/>
      <c r="BH7" s="453"/>
      <c r="BI7" s="453"/>
      <c r="BJ7" s="453"/>
      <c r="BK7" s="453"/>
      <c r="BL7" s="453"/>
      <c r="BM7" s="454"/>
      <c r="BN7" s="455">
        <v>92048</v>
      </c>
      <c r="BO7" s="456"/>
      <c r="BP7" s="456"/>
      <c r="BQ7" s="456"/>
      <c r="BR7" s="456"/>
      <c r="BS7" s="456"/>
      <c r="BT7" s="456"/>
      <c r="BU7" s="457"/>
      <c r="BV7" s="455">
        <v>79908</v>
      </c>
      <c r="BW7" s="456"/>
      <c r="BX7" s="456"/>
      <c r="BY7" s="456"/>
      <c r="BZ7" s="456"/>
      <c r="CA7" s="456"/>
      <c r="CB7" s="456"/>
      <c r="CC7" s="457"/>
      <c r="CD7" s="466" t="s">
        <v>164</v>
      </c>
      <c r="CE7" s="417"/>
      <c r="CF7" s="417"/>
      <c r="CG7" s="417"/>
      <c r="CH7" s="417"/>
      <c r="CI7" s="417"/>
      <c r="CJ7" s="417"/>
      <c r="CK7" s="417"/>
      <c r="CL7" s="417"/>
      <c r="CM7" s="417"/>
      <c r="CN7" s="417"/>
      <c r="CO7" s="417"/>
      <c r="CP7" s="417"/>
      <c r="CQ7" s="417"/>
      <c r="CR7" s="417"/>
      <c r="CS7" s="467"/>
      <c r="CT7" s="455">
        <v>5172013</v>
      </c>
      <c r="CU7" s="456"/>
      <c r="CV7" s="456"/>
      <c r="CW7" s="456"/>
      <c r="CX7" s="456"/>
      <c r="CY7" s="456"/>
      <c r="CZ7" s="456"/>
      <c r="DA7" s="457"/>
      <c r="DB7" s="455">
        <v>4988719</v>
      </c>
      <c r="DC7" s="456"/>
      <c r="DD7" s="456"/>
      <c r="DE7" s="456"/>
      <c r="DF7" s="456"/>
      <c r="DG7" s="456"/>
      <c r="DH7" s="456"/>
      <c r="DI7" s="457"/>
    </row>
    <row r="8" spans="1:119" ht="18.75" customHeight="1" x14ac:dyDescent="0.15">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165</v>
      </c>
      <c r="AN8" s="446"/>
      <c r="AO8" s="446"/>
      <c r="AP8" s="446"/>
      <c r="AQ8" s="446"/>
      <c r="AR8" s="446"/>
      <c r="AS8" s="446"/>
      <c r="AT8" s="447"/>
      <c r="AU8" s="485" t="s">
        <v>66</v>
      </c>
      <c r="AV8" s="486"/>
      <c r="AW8" s="486"/>
      <c r="AX8" s="486"/>
      <c r="AY8" s="452" t="s">
        <v>168</v>
      </c>
      <c r="AZ8" s="453"/>
      <c r="BA8" s="453"/>
      <c r="BB8" s="453"/>
      <c r="BC8" s="453"/>
      <c r="BD8" s="453"/>
      <c r="BE8" s="453"/>
      <c r="BF8" s="453"/>
      <c r="BG8" s="453"/>
      <c r="BH8" s="453"/>
      <c r="BI8" s="453"/>
      <c r="BJ8" s="453"/>
      <c r="BK8" s="453"/>
      <c r="BL8" s="453"/>
      <c r="BM8" s="454"/>
      <c r="BN8" s="455">
        <v>480396</v>
      </c>
      <c r="BO8" s="456"/>
      <c r="BP8" s="456"/>
      <c r="BQ8" s="456"/>
      <c r="BR8" s="456"/>
      <c r="BS8" s="456"/>
      <c r="BT8" s="456"/>
      <c r="BU8" s="457"/>
      <c r="BV8" s="455">
        <v>174996</v>
      </c>
      <c r="BW8" s="456"/>
      <c r="BX8" s="456"/>
      <c r="BY8" s="456"/>
      <c r="BZ8" s="456"/>
      <c r="CA8" s="456"/>
      <c r="CB8" s="456"/>
      <c r="CC8" s="457"/>
      <c r="CD8" s="466" t="s">
        <v>169</v>
      </c>
      <c r="CE8" s="417"/>
      <c r="CF8" s="417"/>
      <c r="CG8" s="417"/>
      <c r="CH8" s="417"/>
      <c r="CI8" s="417"/>
      <c r="CJ8" s="417"/>
      <c r="CK8" s="417"/>
      <c r="CL8" s="417"/>
      <c r="CM8" s="417"/>
      <c r="CN8" s="417"/>
      <c r="CO8" s="417"/>
      <c r="CP8" s="417"/>
      <c r="CQ8" s="417"/>
      <c r="CR8" s="417"/>
      <c r="CS8" s="467"/>
      <c r="CT8" s="518">
        <v>0.6</v>
      </c>
      <c r="CU8" s="519"/>
      <c r="CV8" s="519"/>
      <c r="CW8" s="519"/>
      <c r="CX8" s="519"/>
      <c r="CY8" s="519"/>
      <c r="CZ8" s="519"/>
      <c r="DA8" s="520"/>
      <c r="DB8" s="518">
        <v>0.6</v>
      </c>
      <c r="DC8" s="519"/>
      <c r="DD8" s="519"/>
      <c r="DE8" s="519"/>
      <c r="DF8" s="519"/>
      <c r="DG8" s="519"/>
      <c r="DH8" s="519"/>
      <c r="DI8" s="520"/>
    </row>
    <row r="9" spans="1:119" ht="18.75" customHeight="1" x14ac:dyDescent="0.15">
      <c r="A9" s="2"/>
      <c r="B9" s="401" t="s">
        <v>17</v>
      </c>
      <c r="C9" s="402"/>
      <c r="D9" s="402"/>
      <c r="E9" s="402"/>
      <c r="F9" s="402"/>
      <c r="G9" s="402"/>
      <c r="H9" s="402"/>
      <c r="I9" s="402"/>
      <c r="J9" s="402"/>
      <c r="K9" s="403"/>
      <c r="L9" s="536" t="s">
        <v>14</v>
      </c>
      <c r="M9" s="537"/>
      <c r="N9" s="537"/>
      <c r="O9" s="537"/>
      <c r="P9" s="537"/>
      <c r="Q9" s="538"/>
      <c r="R9" s="539">
        <v>19969</v>
      </c>
      <c r="S9" s="540"/>
      <c r="T9" s="540"/>
      <c r="U9" s="540"/>
      <c r="V9" s="541"/>
      <c r="W9" s="373" t="s">
        <v>171</v>
      </c>
      <c r="X9" s="374"/>
      <c r="Y9" s="374"/>
      <c r="Z9" s="374"/>
      <c r="AA9" s="374"/>
      <c r="AB9" s="374"/>
      <c r="AC9" s="374"/>
      <c r="AD9" s="374"/>
      <c r="AE9" s="374"/>
      <c r="AF9" s="374"/>
      <c r="AG9" s="374"/>
      <c r="AH9" s="374"/>
      <c r="AI9" s="374"/>
      <c r="AJ9" s="374"/>
      <c r="AK9" s="374"/>
      <c r="AL9" s="378"/>
      <c r="AM9" s="484" t="s">
        <v>172</v>
      </c>
      <c r="AN9" s="446"/>
      <c r="AO9" s="446"/>
      <c r="AP9" s="446"/>
      <c r="AQ9" s="446"/>
      <c r="AR9" s="446"/>
      <c r="AS9" s="446"/>
      <c r="AT9" s="447"/>
      <c r="AU9" s="485" t="s">
        <v>66</v>
      </c>
      <c r="AV9" s="486"/>
      <c r="AW9" s="486"/>
      <c r="AX9" s="486"/>
      <c r="AY9" s="452" t="s">
        <v>67</v>
      </c>
      <c r="AZ9" s="453"/>
      <c r="BA9" s="453"/>
      <c r="BB9" s="453"/>
      <c r="BC9" s="453"/>
      <c r="BD9" s="453"/>
      <c r="BE9" s="453"/>
      <c r="BF9" s="453"/>
      <c r="BG9" s="453"/>
      <c r="BH9" s="453"/>
      <c r="BI9" s="453"/>
      <c r="BJ9" s="453"/>
      <c r="BK9" s="453"/>
      <c r="BL9" s="453"/>
      <c r="BM9" s="454"/>
      <c r="BN9" s="455">
        <v>305400</v>
      </c>
      <c r="BO9" s="456"/>
      <c r="BP9" s="456"/>
      <c r="BQ9" s="456"/>
      <c r="BR9" s="456"/>
      <c r="BS9" s="456"/>
      <c r="BT9" s="456"/>
      <c r="BU9" s="457"/>
      <c r="BV9" s="455">
        <v>-214310</v>
      </c>
      <c r="BW9" s="456"/>
      <c r="BX9" s="456"/>
      <c r="BY9" s="456"/>
      <c r="BZ9" s="456"/>
      <c r="CA9" s="456"/>
      <c r="CB9" s="456"/>
      <c r="CC9" s="457"/>
      <c r="CD9" s="466" t="s">
        <v>63</v>
      </c>
      <c r="CE9" s="417"/>
      <c r="CF9" s="417"/>
      <c r="CG9" s="417"/>
      <c r="CH9" s="417"/>
      <c r="CI9" s="417"/>
      <c r="CJ9" s="417"/>
      <c r="CK9" s="417"/>
      <c r="CL9" s="417"/>
      <c r="CM9" s="417"/>
      <c r="CN9" s="417"/>
      <c r="CO9" s="417"/>
      <c r="CP9" s="417"/>
      <c r="CQ9" s="417"/>
      <c r="CR9" s="417"/>
      <c r="CS9" s="467"/>
      <c r="CT9" s="318">
        <v>11.6</v>
      </c>
      <c r="CU9" s="319"/>
      <c r="CV9" s="319"/>
      <c r="CW9" s="319"/>
      <c r="CX9" s="319"/>
      <c r="CY9" s="319"/>
      <c r="CZ9" s="319"/>
      <c r="DA9" s="320"/>
      <c r="DB9" s="318">
        <v>11.8</v>
      </c>
      <c r="DC9" s="319"/>
      <c r="DD9" s="319"/>
      <c r="DE9" s="319"/>
      <c r="DF9" s="319"/>
      <c r="DG9" s="319"/>
      <c r="DH9" s="319"/>
      <c r="DI9" s="320"/>
    </row>
    <row r="10" spans="1:119" ht="18.75" customHeight="1" x14ac:dyDescent="0.15">
      <c r="A10" s="2"/>
      <c r="B10" s="401"/>
      <c r="C10" s="402"/>
      <c r="D10" s="402"/>
      <c r="E10" s="402"/>
      <c r="F10" s="402"/>
      <c r="G10" s="402"/>
      <c r="H10" s="402"/>
      <c r="I10" s="402"/>
      <c r="J10" s="402"/>
      <c r="K10" s="403"/>
      <c r="L10" s="445" t="s">
        <v>175</v>
      </c>
      <c r="M10" s="446"/>
      <c r="N10" s="446"/>
      <c r="O10" s="446"/>
      <c r="P10" s="446"/>
      <c r="Q10" s="447"/>
      <c r="R10" s="448">
        <v>20183</v>
      </c>
      <c r="S10" s="449"/>
      <c r="T10" s="449"/>
      <c r="U10" s="449"/>
      <c r="V10" s="451"/>
      <c r="W10" s="375"/>
      <c r="X10" s="376"/>
      <c r="Y10" s="376"/>
      <c r="Z10" s="376"/>
      <c r="AA10" s="376"/>
      <c r="AB10" s="376"/>
      <c r="AC10" s="376"/>
      <c r="AD10" s="376"/>
      <c r="AE10" s="376"/>
      <c r="AF10" s="376"/>
      <c r="AG10" s="376"/>
      <c r="AH10" s="376"/>
      <c r="AI10" s="376"/>
      <c r="AJ10" s="376"/>
      <c r="AK10" s="376"/>
      <c r="AL10" s="379"/>
      <c r="AM10" s="484" t="s">
        <v>176</v>
      </c>
      <c r="AN10" s="446"/>
      <c r="AO10" s="446"/>
      <c r="AP10" s="446"/>
      <c r="AQ10" s="446"/>
      <c r="AR10" s="446"/>
      <c r="AS10" s="446"/>
      <c r="AT10" s="447"/>
      <c r="AU10" s="485" t="s">
        <v>66</v>
      </c>
      <c r="AV10" s="486"/>
      <c r="AW10" s="486"/>
      <c r="AX10" s="486"/>
      <c r="AY10" s="452" t="s">
        <v>178</v>
      </c>
      <c r="AZ10" s="453"/>
      <c r="BA10" s="453"/>
      <c r="BB10" s="453"/>
      <c r="BC10" s="453"/>
      <c r="BD10" s="453"/>
      <c r="BE10" s="453"/>
      <c r="BF10" s="453"/>
      <c r="BG10" s="453"/>
      <c r="BH10" s="453"/>
      <c r="BI10" s="453"/>
      <c r="BJ10" s="453"/>
      <c r="BK10" s="453"/>
      <c r="BL10" s="453"/>
      <c r="BM10" s="454"/>
      <c r="BN10" s="455">
        <v>31988</v>
      </c>
      <c r="BO10" s="456"/>
      <c r="BP10" s="456"/>
      <c r="BQ10" s="456"/>
      <c r="BR10" s="456"/>
      <c r="BS10" s="456"/>
      <c r="BT10" s="456"/>
      <c r="BU10" s="457"/>
      <c r="BV10" s="455">
        <v>1611</v>
      </c>
      <c r="BW10" s="456"/>
      <c r="BX10" s="456"/>
      <c r="BY10" s="456"/>
      <c r="BZ10" s="456"/>
      <c r="CA10" s="456"/>
      <c r="CB10" s="456"/>
      <c r="CC10" s="457"/>
      <c r="CD10" s="22" t="s">
        <v>180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01"/>
      <c r="C11" s="402"/>
      <c r="D11" s="402"/>
      <c r="E11" s="402"/>
      <c r="F11" s="402"/>
      <c r="G11" s="402"/>
      <c r="H11" s="402"/>
      <c r="I11" s="402"/>
      <c r="J11" s="402"/>
      <c r="K11" s="403"/>
      <c r="L11" s="418" t="s">
        <v>183</v>
      </c>
      <c r="M11" s="419"/>
      <c r="N11" s="419"/>
      <c r="O11" s="419"/>
      <c r="P11" s="419"/>
      <c r="Q11" s="420"/>
      <c r="R11" s="533" t="s">
        <v>185</v>
      </c>
      <c r="S11" s="534"/>
      <c r="T11" s="534"/>
      <c r="U11" s="534"/>
      <c r="V11" s="535"/>
      <c r="W11" s="375"/>
      <c r="X11" s="376"/>
      <c r="Y11" s="376"/>
      <c r="Z11" s="376"/>
      <c r="AA11" s="376"/>
      <c r="AB11" s="376"/>
      <c r="AC11" s="376"/>
      <c r="AD11" s="376"/>
      <c r="AE11" s="376"/>
      <c r="AF11" s="376"/>
      <c r="AG11" s="376"/>
      <c r="AH11" s="376"/>
      <c r="AI11" s="376"/>
      <c r="AJ11" s="376"/>
      <c r="AK11" s="376"/>
      <c r="AL11" s="379"/>
      <c r="AM11" s="484" t="s">
        <v>186</v>
      </c>
      <c r="AN11" s="446"/>
      <c r="AO11" s="446"/>
      <c r="AP11" s="446"/>
      <c r="AQ11" s="446"/>
      <c r="AR11" s="446"/>
      <c r="AS11" s="446"/>
      <c r="AT11" s="447"/>
      <c r="AU11" s="485" t="s">
        <v>66</v>
      </c>
      <c r="AV11" s="486"/>
      <c r="AW11" s="486"/>
      <c r="AX11" s="486"/>
      <c r="AY11" s="452" t="s">
        <v>187</v>
      </c>
      <c r="AZ11" s="453"/>
      <c r="BA11" s="453"/>
      <c r="BB11" s="453"/>
      <c r="BC11" s="453"/>
      <c r="BD11" s="453"/>
      <c r="BE11" s="453"/>
      <c r="BF11" s="453"/>
      <c r="BG11" s="453"/>
      <c r="BH11" s="453"/>
      <c r="BI11" s="453"/>
      <c r="BJ11" s="453"/>
      <c r="BK11" s="453"/>
      <c r="BL11" s="453"/>
      <c r="BM11" s="454"/>
      <c r="BN11" s="455">
        <v>1600</v>
      </c>
      <c r="BO11" s="456"/>
      <c r="BP11" s="456"/>
      <c r="BQ11" s="456"/>
      <c r="BR11" s="456"/>
      <c r="BS11" s="456"/>
      <c r="BT11" s="456"/>
      <c r="BU11" s="457"/>
      <c r="BV11" s="455">
        <v>700</v>
      </c>
      <c r="BW11" s="456"/>
      <c r="BX11" s="456"/>
      <c r="BY11" s="456"/>
      <c r="BZ11" s="456"/>
      <c r="CA11" s="456"/>
      <c r="CB11" s="456"/>
      <c r="CC11" s="457"/>
      <c r="CD11" s="466" t="s">
        <v>190</v>
      </c>
      <c r="CE11" s="417"/>
      <c r="CF11" s="417"/>
      <c r="CG11" s="417"/>
      <c r="CH11" s="417"/>
      <c r="CI11" s="417"/>
      <c r="CJ11" s="417"/>
      <c r="CK11" s="417"/>
      <c r="CL11" s="417"/>
      <c r="CM11" s="417"/>
      <c r="CN11" s="417"/>
      <c r="CO11" s="417"/>
      <c r="CP11" s="417"/>
      <c r="CQ11" s="417"/>
      <c r="CR11" s="417"/>
      <c r="CS11" s="467"/>
      <c r="CT11" s="518" t="s">
        <v>191</v>
      </c>
      <c r="CU11" s="519"/>
      <c r="CV11" s="519"/>
      <c r="CW11" s="519"/>
      <c r="CX11" s="519"/>
      <c r="CY11" s="519"/>
      <c r="CZ11" s="519"/>
      <c r="DA11" s="520"/>
      <c r="DB11" s="518" t="s">
        <v>191</v>
      </c>
      <c r="DC11" s="519"/>
      <c r="DD11" s="519"/>
      <c r="DE11" s="519"/>
      <c r="DF11" s="519"/>
      <c r="DG11" s="519"/>
      <c r="DH11" s="519"/>
      <c r="DI11" s="520"/>
    </row>
    <row r="12" spans="1:119" ht="18.75" customHeight="1" x14ac:dyDescent="0.15">
      <c r="A12" s="2"/>
      <c r="B12" s="404" t="s">
        <v>193</v>
      </c>
      <c r="C12" s="405"/>
      <c r="D12" s="405"/>
      <c r="E12" s="405"/>
      <c r="F12" s="405"/>
      <c r="G12" s="405"/>
      <c r="H12" s="405"/>
      <c r="I12" s="405"/>
      <c r="J12" s="405"/>
      <c r="K12" s="406"/>
      <c r="L12" s="521" t="s">
        <v>194</v>
      </c>
      <c r="M12" s="522"/>
      <c r="N12" s="522"/>
      <c r="O12" s="522"/>
      <c r="P12" s="522"/>
      <c r="Q12" s="523"/>
      <c r="R12" s="524">
        <v>19141</v>
      </c>
      <c r="S12" s="525"/>
      <c r="T12" s="525"/>
      <c r="U12" s="525"/>
      <c r="V12" s="526"/>
      <c r="W12" s="527" t="s">
        <v>7</v>
      </c>
      <c r="X12" s="486"/>
      <c r="Y12" s="486"/>
      <c r="Z12" s="486"/>
      <c r="AA12" s="486"/>
      <c r="AB12" s="528"/>
      <c r="AC12" s="529" t="s">
        <v>106</v>
      </c>
      <c r="AD12" s="530"/>
      <c r="AE12" s="530"/>
      <c r="AF12" s="530"/>
      <c r="AG12" s="531"/>
      <c r="AH12" s="529" t="s">
        <v>196</v>
      </c>
      <c r="AI12" s="530"/>
      <c r="AJ12" s="530"/>
      <c r="AK12" s="530"/>
      <c r="AL12" s="532"/>
      <c r="AM12" s="484" t="s">
        <v>197</v>
      </c>
      <c r="AN12" s="446"/>
      <c r="AO12" s="446"/>
      <c r="AP12" s="446"/>
      <c r="AQ12" s="446"/>
      <c r="AR12" s="446"/>
      <c r="AS12" s="446"/>
      <c r="AT12" s="447"/>
      <c r="AU12" s="485" t="s">
        <v>200</v>
      </c>
      <c r="AV12" s="486"/>
      <c r="AW12" s="486"/>
      <c r="AX12" s="486"/>
      <c r="AY12" s="452" t="s">
        <v>202</v>
      </c>
      <c r="AZ12" s="453"/>
      <c r="BA12" s="453"/>
      <c r="BB12" s="453"/>
      <c r="BC12" s="453"/>
      <c r="BD12" s="453"/>
      <c r="BE12" s="453"/>
      <c r="BF12" s="453"/>
      <c r="BG12" s="453"/>
      <c r="BH12" s="453"/>
      <c r="BI12" s="453"/>
      <c r="BJ12" s="453"/>
      <c r="BK12" s="453"/>
      <c r="BL12" s="453"/>
      <c r="BM12" s="454"/>
      <c r="BN12" s="455">
        <v>0</v>
      </c>
      <c r="BO12" s="456"/>
      <c r="BP12" s="456"/>
      <c r="BQ12" s="456"/>
      <c r="BR12" s="456"/>
      <c r="BS12" s="456"/>
      <c r="BT12" s="456"/>
      <c r="BU12" s="457"/>
      <c r="BV12" s="455">
        <v>0</v>
      </c>
      <c r="BW12" s="456"/>
      <c r="BX12" s="456"/>
      <c r="BY12" s="456"/>
      <c r="BZ12" s="456"/>
      <c r="CA12" s="456"/>
      <c r="CB12" s="456"/>
      <c r="CC12" s="457"/>
      <c r="CD12" s="466" t="s">
        <v>203</v>
      </c>
      <c r="CE12" s="417"/>
      <c r="CF12" s="417"/>
      <c r="CG12" s="417"/>
      <c r="CH12" s="417"/>
      <c r="CI12" s="417"/>
      <c r="CJ12" s="417"/>
      <c r="CK12" s="417"/>
      <c r="CL12" s="417"/>
      <c r="CM12" s="417"/>
      <c r="CN12" s="417"/>
      <c r="CO12" s="417"/>
      <c r="CP12" s="417"/>
      <c r="CQ12" s="417"/>
      <c r="CR12" s="417"/>
      <c r="CS12" s="467"/>
      <c r="CT12" s="518" t="s">
        <v>191</v>
      </c>
      <c r="CU12" s="519"/>
      <c r="CV12" s="519"/>
      <c r="CW12" s="519"/>
      <c r="CX12" s="519"/>
      <c r="CY12" s="519"/>
      <c r="CZ12" s="519"/>
      <c r="DA12" s="520"/>
      <c r="DB12" s="518" t="s">
        <v>191</v>
      </c>
      <c r="DC12" s="519"/>
      <c r="DD12" s="519"/>
      <c r="DE12" s="519"/>
      <c r="DF12" s="519"/>
      <c r="DG12" s="519"/>
      <c r="DH12" s="519"/>
      <c r="DI12" s="520"/>
    </row>
    <row r="13" spans="1:119" ht="18.75" customHeight="1" x14ac:dyDescent="0.15">
      <c r="A13" s="2"/>
      <c r="B13" s="407"/>
      <c r="C13" s="408"/>
      <c r="D13" s="408"/>
      <c r="E13" s="408"/>
      <c r="F13" s="408"/>
      <c r="G13" s="408"/>
      <c r="H13" s="408"/>
      <c r="I13" s="408"/>
      <c r="J13" s="408"/>
      <c r="K13" s="409"/>
      <c r="L13" s="14"/>
      <c r="M13" s="507" t="s">
        <v>205</v>
      </c>
      <c r="N13" s="508"/>
      <c r="O13" s="508"/>
      <c r="P13" s="508"/>
      <c r="Q13" s="509"/>
      <c r="R13" s="510">
        <v>18660</v>
      </c>
      <c r="S13" s="511"/>
      <c r="T13" s="511"/>
      <c r="U13" s="511"/>
      <c r="V13" s="512"/>
      <c r="W13" s="389" t="s">
        <v>206</v>
      </c>
      <c r="X13" s="331"/>
      <c r="Y13" s="331"/>
      <c r="Z13" s="331"/>
      <c r="AA13" s="331"/>
      <c r="AB13" s="332"/>
      <c r="AC13" s="448">
        <v>930</v>
      </c>
      <c r="AD13" s="449"/>
      <c r="AE13" s="449"/>
      <c r="AF13" s="449"/>
      <c r="AG13" s="450"/>
      <c r="AH13" s="448">
        <v>1099</v>
      </c>
      <c r="AI13" s="449"/>
      <c r="AJ13" s="449"/>
      <c r="AK13" s="449"/>
      <c r="AL13" s="451"/>
      <c r="AM13" s="484" t="s">
        <v>208</v>
      </c>
      <c r="AN13" s="446"/>
      <c r="AO13" s="446"/>
      <c r="AP13" s="446"/>
      <c r="AQ13" s="446"/>
      <c r="AR13" s="446"/>
      <c r="AS13" s="446"/>
      <c r="AT13" s="447"/>
      <c r="AU13" s="485" t="s">
        <v>200</v>
      </c>
      <c r="AV13" s="486"/>
      <c r="AW13" s="486"/>
      <c r="AX13" s="486"/>
      <c r="AY13" s="452" t="s">
        <v>210</v>
      </c>
      <c r="AZ13" s="453"/>
      <c r="BA13" s="453"/>
      <c r="BB13" s="453"/>
      <c r="BC13" s="453"/>
      <c r="BD13" s="453"/>
      <c r="BE13" s="453"/>
      <c r="BF13" s="453"/>
      <c r="BG13" s="453"/>
      <c r="BH13" s="453"/>
      <c r="BI13" s="453"/>
      <c r="BJ13" s="453"/>
      <c r="BK13" s="453"/>
      <c r="BL13" s="453"/>
      <c r="BM13" s="454"/>
      <c r="BN13" s="455">
        <v>338988</v>
      </c>
      <c r="BO13" s="456"/>
      <c r="BP13" s="456"/>
      <c r="BQ13" s="456"/>
      <c r="BR13" s="456"/>
      <c r="BS13" s="456"/>
      <c r="BT13" s="456"/>
      <c r="BU13" s="457"/>
      <c r="BV13" s="455">
        <v>-211999</v>
      </c>
      <c r="BW13" s="456"/>
      <c r="BX13" s="456"/>
      <c r="BY13" s="456"/>
      <c r="BZ13" s="456"/>
      <c r="CA13" s="456"/>
      <c r="CB13" s="456"/>
      <c r="CC13" s="457"/>
      <c r="CD13" s="466" t="s">
        <v>211</v>
      </c>
      <c r="CE13" s="417"/>
      <c r="CF13" s="417"/>
      <c r="CG13" s="417"/>
      <c r="CH13" s="417"/>
      <c r="CI13" s="417"/>
      <c r="CJ13" s="417"/>
      <c r="CK13" s="417"/>
      <c r="CL13" s="417"/>
      <c r="CM13" s="417"/>
      <c r="CN13" s="417"/>
      <c r="CO13" s="417"/>
      <c r="CP13" s="417"/>
      <c r="CQ13" s="417"/>
      <c r="CR13" s="417"/>
      <c r="CS13" s="467"/>
      <c r="CT13" s="318">
        <v>8.3000000000000007</v>
      </c>
      <c r="CU13" s="319"/>
      <c r="CV13" s="319"/>
      <c r="CW13" s="319"/>
      <c r="CX13" s="319"/>
      <c r="CY13" s="319"/>
      <c r="CZ13" s="319"/>
      <c r="DA13" s="320"/>
      <c r="DB13" s="318">
        <v>8.4</v>
      </c>
      <c r="DC13" s="319"/>
      <c r="DD13" s="319"/>
      <c r="DE13" s="319"/>
      <c r="DF13" s="319"/>
      <c r="DG13" s="319"/>
      <c r="DH13" s="319"/>
      <c r="DI13" s="320"/>
    </row>
    <row r="14" spans="1:119" ht="18.75" customHeight="1" x14ac:dyDescent="0.15">
      <c r="A14" s="2"/>
      <c r="B14" s="407"/>
      <c r="C14" s="408"/>
      <c r="D14" s="408"/>
      <c r="E14" s="408"/>
      <c r="F14" s="408"/>
      <c r="G14" s="408"/>
      <c r="H14" s="408"/>
      <c r="I14" s="408"/>
      <c r="J14" s="408"/>
      <c r="K14" s="409"/>
      <c r="L14" s="497" t="s">
        <v>213</v>
      </c>
      <c r="M14" s="516"/>
      <c r="N14" s="516"/>
      <c r="O14" s="516"/>
      <c r="P14" s="516"/>
      <c r="Q14" s="517"/>
      <c r="R14" s="510">
        <v>19273</v>
      </c>
      <c r="S14" s="511"/>
      <c r="T14" s="511"/>
      <c r="U14" s="511"/>
      <c r="V14" s="512"/>
      <c r="W14" s="377"/>
      <c r="X14" s="334"/>
      <c r="Y14" s="334"/>
      <c r="Z14" s="334"/>
      <c r="AA14" s="334"/>
      <c r="AB14" s="335"/>
      <c r="AC14" s="500">
        <v>10.4</v>
      </c>
      <c r="AD14" s="501"/>
      <c r="AE14" s="501"/>
      <c r="AF14" s="501"/>
      <c r="AG14" s="502"/>
      <c r="AH14" s="500">
        <v>12.1</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216</v>
      </c>
      <c r="CE14" s="462"/>
      <c r="CF14" s="462"/>
      <c r="CG14" s="462"/>
      <c r="CH14" s="462"/>
      <c r="CI14" s="462"/>
      <c r="CJ14" s="462"/>
      <c r="CK14" s="462"/>
      <c r="CL14" s="462"/>
      <c r="CM14" s="462"/>
      <c r="CN14" s="462"/>
      <c r="CO14" s="462"/>
      <c r="CP14" s="462"/>
      <c r="CQ14" s="462"/>
      <c r="CR14" s="462"/>
      <c r="CS14" s="463"/>
      <c r="CT14" s="504">
        <v>20.100000000000001</v>
      </c>
      <c r="CU14" s="505"/>
      <c r="CV14" s="505"/>
      <c r="CW14" s="505"/>
      <c r="CX14" s="505"/>
      <c r="CY14" s="505"/>
      <c r="CZ14" s="505"/>
      <c r="DA14" s="506"/>
      <c r="DB14" s="504">
        <v>24.1</v>
      </c>
      <c r="DC14" s="505"/>
      <c r="DD14" s="505"/>
      <c r="DE14" s="505"/>
      <c r="DF14" s="505"/>
      <c r="DG14" s="505"/>
      <c r="DH14" s="505"/>
      <c r="DI14" s="506"/>
    </row>
    <row r="15" spans="1:119" ht="18.75" customHeight="1" x14ac:dyDescent="0.15">
      <c r="A15" s="2"/>
      <c r="B15" s="407"/>
      <c r="C15" s="408"/>
      <c r="D15" s="408"/>
      <c r="E15" s="408"/>
      <c r="F15" s="408"/>
      <c r="G15" s="408"/>
      <c r="H15" s="408"/>
      <c r="I15" s="408"/>
      <c r="J15" s="408"/>
      <c r="K15" s="409"/>
      <c r="L15" s="14"/>
      <c r="M15" s="507" t="s">
        <v>205</v>
      </c>
      <c r="N15" s="508"/>
      <c r="O15" s="508"/>
      <c r="P15" s="508"/>
      <c r="Q15" s="509"/>
      <c r="R15" s="510">
        <v>18835</v>
      </c>
      <c r="S15" s="511"/>
      <c r="T15" s="511"/>
      <c r="U15" s="511"/>
      <c r="V15" s="512"/>
      <c r="W15" s="389" t="s">
        <v>4</v>
      </c>
      <c r="X15" s="331"/>
      <c r="Y15" s="331"/>
      <c r="Z15" s="331"/>
      <c r="AA15" s="331"/>
      <c r="AB15" s="332"/>
      <c r="AC15" s="448">
        <v>2185</v>
      </c>
      <c r="AD15" s="449"/>
      <c r="AE15" s="449"/>
      <c r="AF15" s="449"/>
      <c r="AG15" s="450"/>
      <c r="AH15" s="448">
        <v>2250</v>
      </c>
      <c r="AI15" s="449"/>
      <c r="AJ15" s="449"/>
      <c r="AK15" s="449"/>
      <c r="AL15" s="451"/>
      <c r="AM15" s="484"/>
      <c r="AN15" s="446"/>
      <c r="AO15" s="446"/>
      <c r="AP15" s="446"/>
      <c r="AQ15" s="446"/>
      <c r="AR15" s="446"/>
      <c r="AS15" s="446"/>
      <c r="AT15" s="447"/>
      <c r="AU15" s="485"/>
      <c r="AV15" s="486"/>
      <c r="AW15" s="486"/>
      <c r="AX15" s="486"/>
      <c r="AY15" s="458" t="s">
        <v>218</v>
      </c>
      <c r="AZ15" s="459"/>
      <c r="BA15" s="459"/>
      <c r="BB15" s="459"/>
      <c r="BC15" s="459"/>
      <c r="BD15" s="459"/>
      <c r="BE15" s="459"/>
      <c r="BF15" s="459"/>
      <c r="BG15" s="459"/>
      <c r="BH15" s="459"/>
      <c r="BI15" s="459"/>
      <c r="BJ15" s="459"/>
      <c r="BK15" s="459"/>
      <c r="BL15" s="459"/>
      <c r="BM15" s="460"/>
      <c r="BN15" s="442">
        <v>2613347</v>
      </c>
      <c r="BO15" s="443"/>
      <c r="BP15" s="443"/>
      <c r="BQ15" s="443"/>
      <c r="BR15" s="443"/>
      <c r="BS15" s="443"/>
      <c r="BT15" s="443"/>
      <c r="BU15" s="444"/>
      <c r="BV15" s="442">
        <v>2595014</v>
      </c>
      <c r="BW15" s="443"/>
      <c r="BX15" s="443"/>
      <c r="BY15" s="443"/>
      <c r="BZ15" s="443"/>
      <c r="CA15" s="443"/>
      <c r="CB15" s="443"/>
      <c r="CC15" s="444"/>
      <c r="CD15" s="513" t="s">
        <v>204</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15">
      <c r="A16" s="2"/>
      <c r="B16" s="407"/>
      <c r="C16" s="408"/>
      <c r="D16" s="408"/>
      <c r="E16" s="408"/>
      <c r="F16" s="408"/>
      <c r="G16" s="408"/>
      <c r="H16" s="408"/>
      <c r="I16" s="408"/>
      <c r="J16" s="408"/>
      <c r="K16" s="409"/>
      <c r="L16" s="497" t="s">
        <v>220</v>
      </c>
      <c r="M16" s="498"/>
      <c r="N16" s="498"/>
      <c r="O16" s="498"/>
      <c r="P16" s="498"/>
      <c r="Q16" s="499"/>
      <c r="R16" s="494" t="s">
        <v>222</v>
      </c>
      <c r="S16" s="495"/>
      <c r="T16" s="495"/>
      <c r="U16" s="495"/>
      <c r="V16" s="496"/>
      <c r="W16" s="377"/>
      <c r="X16" s="334"/>
      <c r="Y16" s="334"/>
      <c r="Z16" s="334"/>
      <c r="AA16" s="334"/>
      <c r="AB16" s="335"/>
      <c r="AC16" s="500">
        <v>24.4</v>
      </c>
      <c r="AD16" s="501"/>
      <c r="AE16" s="501"/>
      <c r="AF16" s="501"/>
      <c r="AG16" s="502"/>
      <c r="AH16" s="500">
        <v>24.8</v>
      </c>
      <c r="AI16" s="501"/>
      <c r="AJ16" s="501"/>
      <c r="AK16" s="501"/>
      <c r="AL16" s="503"/>
      <c r="AM16" s="484"/>
      <c r="AN16" s="446"/>
      <c r="AO16" s="446"/>
      <c r="AP16" s="446"/>
      <c r="AQ16" s="446"/>
      <c r="AR16" s="446"/>
      <c r="AS16" s="446"/>
      <c r="AT16" s="447"/>
      <c r="AU16" s="485"/>
      <c r="AV16" s="486"/>
      <c r="AW16" s="486"/>
      <c r="AX16" s="486"/>
      <c r="AY16" s="452" t="s">
        <v>104</v>
      </c>
      <c r="AZ16" s="453"/>
      <c r="BA16" s="453"/>
      <c r="BB16" s="453"/>
      <c r="BC16" s="453"/>
      <c r="BD16" s="453"/>
      <c r="BE16" s="453"/>
      <c r="BF16" s="453"/>
      <c r="BG16" s="453"/>
      <c r="BH16" s="453"/>
      <c r="BI16" s="453"/>
      <c r="BJ16" s="453"/>
      <c r="BK16" s="453"/>
      <c r="BL16" s="453"/>
      <c r="BM16" s="454"/>
      <c r="BN16" s="455">
        <v>4461992</v>
      </c>
      <c r="BO16" s="456"/>
      <c r="BP16" s="456"/>
      <c r="BQ16" s="456"/>
      <c r="BR16" s="456"/>
      <c r="BS16" s="456"/>
      <c r="BT16" s="456"/>
      <c r="BU16" s="457"/>
      <c r="BV16" s="455">
        <v>4265240</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15">
      <c r="A17" s="2"/>
      <c r="B17" s="410"/>
      <c r="C17" s="411"/>
      <c r="D17" s="411"/>
      <c r="E17" s="411"/>
      <c r="F17" s="411"/>
      <c r="G17" s="411"/>
      <c r="H17" s="411"/>
      <c r="I17" s="411"/>
      <c r="J17" s="411"/>
      <c r="K17" s="412"/>
      <c r="L17" s="15"/>
      <c r="M17" s="491" t="s">
        <v>99</v>
      </c>
      <c r="N17" s="492"/>
      <c r="O17" s="492"/>
      <c r="P17" s="492"/>
      <c r="Q17" s="493"/>
      <c r="R17" s="494" t="s">
        <v>226</v>
      </c>
      <c r="S17" s="495"/>
      <c r="T17" s="495"/>
      <c r="U17" s="495"/>
      <c r="V17" s="496"/>
      <c r="W17" s="389" t="s">
        <v>93</v>
      </c>
      <c r="X17" s="331"/>
      <c r="Y17" s="331"/>
      <c r="Z17" s="331"/>
      <c r="AA17" s="331"/>
      <c r="AB17" s="332"/>
      <c r="AC17" s="448">
        <v>5857</v>
      </c>
      <c r="AD17" s="449"/>
      <c r="AE17" s="449"/>
      <c r="AF17" s="449"/>
      <c r="AG17" s="450"/>
      <c r="AH17" s="448">
        <v>5716</v>
      </c>
      <c r="AI17" s="449"/>
      <c r="AJ17" s="449"/>
      <c r="AK17" s="449"/>
      <c r="AL17" s="451"/>
      <c r="AM17" s="484"/>
      <c r="AN17" s="446"/>
      <c r="AO17" s="446"/>
      <c r="AP17" s="446"/>
      <c r="AQ17" s="446"/>
      <c r="AR17" s="446"/>
      <c r="AS17" s="446"/>
      <c r="AT17" s="447"/>
      <c r="AU17" s="485"/>
      <c r="AV17" s="486"/>
      <c r="AW17" s="486"/>
      <c r="AX17" s="486"/>
      <c r="AY17" s="452" t="s">
        <v>227</v>
      </c>
      <c r="AZ17" s="453"/>
      <c r="BA17" s="453"/>
      <c r="BB17" s="453"/>
      <c r="BC17" s="453"/>
      <c r="BD17" s="453"/>
      <c r="BE17" s="453"/>
      <c r="BF17" s="453"/>
      <c r="BG17" s="453"/>
      <c r="BH17" s="453"/>
      <c r="BI17" s="453"/>
      <c r="BJ17" s="453"/>
      <c r="BK17" s="453"/>
      <c r="BL17" s="453"/>
      <c r="BM17" s="454"/>
      <c r="BN17" s="455">
        <v>3298947</v>
      </c>
      <c r="BO17" s="456"/>
      <c r="BP17" s="456"/>
      <c r="BQ17" s="456"/>
      <c r="BR17" s="456"/>
      <c r="BS17" s="456"/>
      <c r="BT17" s="456"/>
      <c r="BU17" s="457"/>
      <c r="BV17" s="455">
        <v>3275172</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15">
      <c r="A18" s="2"/>
      <c r="B18" s="471" t="s">
        <v>228</v>
      </c>
      <c r="C18" s="403"/>
      <c r="D18" s="403"/>
      <c r="E18" s="472"/>
      <c r="F18" s="472"/>
      <c r="G18" s="472"/>
      <c r="H18" s="472"/>
      <c r="I18" s="472"/>
      <c r="J18" s="472"/>
      <c r="K18" s="472"/>
      <c r="L18" s="487">
        <v>37.94</v>
      </c>
      <c r="M18" s="487"/>
      <c r="N18" s="487"/>
      <c r="O18" s="487"/>
      <c r="P18" s="487"/>
      <c r="Q18" s="487"/>
      <c r="R18" s="488"/>
      <c r="S18" s="488"/>
      <c r="T18" s="488"/>
      <c r="U18" s="488"/>
      <c r="V18" s="489"/>
      <c r="W18" s="390"/>
      <c r="X18" s="391"/>
      <c r="Y18" s="391"/>
      <c r="Z18" s="391"/>
      <c r="AA18" s="391"/>
      <c r="AB18" s="384"/>
      <c r="AC18" s="427">
        <v>65.3</v>
      </c>
      <c r="AD18" s="428"/>
      <c r="AE18" s="428"/>
      <c r="AF18" s="428"/>
      <c r="AG18" s="490"/>
      <c r="AH18" s="427">
        <v>63.1</v>
      </c>
      <c r="AI18" s="428"/>
      <c r="AJ18" s="428"/>
      <c r="AK18" s="428"/>
      <c r="AL18" s="429"/>
      <c r="AM18" s="484"/>
      <c r="AN18" s="446"/>
      <c r="AO18" s="446"/>
      <c r="AP18" s="446"/>
      <c r="AQ18" s="446"/>
      <c r="AR18" s="446"/>
      <c r="AS18" s="446"/>
      <c r="AT18" s="447"/>
      <c r="AU18" s="485"/>
      <c r="AV18" s="486"/>
      <c r="AW18" s="486"/>
      <c r="AX18" s="486"/>
      <c r="AY18" s="452" t="s">
        <v>229</v>
      </c>
      <c r="AZ18" s="453"/>
      <c r="BA18" s="453"/>
      <c r="BB18" s="453"/>
      <c r="BC18" s="453"/>
      <c r="BD18" s="453"/>
      <c r="BE18" s="453"/>
      <c r="BF18" s="453"/>
      <c r="BG18" s="453"/>
      <c r="BH18" s="453"/>
      <c r="BI18" s="453"/>
      <c r="BJ18" s="453"/>
      <c r="BK18" s="453"/>
      <c r="BL18" s="453"/>
      <c r="BM18" s="454"/>
      <c r="BN18" s="455">
        <v>4703937</v>
      </c>
      <c r="BO18" s="456"/>
      <c r="BP18" s="456"/>
      <c r="BQ18" s="456"/>
      <c r="BR18" s="456"/>
      <c r="BS18" s="456"/>
      <c r="BT18" s="456"/>
      <c r="BU18" s="457"/>
      <c r="BV18" s="455">
        <v>4526202</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15">
      <c r="A19" s="2"/>
      <c r="B19" s="471" t="s">
        <v>54</v>
      </c>
      <c r="C19" s="403"/>
      <c r="D19" s="403"/>
      <c r="E19" s="472"/>
      <c r="F19" s="472"/>
      <c r="G19" s="472"/>
      <c r="H19" s="472"/>
      <c r="I19" s="472"/>
      <c r="J19" s="472"/>
      <c r="K19" s="472"/>
      <c r="L19" s="473">
        <v>526</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230</v>
      </c>
      <c r="AZ19" s="453"/>
      <c r="BA19" s="453"/>
      <c r="BB19" s="453"/>
      <c r="BC19" s="453"/>
      <c r="BD19" s="453"/>
      <c r="BE19" s="453"/>
      <c r="BF19" s="453"/>
      <c r="BG19" s="453"/>
      <c r="BH19" s="453"/>
      <c r="BI19" s="453"/>
      <c r="BJ19" s="453"/>
      <c r="BK19" s="453"/>
      <c r="BL19" s="453"/>
      <c r="BM19" s="454"/>
      <c r="BN19" s="455">
        <v>6076590</v>
      </c>
      <c r="BO19" s="456"/>
      <c r="BP19" s="456"/>
      <c r="BQ19" s="456"/>
      <c r="BR19" s="456"/>
      <c r="BS19" s="456"/>
      <c r="BT19" s="456"/>
      <c r="BU19" s="457"/>
      <c r="BV19" s="455">
        <v>5960662</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15">
      <c r="A20" s="2"/>
      <c r="B20" s="471" t="s">
        <v>234</v>
      </c>
      <c r="C20" s="403"/>
      <c r="D20" s="403"/>
      <c r="E20" s="472"/>
      <c r="F20" s="472"/>
      <c r="G20" s="472"/>
      <c r="H20" s="472"/>
      <c r="I20" s="472"/>
      <c r="J20" s="472"/>
      <c r="K20" s="472"/>
      <c r="L20" s="473">
        <v>7486</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15">
      <c r="A21" s="2"/>
      <c r="B21" s="468" t="s">
        <v>236</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15">
      <c r="A22" s="2"/>
      <c r="B22" s="437" t="s">
        <v>237</v>
      </c>
      <c r="C22" s="351"/>
      <c r="D22" s="352"/>
      <c r="E22" s="330" t="s">
        <v>7</v>
      </c>
      <c r="F22" s="331"/>
      <c r="G22" s="331"/>
      <c r="H22" s="331"/>
      <c r="I22" s="331"/>
      <c r="J22" s="331"/>
      <c r="K22" s="332"/>
      <c r="L22" s="330" t="s">
        <v>239</v>
      </c>
      <c r="M22" s="331"/>
      <c r="N22" s="331"/>
      <c r="O22" s="331"/>
      <c r="P22" s="332"/>
      <c r="Q22" s="336" t="s">
        <v>241</v>
      </c>
      <c r="R22" s="337"/>
      <c r="S22" s="337"/>
      <c r="T22" s="337"/>
      <c r="U22" s="337"/>
      <c r="V22" s="338"/>
      <c r="W22" s="350" t="s">
        <v>55</v>
      </c>
      <c r="X22" s="351"/>
      <c r="Y22" s="352"/>
      <c r="Z22" s="330" t="s">
        <v>7</v>
      </c>
      <c r="AA22" s="331"/>
      <c r="AB22" s="331"/>
      <c r="AC22" s="331"/>
      <c r="AD22" s="331"/>
      <c r="AE22" s="331"/>
      <c r="AF22" s="331"/>
      <c r="AG22" s="332"/>
      <c r="AH22" s="342" t="s">
        <v>173</v>
      </c>
      <c r="AI22" s="331"/>
      <c r="AJ22" s="331"/>
      <c r="AK22" s="331"/>
      <c r="AL22" s="332"/>
      <c r="AM22" s="342" t="s">
        <v>242</v>
      </c>
      <c r="AN22" s="343"/>
      <c r="AO22" s="343"/>
      <c r="AP22" s="343"/>
      <c r="AQ22" s="343"/>
      <c r="AR22" s="344"/>
      <c r="AS22" s="336" t="s">
        <v>241</v>
      </c>
      <c r="AT22" s="337"/>
      <c r="AU22" s="337"/>
      <c r="AV22" s="337"/>
      <c r="AW22" s="337"/>
      <c r="AX22" s="348"/>
      <c r="AY22" s="458" t="s">
        <v>244</v>
      </c>
      <c r="AZ22" s="459"/>
      <c r="BA22" s="459"/>
      <c r="BB22" s="459"/>
      <c r="BC22" s="459"/>
      <c r="BD22" s="459"/>
      <c r="BE22" s="459"/>
      <c r="BF22" s="459"/>
      <c r="BG22" s="459"/>
      <c r="BH22" s="459"/>
      <c r="BI22" s="459"/>
      <c r="BJ22" s="459"/>
      <c r="BK22" s="459"/>
      <c r="BL22" s="459"/>
      <c r="BM22" s="460"/>
      <c r="BN22" s="442">
        <v>8457035</v>
      </c>
      <c r="BO22" s="443"/>
      <c r="BP22" s="443"/>
      <c r="BQ22" s="443"/>
      <c r="BR22" s="443"/>
      <c r="BS22" s="443"/>
      <c r="BT22" s="443"/>
      <c r="BU22" s="444"/>
      <c r="BV22" s="442">
        <v>8702604</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15">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246</v>
      </c>
      <c r="AZ23" s="453"/>
      <c r="BA23" s="453"/>
      <c r="BB23" s="453"/>
      <c r="BC23" s="453"/>
      <c r="BD23" s="453"/>
      <c r="BE23" s="453"/>
      <c r="BF23" s="453"/>
      <c r="BG23" s="453"/>
      <c r="BH23" s="453"/>
      <c r="BI23" s="453"/>
      <c r="BJ23" s="453"/>
      <c r="BK23" s="453"/>
      <c r="BL23" s="453"/>
      <c r="BM23" s="454"/>
      <c r="BN23" s="455">
        <v>8329327</v>
      </c>
      <c r="BO23" s="456"/>
      <c r="BP23" s="456"/>
      <c r="BQ23" s="456"/>
      <c r="BR23" s="456"/>
      <c r="BS23" s="456"/>
      <c r="BT23" s="456"/>
      <c r="BU23" s="457"/>
      <c r="BV23" s="455">
        <v>8551884</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15">
      <c r="A24" s="2"/>
      <c r="B24" s="438"/>
      <c r="C24" s="354"/>
      <c r="D24" s="355"/>
      <c r="E24" s="445" t="s">
        <v>248</v>
      </c>
      <c r="F24" s="446"/>
      <c r="G24" s="446"/>
      <c r="H24" s="446"/>
      <c r="I24" s="446"/>
      <c r="J24" s="446"/>
      <c r="K24" s="447"/>
      <c r="L24" s="448">
        <v>1</v>
      </c>
      <c r="M24" s="449"/>
      <c r="N24" s="449"/>
      <c r="O24" s="449"/>
      <c r="P24" s="450"/>
      <c r="Q24" s="448">
        <v>8070</v>
      </c>
      <c r="R24" s="449"/>
      <c r="S24" s="449"/>
      <c r="T24" s="449"/>
      <c r="U24" s="449"/>
      <c r="V24" s="450"/>
      <c r="W24" s="353"/>
      <c r="X24" s="354"/>
      <c r="Y24" s="355"/>
      <c r="Z24" s="445" t="s">
        <v>249</v>
      </c>
      <c r="AA24" s="446"/>
      <c r="AB24" s="446"/>
      <c r="AC24" s="446"/>
      <c r="AD24" s="446"/>
      <c r="AE24" s="446"/>
      <c r="AF24" s="446"/>
      <c r="AG24" s="447"/>
      <c r="AH24" s="448">
        <v>106</v>
      </c>
      <c r="AI24" s="449"/>
      <c r="AJ24" s="449"/>
      <c r="AK24" s="449"/>
      <c r="AL24" s="450"/>
      <c r="AM24" s="448">
        <v>308142</v>
      </c>
      <c r="AN24" s="449"/>
      <c r="AO24" s="449"/>
      <c r="AP24" s="449"/>
      <c r="AQ24" s="449"/>
      <c r="AR24" s="450"/>
      <c r="AS24" s="448">
        <v>2907</v>
      </c>
      <c r="AT24" s="449"/>
      <c r="AU24" s="449"/>
      <c r="AV24" s="449"/>
      <c r="AW24" s="449"/>
      <c r="AX24" s="451"/>
      <c r="AY24" s="430" t="s">
        <v>251</v>
      </c>
      <c r="AZ24" s="431"/>
      <c r="BA24" s="431"/>
      <c r="BB24" s="431"/>
      <c r="BC24" s="431"/>
      <c r="BD24" s="431"/>
      <c r="BE24" s="431"/>
      <c r="BF24" s="431"/>
      <c r="BG24" s="431"/>
      <c r="BH24" s="431"/>
      <c r="BI24" s="431"/>
      <c r="BJ24" s="431"/>
      <c r="BK24" s="431"/>
      <c r="BL24" s="431"/>
      <c r="BM24" s="432"/>
      <c r="BN24" s="455">
        <v>5718758</v>
      </c>
      <c r="BO24" s="456"/>
      <c r="BP24" s="456"/>
      <c r="BQ24" s="456"/>
      <c r="BR24" s="456"/>
      <c r="BS24" s="456"/>
      <c r="BT24" s="456"/>
      <c r="BU24" s="457"/>
      <c r="BV24" s="455">
        <v>5696400</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15">
      <c r="A25" s="2"/>
      <c r="B25" s="438"/>
      <c r="C25" s="354"/>
      <c r="D25" s="355"/>
      <c r="E25" s="445" t="s">
        <v>254</v>
      </c>
      <c r="F25" s="446"/>
      <c r="G25" s="446"/>
      <c r="H25" s="446"/>
      <c r="I25" s="446"/>
      <c r="J25" s="446"/>
      <c r="K25" s="447"/>
      <c r="L25" s="448">
        <v>1</v>
      </c>
      <c r="M25" s="449"/>
      <c r="N25" s="449"/>
      <c r="O25" s="449"/>
      <c r="P25" s="450"/>
      <c r="Q25" s="448">
        <v>6430</v>
      </c>
      <c r="R25" s="449"/>
      <c r="S25" s="449"/>
      <c r="T25" s="449"/>
      <c r="U25" s="449"/>
      <c r="V25" s="450"/>
      <c r="W25" s="353"/>
      <c r="X25" s="354"/>
      <c r="Y25" s="355"/>
      <c r="Z25" s="445" t="s">
        <v>255</v>
      </c>
      <c r="AA25" s="446"/>
      <c r="AB25" s="446"/>
      <c r="AC25" s="446"/>
      <c r="AD25" s="446"/>
      <c r="AE25" s="446"/>
      <c r="AF25" s="446"/>
      <c r="AG25" s="447"/>
      <c r="AH25" s="448" t="s">
        <v>191</v>
      </c>
      <c r="AI25" s="449"/>
      <c r="AJ25" s="449"/>
      <c r="AK25" s="449"/>
      <c r="AL25" s="450"/>
      <c r="AM25" s="448" t="s">
        <v>191</v>
      </c>
      <c r="AN25" s="449"/>
      <c r="AO25" s="449"/>
      <c r="AP25" s="449"/>
      <c r="AQ25" s="449"/>
      <c r="AR25" s="450"/>
      <c r="AS25" s="448" t="s">
        <v>191</v>
      </c>
      <c r="AT25" s="449"/>
      <c r="AU25" s="449"/>
      <c r="AV25" s="449"/>
      <c r="AW25" s="449"/>
      <c r="AX25" s="451"/>
      <c r="AY25" s="458" t="s">
        <v>33</v>
      </c>
      <c r="AZ25" s="459"/>
      <c r="BA25" s="459"/>
      <c r="BB25" s="459"/>
      <c r="BC25" s="459"/>
      <c r="BD25" s="459"/>
      <c r="BE25" s="459"/>
      <c r="BF25" s="459"/>
      <c r="BG25" s="459"/>
      <c r="BH25" s="459"/>
      <c r="BI25" s="459"/>
      <c r="BJ25" s="459"/>
      <c r="BK25" s="459"/>
      <c r="BL25" s="459"/>
      <c r="BM25" s="460"/>
      <c r="BN25" s="442">
        <v>1256447</v>
      </c>
      <c r="BO25" s="443"/>
      <c r="BP25" s="443"/>
      <c r="BQ25" s="443"/>
      <c r="BR25" s="443"/>
      <c r="BS25" s="443"/>
      <c r="BT25" s="443"/>
      <c r="BU25" s="444"/>
      <c r="BV25" s="442">
        <v>1287639</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15">
      <c r="A26" s="2"/>
      <c r="B26" s="438"/>
      <c r="C26" s="354"/>
      <c r="D26" s="355"/>
      <c r="E26" s="445" t="s">
        <v>256</v>
      </c>
      <c r="F26" s="446"/>
      <c r="G26" s="446"/>
      <c r="H26" s="446"/>
      <c r="I26" s="446"/>
      <c r="J26" s="446"/>
      <c r="K26" s="447"/>
      <c r="L26" s="448">
        <v>1</v>
      </c>
      <c r="M26" s="449"/>
      <c r="N26" s="449"/>
      <c r="O26" s="449"/>
      <c r="P26" s="450"/>
      <c r="Q26" s="448">
        <v>5950</v>
      </c>
      <c r="R26" s="449"/>
      <c r="S26" s="449"/>
      <c r="T26" s="449"/>
      <c r="U26" s="449"/>
      <c r="V26" s="450"/>
      <c r="W26" s="353"/>
      <c r="X26" s="354"/>
      <c r="Y26" s="355"/>
      <c r="Z26" s="445" t="s">
        <v>257</v>
      </c>
      <c r="AA26" s="464"/>
      <c r="AB26" s="464"/>
      <c r="AC26" s="464"/>
      <c r="AD26" s="464"/>
      <c r="AE26" s="464"/>
      <c r="AF26" s="464"/>
      <c r="AG26" s="465"/>
      <c r="AH26" s="448" t="s">
        <v>191</v>
      </c>
      <c r="AI26" s="449"/>
      <c r="AJ26" s="449"/>
      <c r="AK26" s="449"/>
      <c r="AL26" s="450"/>
      <c r="AM26" s="448" t="s">
        <v>191</v>
      </c>
      <c r="AN26" s="449"/>
      <c r="AO26" s="449"/>
      <c r="AP26" s="449"/>
      <c r="AQ26" s="449"/>
      <c r="AR26" s="450"/>
      <c r="AS26" s="448" t="s">
        <v>191</v>
      </c>
      <c r="AT26" s="449"/>
      <c r="AU26" s="449"/>
      <c r="AV26" s="449"/>
      <c r="AW26" s="449"/>
      <c r="AX26" s="451"/>
      <c r="AY26" s="466" t="s">
        <v>258</v>
      </c>
      <c r="AZ26" s="417"/>
      <c r="BA26" s="417"/>
      <c r="BB26" s="417"/>
      <c r="BC26" s="417"/>
      <c r="BD26" s="417"/>
      <c r="BE26" s="417"/>
      <c r="BF26" s="417"/>
      <c r="BG26" s="417"/>
      <c r="BH26" s="417"/>
      <c r="BI26" s="417"/>
      <c r="BJ26" s="417"/>
      <c r="BK26" s="417"/>
      <c r="BL26" s="417"/>
      <c r="BM26" s="467"/>
      <c r="BN26" s="455" t="s">
        <v>191</v>
      </c>
      <c r="BO26" s="456"/>
      <c r="BP26" s="456"/>
      <c r="BQ26" s="456"/>
      <c r="BR26" s="456"/>
      <c r="BS26" s="456"/>
      <c r="BT26" s="456"/>
      <c r="BU26" s="457"/>
      <c r="BV26" s="455" t="s">
        <v>191</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15">
      <c r="A27" s="2"/>
      <c r="B27" s="438"/>
      <c r="C27" s="354"/>
      <c r="D27" s="355"/>
      <c r="E27" s="445" t="s">
        <v>259</v>
      </c>
      <c r="F27" s="446"/>
      <c r="G27" s="446"/>
      <c r="H27" s="446"/>
      <c r="I27" s="446"/>
      <c r="J27" s="446"/>
      <c r="K27" s="447"/>
      <c r="L27" s="448">
        <v>1</v>
      </c>
      <c r="M27" s="449"/>
      <c r="N27" s="449"/>
      <c r="O27" s="449"/>
      <c r="P27" s="450"/>
      <c r="Q27" s="448">
        <v>3240</v>
      </c>
      <c r="R27" s="449"/>
      <c r="S27" s="449"/>
      <c r="T27" s="449"/>
      <c r="U27" s="449"/>
      <c r="V27" s="450"/>
      <c r="W27" s="353"/>
      <c r="X27" s="354"/>
      <c r="Y27" s="355"/>
      <c r="Z27" s="445" t="s">
        <v>261</v>
      </c>
      <c r="AA27" s="446"/>
      <c r="AB27" s="446"/>
      <c r="AC27" s="446"/>
      <c r="AD27" s="446"/>
      <c r="AE27" s="446"/>
      <c r="AF27" s="446"/>
      <c r="AG27" s="447"/>
      <c r="AH27" s="448" t="s">
        <v>191</v>
      </c>
      <c r="AI27" s="449"/>
      <c r="AJ27" s="449"/>
      <c r="AK27" s="449"/>
      <c r="AL27" s="450"/>
      <c r="AM27" s="448" t="s">
        <v>191</v>
      </c>
      <c r="AN27" s="449"/>
      <c r="AO27" s="449"/>
      <c r="AP27" s="449"/>
      <c r="AQ27" s="449"/>
      <c r="AR27" s="450"/>
      <c r="AS27" s="448" t="s">
        <v>191</v>
      </c>
      <c r="AT27" s="449"/>
      <c r="AU27" s="449"/>
      <c r="AV27" s="449"/>
      <c r="AW27" s="449"/>
      <c r="AX27" s="451"/>
      <c r="AY27" s="461" t="s">
        <v>263</v>
      </c>
      <c r="AZ27" s="462"/>
      <c r="BA27" s="462"/>
      <c r="BB27" s="462"/>
      <c r="BC27" s="462"/>
      <c r="BD27" s="462"/>
      <c r="BE27" s="462"/>
      <c r="BF27" s="462"/>
      <c r="BG27" s="462"/>
      <c r="BH27" s="462"/>
      <c r="BI27" s="462"/>
      <c r="BJ27" s="462"/>
      <c r="BK27" s="462"/>
      <c r="BL27" s="462"/>
      <c r="BM27" s="463"/>
      <c r="BN27" s="433" t="s">
        <v>191</v>
      </c>
      <c r="BO27" s="434"/>
      <c r="BP27" s="434"/>
      <c r="BQ27" s="434"/>
      <c r="BR27" s="434"/>
      <c r="BS27" s="434"/>
      <c r="BT27" s="434"/>
      <c r="BU27" s="435"/>
      <c r="BV27" s="433" t="s">
        <v>191</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15">
      <c r="A28" s="2"/>
      <c r="B28" s="438"/>
      <c r="C28" s="354"/>
      <c r="D28" s="355"/>
      <c r="E28" s="445" t="s">
        <v>264</v>
      </c>
      <c r="F28" s="446"/>
      <c r="G28" s="446"/>
      <c r="H28" s="446"/>
      <c r="I28" s="446"/>
      <c r="J28" s="446"/>
      <c r="K28" s="447"/>
      <c r="L28" s="448">
        <v>1</v>
      </c>
      <c r="M28" s="449"/>
      <c r="N28" s="449"/>
      <c r="O28" s="449"/>
      <c r="P28" s="450"/>
      <c r="Q28" s="448">
        <v>2580</v>
      </c>
      <c r="R28" s="449"/>
      <c r="S28" s="449"/>
      <c r="T28" s="449"/>
      <c r="U28" s="449"/>
      <c r="V28" s="450"/>
      <c r="W28" s="353"/>
      <c r="X28" s="354"/>
      <c r="Y28" s="355"/>
      <c r="Z28" s="445" t="s">
        <v>34</v>
      </c>
      <c r="AA28" s="446"/>
      <c r="AB28" s="446"/>
      <c r="AC28" s="446"/>
      <c r="AD28" s="446"/>
      <c r="AE28" s="446"/>
      <c r="AF28" s="446"/>
      <c r="AG28" s="447"/>
      <c r="AH28" s="448" t="s">
        <v>191</v>
      </c>
      <c r="AI28" s="449"/>
      <c r="AJ28" s="449"/>
      <c r="AK28" s="449"/>
      <c r="AL28" s="450"/>
      <c r="AM28" s="448" t="s">
        <v>191</v>
      </c>
      <c r="AN28" s="449"/>
      <c r="AO28" s="449"/>
      <c r="AP28" s="449"/>
      <c r="AQ28" s="449"/>
      <c r="AR28" s="450"/>
      <c r="AS28" s="448" t="s">
        <v>191</v>
      </c>
      <c r="AT28" s="449"/>
      <c r="AU28" s="449"/>
      <c r="AV28" s="449"/>
      <c r="AW28" s="449"/>
      <c r="AX28" s="451"/>
      <c r="AY28" s="321" t="s">
        <v>267</v>
      </c>
      <c r="AZ28" s="322"/>
      <c r="BA28" s="322"/>
      <c r="BB28" s="323"/>
      <c r="BC28" s="458" t="s">
        <v>98</v>
      </c>
      <c r="BD28" s="459"/>
      <c r="BE28" s="459"/>
      <c r="BF28" s="459"/>
      <c r="BG28" s="459"/>
      <c r="BH28" s="459"/>
      <c r="BI28" s="459"/>
      <c r="BJ28" s="459"/>
      <c r="BK28" s="459"/>
      <c r="BL28" s="459"/>
      <c r="BM28" s="460"/>
      <c r="BN28" s="442">
        <v>1870894</v>
      </c>
      <c r="BO28" s="443"/>
      <c r="BP28" s="443"/>
      <c r="BQ28" s="443"/>
      <c r="BR28" s="443"/>
      <c r="BS28" s="443"/>
      <c r="BT28" s="443"/>
      <c r="BU28" s="444"/>
      <c r="BV28" s="442">
        <v>1820906</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15">
      <c r="A29" s="2"/>
      <c r="B29" s="438"/>
      <c r="C29" s="354"/>
      <c r="D29" s="355"/>
      <c r="E29" s="445" t="s">
        <v>268</v>
      </c>
      <c r="F29" s="446"/>
      <c r="G29" s="446"/>
      <c r="H29" s="446"/>
      <c r="I29" s="446"/>
      <c r="J29" s="446"/>
      <c r="K29" s="447"/>
      <c r="L29" s="448">
        <v>11</v>
      </c>
      <c r="M29" s="449"/>
      <c r="N29" s="449"/>
      <c r="O29" s="449"/>
      <c r="P29" s="450"/>
      <c r="Q29" s="448">
        <v>2500</v>
      </c>
      <c r="R29" s="449"/>
      <c r="S29" s="449"/>
      <c r="T29" s="449"/>
      <c r="U29" s="449"/>
      <c r="V29" s="450"/>
      <c r="W29" s="356"/>
      <c r="X29" s="357"/>
      <c r="Y29" s="358"/>
      <c r="Z29" s="445" t="s">
        <v>270</v>
      </c>
      <c r="AA29" s="446"/>
      <c r="AB29" s="446"/>
      <c r="AC29" s="446"/>
      <c r="AD29" s="446"/>
      <c r="AE29" s="446"/>
      <c r="AF29" s="446"/>
      <c r="AG29" s="447"/>
      <c r="AH29" s="448">
        <v>106</v>
      </c>
      <c r="AI29" s="449"/>
      <c r="AJ29" s="449"/>
      <c r="AK29" s="449"/>
      <c r="AL29" s="450"/>
      <c r="AM29" s="448">
        <v>308142</v>
      </c>
      <c r="AN29" s="449"/>
      <c r="AO29" s="449"/>
      <c r="AP29" s="449"/>
      <c r="AQ29" s="449"/>
      <c r="AR29" s="450"/>
      <c r="AS29" s="448">
        <v>2907</v>
      </c>
      <c r="AT29" s="449"/>
      <c r="AU29" s="449"/>
      <c r="AV29" s="449"/>
      <c r="AW29" s="449"/>
      <c r="AX29" s="451"/>
      <c r="AY29" s="324"/>
      <c r="AZ29" s="325"/>
      <c r="BA29" s="325"/>
      <c r="BB29" s="326"/>
      <c r="BC29" s="452" t="s">
        <v>271</v>
      </c>
      <c r="BD29" s="453"/>
      <c r="BE29" s="453"/>
      <c r="BF29" s="453"/>
      <c r="BG29" s="453"/>
      <c r="BH29" s="453"/>
      <c r="BI29" s="453"/>
      <c r="BJ29" s="453"/>
      <c r="BK29" s="453"/>
      <c r="BL29" s="453"/>
      <c r="BM29" s="454"/>
      <c r="BN29" s="455">
        <v>356200</v>
      </c>
      <c r="BO29" s="456"/>
      <c r="BP29" s="456"/>
      <c r="BQ29" s="456"/>
      <c r="BR29" s="456"/>
      <c r="BS29" s="456"/>
      <c r="BT29" s="456"/>
      <c r="BU29" s="457"/>
      <c r="BV29" s="455">
        <v>360433</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15">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273</v>
      </c>
      <c r="X30" s="425"/>
      <c r="Y30" s="425"/>
      <c r="Z30" s="425"/>
      <c r="AA30" s="425"/>
      <c r="AB30" s="425"/>
      <c r="AC30" s="425"/>
      <c r="AD30" s="425"/>
      <c r="AE30" s="425"/>
      <c r="AF30" s="425"/>
      <c r="AG30" s="426"/>
      <c r="AH30" s="427">
        <v>98.5</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65</v>
      </c>
      <c r="BD30" s="431"/>
      <c r="BE30" s="431"/>
      <c r="BF30" s="431"/>
      <c r="BG30" s="431"/>
      <c r="BH30" s="431"/>
      <c r="BI30" s="431"/>
      <c r="BJ30" s="431"/>
      <c r="BK30" s="431"/>
      <c r="BL30" s="431"/>
      <c r="BM30" s="432"/>
      <c r="BN30" s="433">
        <v>2031387</v>
      </c>
      <c r="BO30" s="434"/>
      <c r="BP30" s="434"/>
      <c r="BQ30" s="434"/>
      <c r="BR30" s="434"/>
      <c r="BS30" s="434"/>
      <c r="BT30" s="434"/>
      <c r="BU30" s="435"/>
      <c r="BV30" s="433">
        <v>1898001</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6" t="s">
        <v>177</v>
      </c>
      <c r="D32" s="436"/>
      <c r="E32" s="436"/>
      <c r="F32" s="436"/>
      <c r="G32" s="436"/>
      <c r="H32" s="436"/>
      <c r="I32" s="436"/>
      <c r="J32" s="436"/>
      <c r="K32" s="436"/>
      <c r="L32" s="436"/>
      <c r="M32" s="436"/>
      <c r="N32" s="436"/>
      <c r="O32" s="436"/>
      <c r="P32" s="436"/>
      <c r="Q32" s="436"/>
      <c r="R32" s="436"/>
      <c r="S32" s="436"/>
      <c r="U32" s="417" t="s">
        <v>88</v>
      </c>
      <c r="V32" s="417"/>
      <c r="W32" s="417"/>
      <c r="X32" s="417"/>
      <c r="Y32" s="417"/>
      <c r="Z32" s="417"/>
      <c r="AA32" s="417"/>
      <c r="AB32" s="417"/>
      <c r="AC32" s="417"/>
      <c r="AD32" s="417"/>
      <c r="AE32" s="417"/>
      <c r="AF32" s="417"/>
      <c r="AG32" s="417"/>
      <c r="AH32" s="417"/>
      <c r="AI32" s="417"/>
      <c r="AJ32" s="417"/>
      <c r="AK32" s="417"/>
      <c r="AM32" s="417" t="s">
        <v>275</v>
      </c>
      <c r="AN32" s="417"/>
      <c r="AO32" s="417"/>
      <c r="AP32" s="417"/>
      <c r="AQ32" s="417"/>
      <c r="AR32" s="417"/>
      <c r="AS32" s="417"/>
      <c r="AT32" s="417"/>
      <c r="AU32" s="417"/>
      <c r="AV32" s="417"/>
      <c r="AW32" s="417"/>
      <c r="AX32" s="417"/>
      <c r="AY32" s="417"/>
      <c r="AZ32" s="417"/>
      <c r="BA32" s="417"/>
      <c r="BB32" s="417"/>
      <c r="BC32" s="417"/>
      <c r="BE32" s="417" t="s">
        <v>276</v>
      </c>
      <c r="BF32" s="417"/>
      <c r="BG32" s="417"/>
      <c r="BH32" s="417"/>
      <c r="BI32" s="417"/>
      <c r="BJ32" s="417"/>
      <c r="BK32" s="417"/>
      <c r="BL32" s="417"/>
      <c r="BM32" s="417"/>
      <c r="BN32" s="417"/>
      <c r="BO32" s="417"/>
      <c r="BP32" s="417"/>
      <c r="BQ32" s="417"/>
      <c r="BR32" s="417"/>
      <c r="BS32" s="417"/>
      <c r="BT32" s="417"/>
      <c r="BU32" s="417"/>
      <c r="BW32" s="417" t="s">
        <v>278</v>
      </c>
      <c r="BX32" s="417"/>
      <c r="BY32" s="417"/>
      <c r="BZ32" s="417"/>
      <c r="CA32" s="417"/>
      <c r="CB32" s="417"/>
      <c r="CC32" s="417"/>
      <c r="CD32" s="417"/>
      <c r="CE32" s="417"/>
      <c r="CF32" s="417"/>
      <c r="CG32" s="417"/>
      <c r="CH32" s="417"/>
      <c r="CI32" s="417"/>
      <c r="CJ32" s="417"/>
      <c r="CK32" s="417"/>
      <c r="CL32" s="417"/>
      <c r="CM32" s="417"/>
      <c r="CO32" s="417" t="s">
        <v>279</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15">
      <c r="A33" s="2"/>
      <c r="B33" s="5"/>
      <c r="C33" s="396" t="s">
        <v>115</v>
      </c>
      <c r="D33" s="396"/>
      <c r="E33" s="376" t="s">
        <v>280</v>
      </c>
      <c r="F33" s="376"/>
      <c r="G33" s="376"/>
      <c r="H33" s="376"/>
      <c r="I33" s="376"/>
      <c r="J33" s="376"/>
      <c r="K33" s="376"/>
      <c r="L33" s="376"/>
      <c r="M33" s="376"/>
      <c r="N33" s="376"/>
      <c r="O33" s="376"/>
      <c r="P33" s="376"/>
      <c r="Q33" s="376"/>
      <c r="R33" s="376"/>
      <c r="S33" s="376"/>
      <c r="T33" s="12"/>
      <c r="U33" s="396" t="s">
        <v>115</v>
      </c>
      <c r="V33" s="396"/>
      <c r="W33" s="376" t="s">
        <v>280</v>
      </c>
      <c r="X33" s="376"/>
      <c r="Y33" s="376"/>
      <c r="Z33" s="376"/>
      <c r="AA33" s="376"/>
      <c r="AB33" s="376"/>
      <c r="AC33" s="376"/>
      <c r="AD33" s="376"/>
      <c r="AE33" s="376"/>
      <c r="AF33" s="376"/>
      <c r="AG33" s="376"/>
      <c r="AH33" s="376"/>
      <c r="AI33" s="376"/>
      <c r="AJ33" s="376"/>
      <c r="AK33" s="376"/>
      <c r="AL33" s="12"/>
      <c r="AM33" s="396" t="s">
        <v>115</v>
      </c>
      <c r="AN33" s="396"/>
      <c r="AO33" s="376" t="s">
        <v>280</v>
      </c>
      <c r="AP33" s="376"/>
      <c r="AQ33" s="376"/>
      <c r="AR33" s="376"/>
      <c r="AS33" s="376"/>
      <c r="AT33" s="376"/>
      <c r="AU33" s="376"/>
      <c r="AV33" s="376"/>
      <c r="AW33" s="376"/>
      <c r="AX33" s="376"/>
      <c r="AY33" s="376"/>
      <c r="AZ33" s="376"/>
      <c r="BA33" s="376"/>
      <c r="BB33" s="376"/>
      <c r="BC33" s="376"/>
      <c r="BD33" s="8"/>
      <c r="BE33" s="376" t="s">
        <v>282</v>
      </c>
      <c r="BF33" s="376"/>
      <c r="BG33" s="376" t="s">
        <v>158</v>
      </c>
      <c r="BH33" s="376"/>
      <c r="BI33" s="376"/>
      <c r="BJ33" s="376"/>
      <c r="BK33" s="376"/>
      <c r="BL33" s="376"/>
      <c r="BM33" s="376"/>
      <c r="BN33" s="376"/>
      <c r="BO33" s="376"/>
      <c r="BP33" s="376"/>
      <c r="BQ33" s="376"/>
      <c r="BR33" s="376"/>
      <c r="BS33" s="376"/>
      <c r="BT33" s="376"/>
      <c r="BU33" s="376"/>
      <c r="BV33" s="8"/>
      <c r="BW33" s="396" t="s">
        <v>282</v>
      </c>
      <c r="BX33" s="396"/>
      <c r="BY33" s="376" t="s">
        <v>105</v>
      </c>
      <c r="BZ33" s="376"/>
      <c r="CA33" s="376"/>
      <c r="CB33" s="376"/>
      <c r="CC33" s="376"/>
      <c r="CD33" s="376"/>
      <c r="CE33" s="376"/>
      <c r="CF33" s="376"/>
      <c r="CG33" s="376"/>
      <c r="CH33" s="376"/>
      <c r="CI33" s="376"/>
      <c r="CJ33" s="376"/>
      <c r="CK33" s="376"/>
      <c r="CL33" s="376"/>
      <c r="CM33" s="376"/>
      <c r="CN33" s="12"/>
      <c r="CO33" s="396" t="s">
        <v>115</v>
      </c>
      <c r="CP33" s="396"/>
      <c r="CQ33" s="376" t="s">
        <v>283</v>
      </c>
      <c r="CR33" s="376"/>
      <c r="CS33" s="376"/>
      <c r="CT33" s="376"/>
      <c r="CU33" s="376"/>
      <c r="CV33" s="376"/>
      <c r="CW33" s="376"/>
      <c r="CX33" s="376"/>
      <c r="CY33" s="376"/>
      <c r="CZ33" s="376"/>
      <c r="DA33" s="376"/>
      <c r="DB33" s="376"/>
      <c r="DC33" s="376"/>
      <c r="DD33" s="376"/>
      <c r="DE33" s="376"/>
      <c r="DF33" s="12"/>
      <c r="DG33" s="416" t="s">
        <v>76</v>
      </c>
      <c r="DH33" s="416"/>
      <c r="DI33" s="19"/>
    </row>
    <row r="34" spans="1:113" ht="32.25" customHeight="1" x14ac:dyDescent="0.15">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3</v>
      </c>
      <c r="V34" s="414"/>
      <c r="W34" s="413" t="str">
        <f>IF('各会計、関係団体の財政状況及び健全化判断比率'!B28="","",'各会計、関係団体の財政状況及び健全化判断比率'!B28)</f>
        <v>国民健康保険特別会計</v>
      </c>
      <c r="X34" s="413"/>
      <c r="Y34" s="413"/>
      <c r="Z34" s="413"/>
      <c r="AA34" s="413"/>
      <c r="AB34" s="413"/>
      <c r="AC34" s="413"/>
      <c r="AD34" s="413"/>
      <c r="AE34" s="413"/>
      <c r="AF34" s="413"/>
      <c r="AG34" s="413"/>
      <c r="AH34" s="413"/>
      <c r="AI34" s="413"/>
      <c r="AJ34" s="413"/>
      <c r="AK34" s="413"/>
      <c r="AL34" s="2"/>
      <c r="AM34" s="414">
        <f>IF(AO34="","",MAX(C34:D43,U34:V43)+1)</f>
        <v>5</v>
      </c>
      <c r="AN34" s="414"/>
      <c r="AO34" s="413" t="str">
        <f>IF('各会計、関係団体の財政状況及び健全化判断比率'!B30="","",'各会計、関係団体の財政状況及び健全化判断比率'!B30)</f>
        <v>水道事業会計</v>
      </c>
      <c r="AP34" s="413"/>
      <c r="AQ34" s="413"/>
      <c r="AR34" s="413"/>
      <c r="AS34" s="413"/>
      <c r="AT34" s="413"/>
      <c r="AU34" s="413"/>
      <c r="AV34" s="413"/>
      <c r="AW34" s="413"/>
      <c r="AX34" s="413"/>
      <c r="AY34" s="413"/>
      <c r="AZ34" s="413"/>
      <c r="BA34" s="413"/>
      <c r="BB34" s="413"/>
      <c r="BC34" s="413"/>
      <c r="BD34" s="2"/>
      <c r="BE34" s="414" t="str">
        <f>IF(BG34="","",MAX(C34:D43,U34:V43,AM34:AN43)+1)</f>
        <v/>
      </c>
      <c r="BF34" s="414"/>
      <c r="BG34" s="413"/>
      <c r="BH34" s="413"/>
      <c r="BI34" s="413"/>
      <c r="BJ34" s="413"/>
      <c r="BK34" s="413"/>
      <c r="BL34" s="413"/>
      <c r="BM34" s="413"/>
      <c r="BN34" s="413"/>
      <c r="BO34" s="413"/>
      <c r="BP34" s="413"/>
      <c r="BQ34" s="413"/>
      <c r="BR34" s="413"/>
      <c r="BS34" s="413"/>
      <c r="BT34" s="413"/>
      <c r="BU34" s="413"/>
      <c r="BV34" s="2"/>
      <c r="BW34" s="414">
        <f>IF(BY34="","",MAX(C34:D43,U34:V43,AM34:AN43,BE34:BF43)+1)</f>
        <v>7</v>
      </c>
      <c r="BX34" s="414"/>
      <c r="BY34" s="413" t="str">
        <f>IF('各会計、関係団体の財政状況及び健全化判断比率'!B68="","",'各会計、関係団体の財政状況及び健全化判断比率'!B68)</f>
        <v>福岡県市町村消防団員等公務災害補償組合</v>
      </c>
      <c r="BZ34" s="413"/>
      <c r="CA34" s="413"/>
      <c r="CB34" s="413"/>
      <c r="CC34" s="413"/>
      <c r="CD34" s="413"/>
      <c r="CE34" s="413"/>
      <c r="CF34" s="413"/>
      <c r="CG34" s="413"/>
      <c r="CH34" s="413"/>
      <c r="CI34" s="413"/>
      <c r="CJ34" s="413"/>
      <c r="CK34" s="413"/>
      <c r="CL34" s="413"/>
      <c r="CM34" s="413"/>
      <c r="CN34" s="2"/>
      <c r="CO34" s="414" t="str">
        <f>IF(CQ34="","",MAX(C34:D43,U34:V43,AM34:AN43,BE34:BF43,BW34:BX43)+1)</f>
        <v/>
      </c>
      <c r="CP34" s="414"/>
      <c r="CQ34" s="413" t="str">
        <f>IF('各会計、関係団体の財政状況及び健全化判断比率'!BS7="","",'各会計、関係団体の財政状況及び健全化判断比率'!BS7)</f>
        <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15">
      <c r="A35" s="2"/>
      <c r="B35" s="5"/>
      <c r="C35" s="414">
        <f t="shared" ref="C35:C43" si="0">IF(E35="","",C34+1)</f>
        <v>2</v>
      </c>
      <c r="D35" s="414"/>
      <c r="E35" s="413" t="str">
        <f>IF('各会計、関係団体の財政状況及び健全化判断比率'!B8="","",'各会計、関係団体の財政状況及び健全化判断比率'!B8)</f>
        <v>広川防災ダム管理特別会計</v>
      </c>
      <c r="F35" s="413"/>
      <c r="G35" s="413"/>
      <c r="H35" s="413"/>
      <c r="I35" s="413"/>
      <c r="J35" s="413"/>
      <c r="K35" s="413"/>
      <c r="L35" s="413"/>
      <c r="M35" s="413"/>
      <c r="N35" s="413"/>
      <c r="O35" s="413"/>
      <c r="P35" s="413"/>
      <c r="Q35" s="413"/>
      <c r="R35" s="413"/>
      <c r="S35" s="413"/>
      <c r="T35" s="2"/>
      <c r="U35" s="414">
        <f t="shared" ref="U35:U43" si="1">IF(W35="","",U34+1)</f>
        <v>4</v>
      </c>
      <c r="V35" s="414"/>
      <c r="W35" s="413" t="str">
        <f>IF('各会計、関係団体の財政状況及び健全化判断比率'!B29="","",'各会計、関係団体の財政状況及び健全化判断比率'!B29)</f>
        <v>後期高齢者医療特別会計</v>
      </c>
      <c r="X35" s="413"/>
      <c r="Y35" s="413"/>
      <c r="Z35" s="413"/>
      <c r="AA35" s="413"/>
      <c r="AB35" s="413"/>
      <c r="AC35" s="413"/>
      <c r="AD35" s="413"/>
      <c r="AE35" s="413"/>
      <c r="AF35" s="413"/>
      <c r="AG35" s="413"/>
      <c r="AH35" s="413"/>
      <c r="AI35" s="413"/>
      <c r="AJ35" s="413"/>
      <c r="AK35" s="413"/>
      <c r="AL35" s="2"/>
      <c r="AM35" s="414">
        <f t="shared" ref="AM35:AM43" si="2">IF(AO35="","",AM34+1)</f>
        <v>6</v>
      </c>
      <c r="AN35" s="414"/>
      <c r="AO35" s="413" t="str">
        <f>IF('各会計、関係団体の財政状況及び健全化判断比率'!B31="","",'各会計、関係団体の財政状況及び健全化判断比率'!B31)</f>
        <v>下水道事業会計</v>
      </c>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8</v>
      </c>
      <c r="BX35" s="414"/>
      <c r="BY35" s="413" t="str">
        <f>IF('各会計、関係団体の財政状況及び健全化判断比率'!B69="","",'各会計、関係団体の財政状況及び健全化判断比率'!B69)</f>
        <v>福岡県市町村職員退職手当組合（一般会計）</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15">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t="str">
        <f t="shared" si="1"/>
        <v/>
      </c>
      <c r="V36" s="414"/>
      <c r="W36" s="413"/>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9</v>
      </c>
      <c r="BX36" s="414"/>
      <c r="BY36" s="413" t="str">
        <f>IF('各会計、関係団体の財政状況及び健全化判断比率'!B70="","",'各会計、関係団体の財政状況及び健全化判断比率'!B70)</f>
        <v>福岡県市町村職員退職手当組合（基金特別会計）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15">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10</v>
      </c>
      <c r="BX37" s="414"/>
      <c r="BY37" s="413" t="str">
        <f>IF('各会計、関係団体の財政状況及び健全化判断比率'!B71="","",'各会計、関係団体の財政状況及び健全化判断比率'!B71)</f>
        <v>福岡県自治会館管理組合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15">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11</v>
      </c>
      <c r="BX38" s="414"/>
      <c r="BY38" s="413" t="str">
        <f>IF('各会計、関係団体の財政状況及び健全化判断比率'!B72="","",'各会計、関係団体の財政状況及び健全化判断比率'!B72)</f>
        <v>八女地区消防組合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15">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12</v>
      </c>
      <c r="BX39" s="414"/>
      <c r="BY39" s="413" t="str">
        <f>IF('各会計、関係団体の財政状況及び健全化判断比率'!B73="","",'各会計、関係団体の財政状況及び健全化判断比率'!B73)</f>
        <v>八女西部広域事務組合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15">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13</v>
      </c>
      <c r="BX40" s="414"/>
      <c r="BY40" s="413" t="str">
        <f>IF('各会計、関係団体の財政状況及び健全化判断比率'!B74="","",'各会計、関係団体の財政状況及び健全化判断比率'!B74)</f>
        <v>福岡県自治振興組合（一般会計）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15">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f t="shared" si="4"/>
        <v>14</v>
      </c>
      <c r="BX41" s="414"/>
      <c r="BY41" s="413" t="str">
        <f>IF('各会計、関係団体の財政状況及び健全化判断比率'!B75="","",'各会計、関係団体の財政状況及び健全化判断比率'!B75)</f>
        <v>福岡県自治振興組合（公文書館事業特別会計）</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15">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f t="shared" si="4"/>
        <v>15</v>
      </c>
      <c r="BX42" s="414"/>
      <c r="BY42" s="413" t="str">
        <f>IF('各会計、関係団体の財政状況及び健全化判断比率'!B76="","",'各会計、関係団体の財政状況及び健全化判断比率'!B76)</f>
        <v>八女中部衛生施設事務組合</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15">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f t="shared" si="4"/>
        <v>16</v>
      </c>
      <c r="BX43" s="414"/>
      <c r="BY43" s="413" t="str">
        <f>IF('各会計、関係団体の財政状況及び健全化判断比率'!B77="","",'各会計、関係団体の財政状況及び健全化判断比率'!B77)</f>
        <v>福岡県介護保険広域連合（普通会計）</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284</v>
      </c>
      <c r="E46" s="359" t="s">
        <v>285</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287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289</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59" t="s">
        <v>290</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9" t="s">
        <v>188</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c r="E51" s="359" t="s">
        <v>293</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15">
      <c r="E52" s="359" t="s">
        <v>295</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15">
      <c r="E53" s="359" t="s">
        <v>296</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15"/>
    <row r="55" spans="5:113" x14ac:dyDescent="0.15"/>
    <row r="56" spans="5:113" x14ac:dyDescent="0.15"/>
  </sheetData>
  <sheetProtection algorithmName="SHA-512" hashValue="Yw6xmpXarKj+OdRDag4UBL/ONk07PtB+UDTuD3mxmIA7kv4zN4E9TTX5/9xX79M+1Wg3AVHfWhzN4/0rbW6zbA==" saltValue="LZc5wbPtdrJwDpx5BxtTd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3" zoomScaleSheetLayoutView="100" workbookViewId="0">
      <selection activeCell="C38" sqref="C38:E38"/>
    </sheetView>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515</v>
      </c>
      <c r="G33" s="201" t="s">
        <v>516</v>
      </c>
      <c r="H33" s="201" t="s">
        <v>517</v>
      </c>
      <c r="I33" s="201" t="s">
        <v>252</v>
      </c>
      <c r="J33" s="205" t="s">
        <v>518</v>
      </c>
      <c r="K33" s="186"/>
      <c r="L33" s="186"/>
      <c r="M33" s="186"/>
      <c r="N33" s="186"/>
      <c r="O33" s="186"/>
      <c r="P33" s="186"/>
    </row>
    <row r="34" spans="1:16" ht="39" customHeight="1" x14ac:dyDescent="0.15">
      <c r="A34" s="186"/>
      <c r="B34" s="188"/>
      <c r="C34" s="1036" t="s">
        <v>452</v>
      </c>
      <c r="D34" s="1036"/>
      <c r="E34" s="1037"/>
      <c r="F34" s="197">
        <v>22.29</v>
      </c>
      <c r="G34" s="202">
        <v>22.06</v>
      </c>
      <c r="H34" s="202">
        <v>24.09</v>
      </c>
      <c r="I34" s="202">
        <v>24.99</v>
      </c>
      <c r="J34" s="206">
        <v>25.36</v>
      </c>
      <c r="K34" s="186"/>
      <c r="L34" s="186"/>
      <c r="M34" s="186"/>
      <c r="N34" s="186"/>
      <c r="O34" s="186"/>
      <c r="P34" s="186"/>
    </row>
    <row r="35" spans="1:16" ht="39" customHeight="1" x14ac:dyDescent="0.15">
      <c r="A35" s="186"/>
      <c r="B35" s="189"/>
      <c r="C35" s="1032" t="s">
        <v>442</v>
      </c>
      <c r="D35" s="1032"/>
      <c r="E35" s="1033"/>
      <c r="F35" s="198">
        <v>3.67</v>
      </c>
      <c r="G35" s="203">
        <v>9.56</v>
      </c>
      <c r="H35" s="203">
        <v>7.94</v>
      </c>
      <c r="I35" s="203">
        <v>3.49</v>
      </c>
      <c r="J35" s="207">
        <v>9.24</v>
      </c>
      <c r="K35" s="186"/>
      <c r="L35" s="186"/>
      <c r="M35" s="186"/>
      <c r="N35" s="186"/>
      <c r="O35" s="186"/>
      <c r="P35" s="186"/>
    </row>
    <row r="36" spans="1:16" ht="39" customHeight="1" x14ac:dyDescent="0.15">
      <c r="A36" s="186"/>
      <c r="B36" s="189"/>
      <c r="C36" s="1032" t="s">
        <v>346</v>
      </c>
      <c r="D36" s="1032"/>
      <c r="E36" s="1033"/>
      <c r="F36" s="198">
        <v>2.0299999999999998</v>
      </c>
      <c r="G36" s="203">
        <v>2.52</v>
      </c>
      <c r="H36" s="203">
        <v>2.97</v>
      </c>
      <c r="I36" s="203">
        <v>3.1</v>
      </c>
      <c r="J36" s="207">
        <v>3.23</v>
      </c>
      <c r="K36" s="186"/>
      <c r="L36" s="186"/>
      <c r="M36" s="186"/>
      <c r="N36" s="186"/>
      <c r="O36" s="186"/>
      <c r="P36" s="186"/>
    </row>
    <row r="37" spans="1:16" ht="39" customHeight="1" x14ac:dyDescent="0.15">
      <c r="A37" s="186"/>
      <c r="B37" s="189"/>
      <c r="C37" s="1032" t="s">
        <v>451</v>
      </c>
      <c r="D37" s="1032"/>
      <c r="E37" s="1033"/>
      <c r="F37" s="198">
        <v>0.55000000000000004</v>
      </c>
      <c r="G37" s="203">
        <v>0.97</v>
      </c>
      <c r="H37" s="203">
        <v>0.89</v>
      </c>
      <c r="I37" s="203">
        <v>0.61</v>
      </c>
      <c r="J37" s="207">
        <v>0.43</v>
      </c>
      <c r="K37" s="186"/>
      <c r="L37" s="186"/>
      <c r="M37" s="186"/>
      <c r="N37" s="186"/>
      <c r="O37" s="186"/>
      <c r="P37" s="186"/>
    </row>
    <row r="38" spans="1:16" ht="39" customHeight="1" x14ac:dyDescent="0.15">
      <c r="A38" s="186"/>
      <c r="B38" s="189"/>
      <c r="C38" s="1032" t="s">
        <v>217</v>
      </c>
      <c r="D38" s="1032"/>
      <c r="E38" s="1033"/>
      <c r="F38" s="198">
        <v>0.16</v>
      </c>
      <c r="G38" s="203">
        <v>0.17</v>
      </c>
      <c r="H38" s="203">
        <v>0.16</v>
      </c>
      <c r="I38" s="203">
        <v>0.16</v>
      </c>
      <c r="J38" s="207">
        <v>0.21</v>
      </c>
      <c r="K38" s="186"/>
      <c r="L38" s="186"/>
      <c r="M38" s="186"/>
      <c r="N38" s="186"/>
      <c r="O38" s="186"/>
      <c r="P38" s="186"/>
    </row>
    <row r="39" spans="1:16" ht="39" customHeight="1" x14ac:dyDescent="0.15">
      <c r="A39" s="186"/>
      <c r="B39" s="189"/>
      <c r="C39" s="1032" t="s">
        <v>162</v>
      </c>
      <c r="D39" s="1032"/>
      <c r="E39" s="1033"/>
      <c r="F39" s="198">
        <v>0.03</v>
      </c>
      <c r="G39" s="203">
        <v>7.0000000000000007E-2</v>
      </c>
      <c r="H39" s="203">
        <v>0.03</v>
      </c>
      <c r="I39" s="203">
        <v>0.01</v>
      </c>
      <c r="J39" s="207">
        <v>0.04</v>
      </c>
      <c r="K39" s="186"/>
      <c r="L39" s="186"/>
      <c r="M39" s="186"/>
      <c r="N39" s="186"/>
      <c r="O39" s="186"/>
      <c r="P39" s="186"/>
    </row>
    <row r="40" spans="1:16" ht="39" customHeight="1" x14ac:dyDescent="0.15">
      <c r="A40" s="186"/>
      <c r="B40" s="189"/>
      <c r="C40" s="1032"/>
      <c r="D40" s="1032"/>
      <c r="E40" s="1033"/>
      <c r="F40" s="198"/>
      <c r="G40" s="203"/>
      <c r="H40" s="203"/>
      <c r="I40" s="203"/>
      <c r="J40" s="207"/>
      <c r="K40" s="186"/>
      <c r="L40" s="186"/>
      <c r="M40" s="186"/>
      <c r="N40" s="186"/>
      <c r="O40" s="186"/>
      <c r="P40" s="186"/>
    </row>
    <row r="41" spans="1:16" ht="39" customHeight="1" x14ac:dyDescent="0.15">
      <c r="A41" s="186"/>
      <c r="B41" s="189"/>
      <c r="C41" s="1032"/>
      <c r="D41" s="1032"/>
      <c r="E41" s="1033"/>
      <c r="F41" s="198"/>
      <c r="G41" s="203"/>
      <c r="H41" s="203"/>
      <c r="I41" s="203"/>
      <c r="J41" s="207"/>
      <c r="K41" s="186"/>
      <c r="L41" s="186"/>
      <c r="M41" s="186"/>
      <c r="N41" s="186"/>
      <c r="O41" s="186"/>
      <c r="P41" s="186"/>
    </row>
    <row r="42" spans="1:16" ht="39" customHeight="1" x14ac:dyDescent="0.15">
      <c r="A42" s="186"/>
      <c r="B42" s="190"/>
      <c r="C42" s="1032" t="s">
        <v>521</v>
      </c>
      <c r="D42" s="1032"/>
      <c r="E42" s="1033"/>
      <c r="F42" s="198" t="s">
        <v>191</v>
      </c>
      <c r="G42" s="203" t="s">
        <v>191</v>
      </c>
      <c r="H42" s="203" t="s">
        <v>191</v>
      </c>
      <c r="I42" s="203" t="s">
        <v>191</v>
      </c>
      <c r="J42" s="207" t="s">
        <v>191</v>
      </c>
      <c r="K42" s="186"/>
      <c r="L42" s="186"/>
      <c r="M42" s="186"/>
      <c r="N42" s="186"/>
      <c r="O42" s="186"/>
      <c r="P42" s="186"/>
    </row>
    <row r="43" spans="1:16" ht="39" customHeight="1" x14ac:dyDescent="0.15">
      <c r="A43" s="186"/>
      <c r="B43" s="191"/>
      <c r="C43" s="1034" t="s">
        <v>297</v>
      </c>
      <c r="D43" s="1034"/>
      <c r="E43" s="1035"/>
      <c r="F43" s="199">
        <v>0.03</v>
      </c>
      <c r="G43" s="204">
        <v>0</v>
      </c>
      <c r="H43" s="204" t="s">
        <v>191</v>
      </c>
      <c r="I43" s="204" t="s">
        <v>191</v>
      </c>
      <c r="J43" s="208" t="s">
        <v>191</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4oJ+8HYbJSmsP927BWzxYcrrFjcN1yREuUmd9IoImK/qf00mRR3KuqfGPHHhmi5+NXhkS7nshj+OVtVHqxFa2Q==" saltValue="WoMGJABjFqRHVDWL/slTb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37" zoomScaleSheetLayoutView="55" workbookViewId="0">
      <selection activeCell="A2" sqref="A2"/>
    </sheetView>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15">
      <c r="A44" s="85"/>
      <c r="B44" s="209" t="s">
        <v>22</v>
      </c>
      <c r="C44" s="215"/>
      <c r="D44" s="215"/>
      <c r="E44" s="223"/>
      <c r="F44" s="223"/>
      <c r="G44" s="223"/>
      <c r="H44" s="223"/>
      <c r="I44" s="223"/>
      <c r="J44" s="226" t="s">
        <v>16</v>
      </c>
      <c r="K44" s="228" t="s">
        <v>515</v>
      </c>
      <c r="L44" s="237" t="s">
        <v>516</v>
      </c>
      <c r="M44" s="237" t="s">
        <v>517</v>
      </c>
      <c r="N44" s="237" t="s">
        <v>252</v>
      </c>
      <c r="O44" s="246" t="s">
        <v>518</v>
      </c>
      <c r="P44" s="85"/>
      <c r="Q44" s="85"/>
      <c r="R44" s="85"/>
      <c r="S44" s="85"/>
      <c r="T44" s="85"/>
      <c r="U44" s="85"/>
    </row>
    <row r="45" spans="1:21" ht="30.75" customHeight="1" x14ac:dyDescent="0.15">
      <c r="A45" s="85"/>
      <c r="B45" s="1053" t="s">
        <v>24</v>
      </c>
      <c r="C45" s="1054"/>
      <c r="D45" s="218"/>
      <c r="E45" s="1067" t="s">
        <v>21</v>
      </c>
      <c r="F45" s="1067"/>
      <c r="G45" s="1067"/>
      <c r="H45" s="1067"/>
      <c r="I45" s="1067"/>
      <c r="J45" s="1068"/>
      <c r="K45" s="229">
        <v>705</v>
      </c>
      <c r="L45" s="238">
        <v>723</v>
      </c>
      <c r="M45" s="238">
        <v>706</v>
      </c>
      <c r="N45" s="238">
        <v>710</v>
      </c>
      <c r="O45" s="247">
        <v>709</v>
      </c>
      <c r="P45" s="85"/>
      <c r="Q45" s="85"/>
      <c r="R45" s="85"/>
      <c r="S45" s="85"/>
      <c r="T45" s="85"/>
      <c r="U45" s="85"/>
    </row>
    <row r="46" spans="1:21" ht="30.75" customHeight="1" x14ac:dyDescent="0.15">
      <c r="A46" s="85"/>
      <c r="B46" s="1055"/>
      <c r="C46" s="1056"/>
      <c r="D46" s="219"/>
      <c r="E46" s="1059" t="s">
        <v>27</v>
      </c>
      <c r="F46" s="1059"/>
      <c r="G46" s="1059"/>
      <c r="H46" s="1059"/>
      <c r="I46" s="1059"/>
      <c r="J46" s="1060"/>
      <c r="K46" s="230" t="s">
        <v>191</v>
      </c>
      <c r="L46" s="239" t="s">
        <v>191</v>
      </c>
      <c r="M46" s="239" t="s">
        <v>191</v>
      </c>
      <c r="N46" s="239" t="s">
        <v>191</v>
      </c>
      <c r="O46" s="248" t="s">
        <v>191</v>
      </c>
      <c r="P46" s="85"/>
      <c r="Q46" s="85"/>
      <c r="R46" s="85"/>
      <c r="S46" s="85"/>
      <c r="T46" s="85"/>
      <c r="U46" s="85"/>
    </row>
    <row r="47" spans="1:21" ht="30.75" customHeight="1" x14ac:dyDescent="0.15">
      <c r="A47" s="85"/>
      <c r="B47" s="1055"/>
      <c r="C47" s="1056"/>
      <c r="D47" s="219"/>
      <c r="E47" s="1059" t="s">
        <v>30</v>
      </c>
      <c r="F47" s="1059"/>
      <c r="G47" s="1059"/>
      <c r="H47" s="1059"/>
      <c r="I47" s="1059"/>
      <c r="J47" s="1060"/>
      <c r="K47" s="230" t="s">
        <v>191</v>
      </c>
      <c r="L47" s="239" t="s">
        <v>191</v>
      </c>
      <c r="M47" s="239" t="s">
        <v>191</v>
      </c>
      <c r="N47" s="239" t="s">
        <v>191</v>
      </c>
      <c r="O47" s="248" t="s">
        <v>191</v>
      </c>
      <c r="P47" s="85"/>
      <c r="Q47" s="85"/>
      <c r="R47" s="85"/>
      <c r="S47" s="85"/>
      <c r="T47" s="85"/>
      <c r="U47" s="85"/>
    </row>
    <row r="48" spans="1:21" ht="30.75" customHeight="1" x14ac:dyDescent="0.15">
      <c r="A48" s="85"/>
      <c r="B48" s="1055"/>
      <c r="C48" s="1056"/>
      <c r="D48" s="219"/>
      <c r="E48" s="1059" t="s">
        <v>36</v>
      </c>
      <c r="F48" s="1059"/>
      <c r="G48" s="1059"/>
      <c r="H48" s="1059"/>
      <c r="I48" s="1059"/>
      <c r="J48" s="1060"/>
      <c r="K48" s="230">
        <v>117</v>
      </c>
      <c r="L48" s="239">
        <v>122</v>
      </c>
      <c r="M48" s="239">
        <v>124</v>
      </c>
      <c r="N48" s="239">
        <v>125</v>
      </c>
      <c r="O48" s="248">
        <v>135</v>
      </c>
      <c r="P48" s="85"/>
      <c r="Q48" s="85"/>
      <c r="R48" s="85"/>
      <c r="S48" s="85"/>
      <c r="T48" s="85"/>
      <c r="U48" s="85"/>
    </row>
    <row r="49" spans="1:21" ht="30.75" customHeight="1" x14ac:dyDescent="0.15">
      <c r="A49" s="85"/>
      <c r="B49" s="1055"/>
      <c r="C49" s="1056"/>
      <c r="D49" s="219"/>
      <c r="E49" s="1059" t="s">
        <v>0</v>
      </c>
      <c r="F49" s="1059"/>
      <c r="G49" s="1059"/>
      <c r="H49" s="1059"/>
      <c r="I49" s="1059"/>
      <c r="J49" s="1060"/>
      <c r="K49" s="230">
        <v>103</v>
      </c>
      <c r="L49" s="239">
        <v>100</v>
      </c>
      <c r="M49" s="239">
        <v>106</v>
      </c>
      <c r="N49" s="239">
        <v>98</v>
      </c>
      <c r="O49" s="248">
        <v>115</v>
      </c>
      <c r="P49" s="85"/>
      <c r="Q49" s="85"/>
      <c r="R49" s="85"/>
      <c r="S49" s="85"/>
      <c r="T49" s="85"/>
      <c r="U49" s="85"/>
    </row>
    <row r="50" spans="1:21" ht="30.75" customHeight="1" x14ac:dyDescent="0.15">
      <c r="A50" s="85"/>
      <c r="B50" s="1055"/>
      <c r="C50" s="1056"/>
      <c r="D50" s="219"/>
      <c r="E50" s="1059" t="s">
        <v>39</v>
      </c>
      <c r="F50" s="1059"/>
      <c r="G50" s="1059"/>
      <c r="H50" s="1059"/>
      <c r="I50" s="1059"/>
      <c r="J50" s="1060"/>
      <c r="K50" s="230">
        <v>13</v>
      </c>
      <c r="L50" s="239">
        <v>15</v>
      </c>
      <c r="M50" s="239">
        <v>16</v>
      </c>
      <c r="N50" s="239">
        <v>15</v>
      </c>
      <c r="O50" s="248">
        <v>15</v>
      </c>
      <c r="P50" s="85"/>
      <c r="Q50" s="85"/>
      <c r="R50" s="85"/>
      <c r="S50" s="85"/>
      <c r="T50" s="85"/>
      <c r="U50" s="85"/>
    </row>
    <row r="51" spans="1:21" ht="30.75" customHeight="1" x14ac:dyDescent="0.15">
      <c r="A51" s="85"/>
      <c r="B51" s="1057"/>
      <c r="C51" s="1058"/>
      <c r="D51" s="220"/>
      <c r="E51" s="1059" t="s">
        <v>43</v>
      </c>
      <c r="F51" s="1059"/>
      <c r="G51" s="1059"/>
      <c r="H51" s="1059"/>
      <c r="I51" s="1059"/>
      <c r="J51" s="1060"/>
      <c r="K51" s="230" t="s">
        <v>191</v>
      </c>
      <c r="L51" s="239" t="s">
        <v>191</v>
      </c>
      <c r="M51" s="239" t="s">
        <v>191</v>
      </c>
      <c r="N51" s="239" t="s">
        <v>191</v>
      </c>
      <c r="O51" s="248" t="s">
        <v>191</v>
      </c>
      <c r="P51" s="85"/>
      <c r="Q51" s="85"/>
      <c r="R51" s="85"/>
      <c r="S51" s="85"/>
      <c r="T51" s="85"/>
      <c r="U51" s="85"/>
    </row>
    <row r="52" spans="1:21" ht="30.75" customHeight="1" x14ac:dyDescent="0.15">
      <c r="A52" s="85"/>
      <c r="B52" s="1061" t="s">
        <v>46</v>
      </c>
      <c r="C52" s="1062"/>
      <c r="D52" s="220"/>
      <c r="E52" s="1059" t="s">
        <v>47</v>
      </c>
      <c r="F52" s="1059"/>
      <c r="G52" s="1059"/>
      <c r="H52" s="1059"/>
      <c r="I52" s="1059"/>
      <c r="J52" s="1060"/>
      <c r="K52" s="230">
        <v>594</v>
      </c>
      <c r="L52" s="239">
        <v>594</v>
      </c>
      <c r="M52" s="239">
        <v>589</v>
      </c>
      <c r="N52" s="239">
        <v>576</v>
      </c>
      <c r="O52" s="248">
        <v>604</v>
      </c>
      <c r="P52" s="85"/>
      <c r="Q52" s="85"/>
      <c r="R52" s="85"/>
      <c r="S52" s="85"/>
      <c r="T52" s="85"/>
      <c r="U52" s="85"/>
    </row>
    <row r="53" spans="1:21" ht="30.75" customHeight="1" x14ac:dyDescent="0.15">
      <c r="A53" s="85"/>
      <c r="B53" s="1063" t="s">
        <v>48</v>
      </c>
      <c r="C53" s="1064"/>
      <c r="D53" s="221"/>
      <c r="E53" s="1065" t="s">
        <v>51</v>
      </c>
      <c r="F53" s="1065"/>
      <c r="G53" s="1065"/>
      <c r="H53" s="1065"/>
      <c r="I53" s="1065"/>
      <c r="J53" s="1066"/>
      <c r="K53" s="231">
        <v>344</v>
      </c>
      <c r="L53" s="240">
        <v>366</v>
      </c>
      <c r="M53" s="240">
        <v>363</v>
      </c>
      <c r="N53" s="240">
        <v>372</v>
      </c>
      <c r="O53" s="249">
        <v>370</v>
      </c>
      <c r="P53" s="85"/>
      <c r="Q53" s="85"/>
      <c r="R53" s="85"/>
      <c r="S53" s="85"/>
      <c r="T53" s="85"/>
      <c r="U53" s="85"/>
    </row>
    <row r="54" spans="1:21" ht="24" customHeight="1" x14ac:dyDescent="0.15">
      <c r="A54" s="85"/>
      <c r="B54" s="210"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23</v>
      </c>
      <c r="P56" s="85"/>
      <c r="Q56" s="85"/>
      <c r="R56" s="85"/>
      <c r="S56" s="85"/>
      <c r="T56" s="85"/>
      <c r="U56" s="85"/>
    </row>
    <row r="57" spans="1:21" ht="31.5" customHeight="1" x14ac:dyDescent="0.15">
      <c r="A57" s="85"/>
      <c r="B57" s="212"/>
      <c r="C57" s="217"/>
      <c r="D57" s="217"/>
      <c r="E57" s="224"/>
      <c r="F57" s="224"/>
      <c r="G57" s="224"/>
      <c r="H57" s="224"/>
      <c r="I57" s="224"/>
      <c r="J57" s="227" t="s">
        <v>16</v>
      </c>
      <c r="K57" s="233" t="s">
        <v>515</v>
      </c>
      <c r="L57" s="241" t="s">
        <v>516</v>
      </c>
      <c r="M57" s="241" t="s">
        <v>517</v>
      </c>
      <c r="N57" s="241" t="s">
        <v>252</v>
      </c>
      <c r="O57" s="251" t="s">
        <v>518</v>
      </c>
      <c r="P57" s="85"/>
      <c r="Q57" s="85"/>
      <c r="R57" s="85"/>
      <c r="S57" s="85"/>
      <c r="T57" s="85"/>
      <c r="U57" s="85"/>
    </row>
    <row r="58" spans="1:21" ht="31.5" customHeight="1" x14ac:dyDescent="0.15">
      <c r="B58" s="1047" t="s">
        <v>57</v>
      </c>
      <c r="C58" s="1048"/>
      <c r="D58" s="1038" t="s">
        <v>60</v>
      </c>
      <c r="E58" s="1039"/>
      <c r="F58" s="1039"/>
      <c r="G58" s="1039"/>
      <c r="H58" s="1039"/>
      <c r="I58" s="1039"/>
      <c r="J58" s="1040"/>
      <c r="K58" s="234"/>
      <c r="L58" s="242"/>
      <c r="M58" s="242"/>
      <c r="N58" s="242"/>
      <c r="O58" s="252"/>
    </row>
    <row r="59" spans="1:21" ht="31.5" customHeight="1" x14ac:dyDescent="0.15">
      <c r="B59" s="1049"/>
      <c r="C59" s="1050"/>
      <c r="D59" s="1041" t="s">
        <v>12</v>
      </c>
      <c r="E59" s="1042"/>
      <c r="F59" s="1042"/>
      <c r="G59" s="1042"/>
      <c r="H59" s="1042"/>
      <c r="I59" s="1042"/>
      <c r="J59" s="1043"/>
      <c r="K59" s="235"/>
      <c r="L59" s="243"/>
      <c r="M59" s="243"/>
      <c r="N59" s="243"/>
      <c r="O59" s="253"/>
    </row>
    <row r="60" spans="1:21" ht="31.5" customHeight="1" x14ac:dyDescent="0.15">
      <c r="B60" s="1051"/>
      <c r="C60" s="1052"/>
      <c r="D60" s="1044" t="s">
        <v>62</v>
      </c>
      <c r="E60" s="1045"/>
      <c r="F60" s="1045"/>
      <c r="G60" s="1045"/>
      <c r="H60" s="1045"/>
      <c r="I60" s="1045"/>
      <c r="J60" s="1046"/>
      <c r="K60" s="236"/>
      <c r="L60" s="244"/>
      <c r="M60" s="244"/>
      <c r="N60" s="244"/>
      <c r="O60" s="254"/>
    </row>
    <row r="61" spans="1:21" ht="24" customHeight="1" x14ac:dyDescent="0.15">
      <c r="B61" s="213"/>
      <c r="C61" s="213"/>
      <c r="D61" s="222" t="s">
        <v>45</v>
      </c>
      <c r="E61" s="225"/>
      <c r="F61" s="225"/>
      <c r="G61" s="225"/>
      <c r="H61" s="225"/>
      <c r="I61" s="225"/>
      <c r="J61" s="225"/>
      <c r="K61" s="225"/>
      <c r="L61" s="225"/>
      <c r="M61" s="225"/>
      <c r="N61" s="225"/>
      <c r="O61" s="225"/>
    </row>
    <row r="62" spans="1:21" ht="24" customHeight="1" x14ac:dyDescent="0.15">
      <c r="B62" s="214"/>
      <c r="C62" s="214"/>
      <c r="D62" s="222" t="s">
        <v>37</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WhHFUwU6db8pvUyMrSlePNEa5q9Odbn3CibpinLehAuGNrpdM0eLVkquZWY1BFg316b7kQ60VEkX+p9/92lzvw==" saltValue="F1PZl1pjW3VbN5fSmuHUi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19</v>
      </c>
    </row>
    <row r="40" spans="2:13" ht="27.75" customHeight="1" x14ac:dyDescent="0.15">
      <c r="B40" s="209" t="s">
        <v>22</v>
      </c>
      <c r="C40" s="215"/>
      <c r="D40" s="215"/>
      <c r="E40" s="223"/>
      <c r="F40" s="223"/>
      <c r="G40" s="223"/>
      <c r="H40" s="226" t="s">
        <v>16</v>
      </c>
      <c r="I40" s="228" t="s">
        <v>515</v>
      </c>
      <c r="J40" s="237" t="s">
        <v>516</v>
      </c>
      <c r="K40" s="237" t="s">
        <v>517</v>
      </c>
      <c r="L40" s="237" t="s">
        <v>252</v>
      </c>
      <c r="M40" s="266" t="s">
        <v>518</v>
      </c>
    </row>
    <row r="41" spans="2:13" ht="27.75" customHeight="1" x14ac:dyDescent="0.15">
      <c r="B41" s="1053" t="s">
        <v>32</v>
      </c>
      <c r="C41" s="1054"/>
      <c r="D41" s="218"/>
      <c r="E41" s="1078" t="s">
        <v>53</v>
      </c>
      <c r="F41" s="1078"/>
      <c r="G41" s="1078"/>
      <c r="H41" s="1079"/>
      <c r="I41" s="259">
        <v>7826</v>
      </c>
      <c r="J41" s="263">
        <v>8104</v>
      </c>
      <c r="K41" s="263">
        <v>8821</v>
      </c>
      <c r="L41" s="263">
        <v>8703</v>
      </c>
      <c r="M41" s="267">
        <v>8457</v>
      </c>
    </row>
    <row r="42" spans="2:13" ht="27.75" customHeight="1" x14ac:dyDescent="0.15">
      <c r="B42" s="1055"/>
      <c r="C42" s="1056"/>
      <c r="D42" s="219"/>
      <c r="E42" s="1069" t="s">
        <v>68</v>
      </c>
      <c r="F42" s="1069"/>
      <c r="G42" s="1069"/>
      <c r="H42" s="1070"/>
      <c r="I42" s="260">
        <v>234</v>
      </c>
      <c r="J42" s="264">
        <v>219</v>
      </c>
      <c r="K42" s="264">
        <v>204</v>
      </c>
      <c r="L42" s="264">
        <v>188</v>
      </c>
      <c r="M42" s="268">
        <v>174</v>
      </c>
    </row>
    <row r="43" spans="2:13" ht="27.75" customHeight="1" x14ac:dyDescent="0.15">
      <c r="B43" s="1055"/>
      <c r="C43" s="1056"/>
      <c r="D43" s="219"/>
      <c r="E43" s="1069" t="s">
        <v>69</v>
      </c>
      <c r="F43" s="1069"/>
      <c r="G43" s="1069"/>
      <c r="H43" s="1070"/>
      <c r="I43" s="260">
        <v>2611</v>
      </c>
      <c r="J43" s="264">
        <v>2573</v>
      </c>
      <c r="K43" s="264">
        <v>2450</v>
      </c>
      <c r="L43" s="264">
        <v>2413</v>
      </c>
      <c r="M43" s="268">
        <v>2367</v>
      </c>
    </row>
    <row r="44" spans="2:13" ht="27.75" customHeight="1" x14ac:dyDescent="0.15">
      <c r="B44" s="1055"/>
      <c r="C44" s="1056"/>
      <c r="D44" s="219"/>
      <c r="E44" s="1069" t="s">
        <v>71</v>
      </c>
      <c r="F44" s="1069"/>
      <c r="G44" s="1069"/>
      <c r="H44" s="1070"/>
      <c r="I44" s="260">
        <v>964</v>
      </c>
      <c r="J44" s="264">
        <v>884</v>
      </c>
      <c r="K44" s="264">
        <v>818</v>
      </c>
      <c r="L44" s="264">
        <v>753</v>
      </c>
      <c r="M44" s="268">
        <v>687</v>
      </c>
    </row>
    <row r="45" spans="2:13" ht="27.75" customHeight="1" x14ac:dyDescent="0.15">
      <c r="B45" s="1055"/>
      <c r="C45" s="1056"/>
      <c r="D45" s="219"/>
      <c r="E45" s="1069" t="s">
        <v>73</v>
      </c>
      <c r="F45" s="1069"/>
      <c r="G45" s="1069"/>
      <c r="H45" s="1070"/>
      <c r="I45" s="260">
        <v>689</v>
      </c>
      <c r="J45" s="264">
        <v>672</v>
      </c>
      <c r="K45" s="264">
        <v>696</v>
      </c>
      <c r="L45" s="264">
        <v>697</v>
      </c>
      <c r="M45" s="268">
        <v>685</v>
      </c>
    </row>
    <row r="46" spans="2:13" ht="27.75" customHeight="1" x14ac:dyDescent="0.15">
      <c r="B46" s="1055"/>
      <c r="C46" s="1056"/>
      <c r="D46" s="220"/>
      <c r="E46" s="1069" t="s">
        <v>72</v>
      </c>
      <c r="F46" s="1069"/>
      <c r="G46" s="1069"/>
      <c r="H46" s="1070"/>
      <c r="I46" s="260" t="s">
        <v>191</v>
      </c>
      <c r="J46" s="264" t="s">
        <v>191</v>
      </c>
      <c r="K46" s="264" t="s">
        <v>191</v>
      </c>
      <c r="L46" s="264" t="s">
        <v>191</v>
      </c>
      <c r="M46" s="268" t="s">
        <v>191</v>
      </c>
    </row>
    <row r="47" spans="2:13" ht="27.75" customHeight="1" x14ac:dyDescent="0.15">
      <c r="B47" s="1055"/>
      <c r="C47" s="1056"/>
      <c r="D47" s="256"/>
      <c r="E47" s="1075" t="s">
        <v>75</v>
      </c>
      <c r="F47" s="1076"/>
      <c r="G47" s="1076"/>
      <c r="H47" s="1077"/>
      <c r="I47" s="260" t="s">
        <v>191</v>
      </c>
      <c r="J47" s="264" t="s">
        <v>191</v>
      </c>
      <c r="K47" s="264" t="s">
        <v>191</v>
      </c>
      <c r="L47" s="264" t="s">
        <v>191</v>
      </c>
      <c r="M47" s="268" t="s">
        <v>191</v>
      </c>
    </row>
    <row r="48" spans="2:13" ht="27.75" customHeight="1" x14ac:dyDescent="0.15">
      <c r="B48" s="1055"/>
      <c r="C48" s="1056"/>
      <c r="D48" s="219"/>
      <c r="E48" s="1069" t="s">
        <v>79</v>
      </c>
      <c r="F48" s="1069"/>
      <c r="G48" s="1069"/>
      <c r="H48" s="1070"/>
      <c r="I48" s="260" t="s">
        <v>191</v>
      </c>
      <c r="J48" s="264" t="s">
        <v>191</v>
      </c>
      <c r="K48" s="264" t="s">
        <v>191</v>
      </c>
      <c r="L48" s="264" t="s">
        <v>191</v>
      </c>
      <c r="M48" s="268" t="s">
        <v>191</v>
      </c>
    </row>
    <row r="49" spans="2:13" ht="27.75" customHeight="1" x14ac:dyDescent="0.15">
      <c r="B49" s="1057"/>
      <c r="C49" s="1058"/>
      <c r="D49" s="219"/>
      <c r="E49" s="1069" t="s">
        <v>85</v>
      </c>
      <c r="F49" s="1069"/>
      <c r="G49" s="1069"/>
      <c r="H49" s="1070"/>
      <c r="I49" s="260" t="s">
        <v>191</v>
      </c>
      <c r="J49" s="264" t="s">
        <v>191</v>
      </c>
      <c r="K49" s="264" t="s">
        <v>191</v>
      </c>
      <c r="L49" s="264" t="s">
        <v>191</v>
      </c>
      <c r="M49" s="268" t="s">
        <v>191</v>
      </c>
    </row>
    <row r="50" spans="2:13" ht="27.75" customHeight="1" x14ac:dyDescent="0.15">
      <c r="B50" s="1073" t="s">
        <v>87</v>
      </c>
      <c r="C50" s="1074"/>
      <c r="D50" s="257"/>
      <c r="E50" s="1069" t="s">
        <v>89</v>
      </c>
      <c r="F50" s="1069"/>
      <c r="G50" s="1069"/>
      <c r="H50" s="1070"/>
      <c r="I50" s="260">
        <v>3180</v>
      </c>
      <c r="J50" s="264">
        <v>3492</v>
      </c>
      <c r="K50" s="264">
        <v>3805</v>
      </c>
      <c r="L50" s="264">
        <v>4078</v>
      </c>
      <c r="M50" s="268">
        <v>4253</v>
      </c>
    </row>
    <row r="51" spans="2:13" ht="27.75" customHeight="1" x14ac:dyDescent="0.15">
      <c r="B51" s="1055"/>
      <c r="C51" s="1056"/>
      <c r="D51" s="219"/>
      <c r="E51" s="1069" t="s">
        <v>92</v>
      </c>
      <c r="F51" s="1069"/>
      <c r="G51" s="1069"/>
      <c r="H51" s="1070"/>
      <c r="I51" s="260" t="s">
        <v>191</v>
      </c>
      <c r="J51" s="264" t="s">
        <v>191</v>
      </c>
      <c r="K51" s="264">
        <v>0</v>
      </c>
      <c r="L51" s="264">
        <v>0</v>
      </c>
      <c r="M51" s="268">
        <v>1</v>
      </c>
    </row>
    <row r="52" spans="2:13" ht="27.75" customHeight="1" x14ac:dyDescent="0.15">
      <c r="B52" s="1057"/>
      <c r="C52" s="1058"/>
      <c r="D52" s="219"/>
      <c r="E52" s="1069" t="s">
        <v>41</v>
      </c>
      <c r="F52" s="1069"/>
      <c r="G52" s="1069"/>
      <c r="H52" s="1070"/>
      <c r="I52" s="260">
        <v>7520</v>
      </c>
      <c r="J52" s="264">
        <v>7556</v>
      </c>
      <c r="K52" s="264">
        <v>7685</v>
      </c>
      <c r="L52" s="264">
        <v>7611</v>
      </c>
      <c r="M52" s="268">
        <v>7191</v>
      </c>
    </row>
    <row r="53" spans="2:13" ht="27.75" customHeight="1" x14ac:dyDescent="0.15">
      <c r="B53" s="1063" t="s">
        <v>48</v>
      </c>
      <c r="C53" s="1064"/>
      <c r="D53" s="221"/>
      <c r="E53" s="1071" t="s">
        <v>94</v>
      </c>
      <c r="F53" s="1071"/>
      <c r="G53" s="1071"/>
      <c r="H53" s="1072"/>
      <c r="I53" s="261">
        <v>1624</v>
      </c>
      <c r="J53" s="265">
        <v>1403</v>
      </c>
      <c r="K53" s="265">
        <v>1499</v>
      </c>
      <c r="L53" s="265">
        <v>1065</v>
      </c>
      <c r="M53" s="269">
        <v>925</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mGtVVJSfSA4BfHKy/fmclrtJFTVgST2EwPMgh1IWPh+E2SL1gYM+mGwNbAP92fo6+ZDvdivGwp8xB1av5Yqf9Q==" saltValue="vBjBYsF/Tx9PIkJe063Lj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election activeCell="G57" sqref="G57"/>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90</v>
      </c>
    </row>
    <row r="54" spans="2:8" ht="29.25" customHeight="1" x14ac:dyDescent="0.2">
      <c r="B54" s="270" t="s">
        <v>7</v>
      </c>
      <c r="C54" s="276"/>
      <c r="D54" s="276"/>
      <c r="E54" s="277" t="s">
        <v>16</v>
      </c>
      <c r="F54" s="278" t="s">
        <v>517</v>
      </c>
      <c r="G54" s="278" t="s">
        <v>252</v>
      </c>
      <c r="H54" s="286" t="s">
        <v>518</v>
      </c>
    </row>
    <row r="55" spans="2:8" ht="52.5" customHeight="1" x14ac:dyDescent="0.15">
      <c r="B55" s="271"/>
      <c r="C55" s="1088" t="s">
        <v>98</v>
      </c>
      <c r="D55" s="1088"/>
      <c r="E55" s="1089"/>
      <c r="F55" s="279">
        <v>1780</v>
      </c>
      <c r="G55" s="279">
        <v>1821</v>
      </c>
      <c r="H55" s="287">
        <v>1871</v>
      </c>
    </row>
    <row r="56" spans="2:8" ht="52.5" customHeight="1" x14ac:dyDescent="0.15">
      <c r="B56" s="272"/>
      <c r="C56" s="1090" t="s">
        <v>101</v>
      </c>
      <c r="D56" s="1090"/>
      <c r="E56" s="1091"/>
      <c r="F56" s="280">
        <v>328</v>
      </c>
      <c r="G56" s="280">
        <v>360</v>
      </c>
      <c r="H56" s="288">
        <v>356</v>
      </c>
    </row>
    <row r="57" spans="2:8" ht="53.25" customHeight="1" x14ac:dyDescent="0.15">
      <c r="B57" s="272"/>
      <c r="C57" s="1092" t="s">
        <v>65</v>
      </c>
      <c r="D57" s="1092"/>
      <c r="E57" s="1093"/>
      <c r="F57" s="281">
        <v>1695</v>
      </c>
      <c r="G57" s="281">
        <v>1898</v>
      </c>
      <c r="H57" s="289">
        <v>2031</v>
      </c>
    </row>
    <row r="58" spans="2:8" ht="45.75" customHeight="1" x14ac:dyDescent="0.15">
      <c r="B58" s="273"/>
      <c r="C58" s="1080" t="s">
        <v>527</v>
      </c>
      <c r="D58" s="1081"/>
      <c r="E58" s="1082"/>
      <c r="F58" s="282">
        <v>803</v>
      </c>
      <c r="G58" s="282">
        <v>849</v>
      </c>
      <c r="H58" s="290">
        <v>880</v>
      </c>
    </row>
    <row r="59" spans="2:8" ht="45.75" customHeight="1" x14ac:dyDescent="0.15">
      <c r="B59" s="273"/>
      <c r="C59" s="1080" t="s">
        <v>528</v>
      </c>
      <c r="D59" s="1081"/>
      <c r="E59" s="1082"/>
      <c r="F59" s="282">
        <v>505</v>
      </c>
      <c r="G59" s="282">
        <v>654</v>
      </c>
      <c r="H59" s="290">
        <v>694</v>
      </c>
    </row>
    <row r="60" spans="2:8" ht="45.75" customHeight="1" x14ac:dyDescent="0.15">
      <c r="B60" s="273"/>
      <c r="C60" s="1080" t="s">
        <v>38</v>
      </c>
      <c r="D60" s="1081"/>
      <c r="E60" s="1082"/>
      <c r="F60" s="282">
        <v>155</v>
      </c>
      <c r="G60" s="282">
        <v>159</v>
      </c>
      <c r="H60" s="290">
        <v>223</v>
      </c>
    </row>
    <row r="61" spans="2:8" ht="45.75" customHeight="1" x14ac:dyDescent="0.15">
      <c r="B61" s="273"/>
      <c r="C61" s="1080" t="s">
        <v>463</v>
      </c>
      <c r="D61" s="1081"/>
      <c r="E61" s="1082"/>
      <c r="F61" s="282">
        <v>104</v>
      </c>
      <c r="G61" s="282">
        <v>104</v>
      </c>
      <c r="H61" s="290">
        <v>105</v>
      </c>
    </row>
    <row r="62" spans="2:8" ht="45.75" customHeight="1" x14ac:dyDescent="0.15">
      <c r="B62" s="274"/>
      <c r="C62" s="1083" t="s">
        <v>529</v>
      </c>
      <c r="D62" s="1084"/>
      <c r="E62" s="1085"/>
      <c r="F62" s="283">
        <v>42</v>
      </c>
      <c r="G62" s="283">
        <v>42</v>
      </c>
      <c r="H62" s="291">
        <v>42</v>
      </c>
    </row>
    <row r="63" spans="2:8" ht="52.5" customHeight="1" x14ac:dyDescent="0.15">
      <c r="B63" s="275"/>
      <c r="C63" s="1086" t="s">
        <v>103</v>
      </c>
      <c r="D63" s="1086"/>
      <c r="E63" s="1087"/>
      <c r="F63" s="284">
        <v>3802</v>
      </c>
      <c r="G63" s="284">
        <v>4079</v>
      </c>
      <c r="H63" s="292">
        <v>4258</v>
      </c>
    </row>
    <row r="64" spans="2:8" x14ac:dyDescent="0.15"/>
  </sheetData>
  <sheetProtection algorithmName="SHA-512" hashValue="lfxLtZ5KSE2dKoWewffJWDQioGAf3HWM17X2xyS1XZ2oShjWBO4DAXs9QdJDVQ5uXoJg/4EzpLj1v/+TVA5DQg==" saltValue="0aEGn7V06G2yU/GESyiYt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77</v>
      </c>
      <c r="E2" s="124"/>
      <c r="F2" s="308" t="s">
        <v>514</v>
      </c>
      <c r="G2" s="148"/>
      <c r="H2" s="158"/>
    </row>
    <row r="3" spans="1:8" x14ac:dyDescent="0.15">
      <c r="A3" s="114" t="s">
        <v>471</v>
      </c>
      <c r="B3" s="106"/>
      <c r="C3" s="301"/>
      <c r="D3" s="304">
        <v>93326</v>
      </c>
      <c r="E3" s="306"/>
      <c r="F3" s="309">
        <v>96248</v>
      </c>
      <c r="G3" s="311"/>
      <c r="H3" s="314"/>
    </row>
    <row r="4" spans="1:8" x14ac:dyDescent="0.15">
      <c r="A4" s="99"/>
      <c r="B4" s="105"/>
      <c r="C4" s="302"/>
      <c r="D4" s="305">
        <v>73051</v>
      </c>
      <c r="E4" s="307"/>
      <c r="F4" s="310">
        <v>55768</v>
      </c>
      <c r="G4" s="312"/>
      <c r="H4" s="315"/>
    </row>
    <row r="5" spans="1:8" x14ac:dyDescent="0.15">
      <c r="A5" s="114" t="s">
        <v>314</v>
      </c>
      <c r="B5" s="106"/>
      <c r="C5" s="301"/>
      <c r="D5" s="304">
        <v>57197</v>
      </c>
      <c r="E5" s="306"/>
      <c r="F5" s="309">
        <v>76413</v>
      </c>
      <c r="G5" s="311"/>
      <c r="H5" s="314"/>
    </row>
    <row r="6" spans="1:8" x14ac:dyDescent="0.15">
      <c r="A6" s="99"/>
      <c r="B6" s="105"/>
      <c r="C6" s="302"/>
      <c r="D6" s="305">
        <v>36925</v>
      </c>
      <c r="E6" s="307"/>
      <c r="F6" s="310">
        <v>39658</v>
      </c>
      <c r="G6" s="312"/>
      <c r="H6" s="315"/>
    </row>
    <row r="7" spans="1:8" x14ac:dyDescent="0.15">
      <c r="A7" s="114" t="s">
        <v>132</v>
      </c>
      <c r="B7" s="106"/>
      <c r="C7" s="301"/>
      <c r="D7" s="304">
        <v>107514</v>
      </c>
      <c r="E7" s="306"/>
      <c r="F7" s="309">
        <v>66481</v>
      </c>
      <c r="G7" s="311"/>
      <c r="H7" s="314"/>
    </row>
    <row r="8" spans="1:8" x14ac:dyDescent="0.15">
      <c r="A8" s="99"/>
      <c r="B8" s="105"/>
      <c r="C8" s="302"/>
      <c r="D8" s="305">
        <v>84115</v>
      </c>
      <c r="E8" s="307"/>
      <c r="F8" s="310">
        <v>36120</v>
      </c>
      <c r="G8" s="312"/>
      <c r="H8" s="315"/>
    </row>
    <row r="9" spans="1:8" x14ac:dyDescent="0.15">
      <c r="A9" s="114" t="s">
        <v>511</v>
      </c>
      <c r="B9" s="106"/>
      <c r="C9" s="301"/>
      <c r="D9" s="304">
        <v>44983</v>
      </c>
      <c r="E9" s="306"/>
      <c r="F9" s="309">
        <v>67825</v>
      </c>
      <c r="G9" s="311"/>
      <c r="H9" s="314"/>
    </row>
    <row r="10" spans="1:8" x14ac:dyDescent="0.15">
      <c r="A10" s="99"/>
      <c r="B10" s="105"/>
      <c r="C10" s="302"/>
      <c r="D10" s="305">
        <v>22561</v>
      </c>
      <c r="E10" s="307"/>
      <c r="F10" s="310">
        <v>39417</v>
      </c>
      <c r="G10" s="312"/>
      <c r="H10" s="315"/>
    </row>
    <row r="11" spans="1:8" x14ac:dyDescent="0.15">
      <c r="A11" s="114" t="s">
        <v>512</v>
      </c>
      <c r="B11" s="106"/>
      <c r="C11" s="301"/>
      <c r="D11" s="304">
        <v>43021</v>
      </c>
      <c r="E11" s="306"/>
      <c r="F11" s="309">
        <v>81158</v>
      </c>
      <c r="G11" s="311"/>
      <c r="H11" s="314"/>
    </row>
    <row r="12" spans="1:8" x14ac:dyDescent="0.15">
      <c r="A12" s="99"/>
      <c r="B12" s="105"/>
      <c r="C12" s="303"/>
      <c r="D12" s="305">
        <v>14504</v>
      </c>
      <c r="E12" s="307"/>
      <c r="F12" s="310">
        <v>45320</v>
      </c>
      <c r="G12" s="312"/>
      <c r="H12" s="315"/>
    </row>
    <row r="13" spans="1:8" x14ac:dyDescent="0.15">
      <c r="A13" s="114"/>
      <c r="B13" s="106"/>
      <c r="C13" s="301"/>
      <c r="D13" s="304">
        <v>69208</v>
      </c>
      <c r="E13" s="306"/>
      <c r="F13" s="309">
        <v>77625</v>
      </c>
      <c r="G13" s="313"/>
      <c r="H13" s="314"/>
    </row>
    <row r="14" spans="1:8" x14ac:dyDescent="0.15">
      <c r="A14" s="99"/>
      <c r="B14" s="105"/>
      <c r="C14" s="302"/>
      <c r="D14" s="305">
        <v>46231</v>
      </c>
      <c r="E14" s="307"/>
      <c r="F14" s="310">
        <v>43257</v>
      </c>
      <c r="G14" s="312"/>
      <c r="H14" s="315"/>
    </row>
    <row r="17" spans="1:11" x14ac:dyDescent="0.15">
      <c r="A17" s="293" t="s">
        <v>20</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84</v>
      </c>
      <c r="B19" s="294">
        <f>ROUND(VALUE(SUBSTITUTE(実質収支比率等に係る経年分析!F$48,"▲","-")),2)</f>
        <v>3.74</v>
      </c>
      <c r="C19" s="294">
        <f>ROUND(VALUE(SUBSTITUTE(実質収支比率等に係る経年分析!G$48,"▲","-")),2)</f>
        <v>9.6300000000000008</v>
      </c>
      <c r="D19" s="294">
        <f>ROUND(VALUE(SUBSTITUTE(実質収支比率等に係る経年分析!H$48,"▲","-")),2)</f>
        <v>7.98</v>
      </c>
      <c r="E19" s="294">
        <f>ROUND(VALUE(SUBSTITUTE(実質収支比率等に係る経年分析!I$48,"▲","-")),2)</f>
        <v>3.51</v>
      </c>
      <c r="F19" s="294">
        <f>ROUND(VALUE(SUBSTITUTE(実質収支比率等に係る経年分析!J$48,"▲","-")),2)</f>
        <v>9.2899999999999991</v>
      </c>
    </row>
    <row r="20" spans="1:11" x14ac:dyDescent="0.15">
      <c r="A20" s="294" t="s">
        <v>31</v>
      </c>
      <c r="B20" s="294">
        <f>ROUND(VALUE(SUBSTITUTE(実質収支比率等に係る経年分析!F$47,"▲","-")),2)</f>
        <v>34.15</v>
      </c>
      <c r="C20" s="294">
        <f>ROUND(VALUE(SUBSTITUTE(実質収支比率等に係る経年分析!G$47,"▲","-")),2)</f>
        <v>32.78</v>
      </c>
      <c r="D20" s="294">
        <f>ROUND(VALUE(SUBSTITUTE(実質収支比率等に係る経年分析!H$47,"▲","-")),2)</f>
        <v>36.49</v>
      </c>
      <c r="E20" s="294">
        <f>ROUND(VALUE(SUBSTITUTE(実質収支比率等に係る経年分析!I$47,"▲","-")),2)</f>
        <v>36.5</v>
      </c>
      <c r="F20" s="294">
        <f>ROUND(VALUE(SUBSTITUTE(実質収支比率等に係る経年分析!J$47,"▲","-")),2)</f>
        <v>36.17</v>
      </c>
    </row>
    <row r="21" spans="1:11" x14ac:dyDescent="0.15">
      <c r="A21" s="294" t="s">
        <v>107</v>
      </c>
      <c r="B21" s="294">
        <f>IF(ISNUMBER(VALUE(SUBSTITUTE(実質収支比率等に係る経年分析!F$49,"▲","-"))),ROUND(VALUE(SUBSTITUTE(実質収支比率等に係る経年分析!F$49,"▲","-")),2),NA())</f>
        <v>-2.4</v>
      </c>
      <c r="C21" s="294">
        <f>IF(ISNUMBER(VALUE(SUBSTITUTE(実質収支比率等に係る経年分析!G$49,"▲","-"))),ROUND(VALUE(SUBSTITUTE(実質収支比率等に係る経年分析!G$49,"▲","-")),2),NA())</f>
        <v>6.22</v>
      </c>
      <c r="D21" s="294">
        <f>IF(ISNUMBER(VALUE(SUBSTITUTE(実質収支比率等に係る経年分析!H$49,"▲","-"))),ROUND(VALUE(SUBSTITUTE(実質収支比率等に係る経年分析!H$49,"▲","-")),2),NA())</f>
        <v>0.47</v>
      </c>
      <c r="E21" s="294">
        <f>IF(ISNUMBER(VALUE(SUBSTITUTE(実質収支比率等に係る経年分析!I$49,"▲","-"))),ROUND(VALUE(SUBSTITUTE(実質収支比率等に係る経年分析!I$49,"▲","-")),2),NA())</f>
        <v>-4.25</v>
      </c>
      <c r="F21" s="294">
        <f>IF(ISNUMBER(VALUE(SUBSTITUTE(実質収支比率等に係る経年分析!J$49,"▲","-"))),ROUND(VALUE(SUBSTITUTE(実質収支比率等に係る経年分析!J$49,"▲","-")),2),NA())</f>
        <v>6.55</v>
      </c>
    </row>
    <row r="24" spans="1:11" x14ac:dyDescent="0.15">
      <c r="A24" s="293" t="s">
        <v>96</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108</v>
      </c>
      <c r="C26" s="295" t="s">
        <v>64</v>
      </c>
      <c r="D26" s="295" t="s">
        <v>108</v>
      </c>
      <c r="E26" s="295" t="s">
        <v>64</v>
      </c>
      <c r="F26" s="295" t="s">
        <v>108</v>
      </c>
      <c r="G26" s="295" t="s">
        <v>64</v>
      </c>
      <c r="H26" s="295" t="s">
        <v>108</v>
      </c>
      <c r="I26" s="295" t="s">
        <v>64</v>
      </c>
      <c r="J26" s="295" t="s">
        <v>108</v>
      </c>
      <c r="K26" s="295" t="s">
        <v>64</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0.03</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15">
      <c r="A31" s="295" t="str">
        <f>IF(連結実質赤字比率に係る赤字・黒字の構成分析!C$39="",NA(),連結実質赤字比率に係る赤字・黒字の構成分析!C$39)</f>
        <v>広川防災ダム管理特別会計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0.03</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7.0000000000000007E-2</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0.03</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0.04</v>
      </c>
    </row>
    <row r="32" spans="1:11" x14ac:dyDescent="0.15">
      <c r="A32" s="295" t="str">
        <f>IF(連結実質赤字比率に係る赤字・黒字の構成分析!C$38="",NA(),連結実質赤字比率に係る赤字・黒字の構成分析!C$38)</f>
        <v>後期高齢者医療特別会計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0.16</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0.17</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0.16</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0.16</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0.21</v>
      </c>
    </row>
    <row r="33" spans="1:16" x14ac:dyDescent="0.15">
      <c r="A33" s="295" t="str">
        <f>IF(連結実質赤字比率に係る赤字・黒字の構成分析!C$37="",NA(),連結実質赤字比率に係る赤字・黒字の構成分析!C$37)</f>
        <v>国民健康保険特別会計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0.55000000000000004</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0.97</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0.89</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0.61</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0.43</v>
      </c>
    </row>
    <row r="34" spans="1:16" x14ac:dyDescent="0.15">
      <c r="A34" s="295" t="str">
        <f>IF(連結実質赤字比率に係る赤字・黒字の構成分析!C$36="",NA(),連結実質赤字比率に係る赤字・黒字の構成分析!C$36)</f>
        <v>下水道事業会計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2.0299999999999998</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2.52</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2.97</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3.1</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3.23</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3.67</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9.56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7.94</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3.49</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9.24</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22.29</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22.06</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24.09</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24.99</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25.36</v>
      </c>
    </row>
    <row r="39" spans="1:16" x14ac:dyDescent="0.15">
      <c r="A39" s="293" t="s">
        <v>10</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109</v>
      </c>
      <c r="C41" s="296"/>
      <c r="D41" s="296" t="s">
        <v>111</v>
      </c>
      <c r="E41" s="296" t="s">
        <v>109</v>
      </c>
      <c r="F41" s="296"/>
      <c r="G41" s="296" t="s">
        <v>111</v>
      </c>
      <c r="H41" s="296" t="s">
        <v>109</v>
      </c>
      <c r="I41" s="296"/>
      <c r="J41" s="296" t="s">
        <v>111</v>
      </c>
      <c r="K41" s="296" t="s">
        <v>109</v>
      </c>
      <c r="L41" s="296"/>
      <c r="M41" s="296" t="s">
        <v>111</v>
      </c>
      <c r="N41" s="296" t="s">
        <v>109</v>
      </c>
      <c r="O41" s="296"/>
      <c r="P41" s="296" t="s">
        <v>111</v>
      </c>
    </row>
    <row r="42" spans="1:16" x14ac:dyDescent="0.15">
      <c r="A42" s="296" t="s">
        <v>113</v>
      </c>
      <c r="B42" s="296"/>
      <c r="C42" s="296"/>
      <c r="D42" s="296">
        <f>'実質公債費比率（分子）の構造'!K$52</f>
        <v>594</v>
      </c>
      <c r="E42" s="296"/>
      <c r="F42" s="296"/>
      <c r="G42" s="296">
        <f>'実質公債費比率（分子）の構造'!L$52</f>
        <v>594</v>
      </c>
      <c r="H42" s="296"/>
      <c r="I42" s="296"/>
      <c r="J42" s="296">
        <f>'実質公債費比率（分子）の構造'!M$52</f>
        <v>589</v>
      </c>
      <c r="K42" s="296"/>
      <c r="L42" s="296"/>
      <c r="M42" s="296">
        <f>'実質公債費比率（分子）の構造'!N$52</f>
        <v>576</v>
      </c>
      <c r="N42" s="296"/>
      <c r="O42" s="296"/>
      <c r="P42" s="296">
        <f>'実質公債費比率（分子）の構造'!O$52</f>
        <v>604</v>
      </c>
    </row>
    <row r="43" spans="1:16" x14ac:dyDescent="0.15">
      <c r="A43" s="296" t="s">
        <v>43</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39</v>
      </c>
      <c r="B44" s="296">
        <f>'実質公債費比率（分子）の構造'!K$50</f>
        <v>13</v>
      </c>
      <c r="C44" s="296"/>
      <c r="D44" s="296"/>
      <c r="E44" s="296">
        <f>'実質公債費比率（分子）の構造'!L$50</f>
        <v>15</v>
      </c>
      <c r="F44" s="296"/>
      <c r="G44" s="296"/>
      <c r="H44" s="296">
        <f>'実質公債費比率（分子）の構造'!M$50</f>
        <v>16</v>
      </c>
      <c r="I44" s="296"/>
      <c r="J44" s="296"/>
      <c r="K44" s="296">
        <f>'実質公債費比率（分子）の構造'!N$50</f>
        <v>15</v>
      </c>
      <c r="L44" s="296"/>
      <c r="M44" s="296"/>
      <c r="N44" s="296">
        <f>'実質公債費比率（分子）の構造'!O$50</f>
        <v>15</v>
      </c>
      <c r="O44" s="296"/>
      <c r="P44" s="296"/>
    </row>
    <row r="45" spans="1:16" x14ac:dyDescent="0.15">
      <c r="A45" s="296" t="s">
        <v>0</v>
      </c>
      <c r="B45" s="296">
        <f>'実質公債費比率（分子）の構造'!K$49</f>
        <v>103</v>
      </c>
      <c r="C45" s="296"/>
      <c r="D45" s="296"/>
      <c r="E45" s="296">
        <f>'実質公債費比率（分子）の構造'!L$49</f>
        <v>100</v>
      </c>
      <c r="F45" s="296"/>
      <c r="G45" s="296"/>
      <c r="H45" s="296">
        <f>'実質公債費比率（分子）の構造'!M$49</f>
        <v>106</v>
      </c>
      <c r="I45" s="296"/>
      <c r="J45" s="296"/>
      <c r="K45" s="296">
        <f>'実質公債費比率（分子）の構造'!N$49</f>
        <v>98</v>
      </c>
      <c r="L45" s="296"/>
      <c r="M45" s="296"/>
      <c r="N45" s="296">
        <f>'実質公債費比率（分子）の構造'!O$49</f>
        <v>115</v>
      </c>
      <c r="O45" s="296"/>
      <c r="P45" s="296"/>
    </row>
    <row r="46" spans="1:16" x14ac:dyDescent="0.15">
      <c r="A46" s="296" t="s">
        <v>36</v>
      </c>
      <c r="B46" s="296">
        <f>'実質公債費比率（分子）の構造'!K$48</f>
        <v>117</v>
      </c>
      <c r="C46" s="296"/>
      <c r="D46" s="296"/>
      <c r="E46" s="296">
        <f>'実質公債費比率（分子）の構造'!L$48</f>
        <v>122</v>
      </c>
      <c r="F46" s="296"/>
      <c r="G46" s="296"/>
      <c r="H46" s="296">
        <f>'実質公債費比率（分子）の構造'!M$48</f>
        <v>124</v>
      </c>
      <c r="I46" s="296"/>
      <c r="J46" s="296"/>
      <c r="K46" s="296">
        <f>'実質公債費比率（分子）の構造'!N$48</f>
        <v>125</v>
      </c>
      <c r="L46" s="296"/>
      <c r="M46" s="296"/>
      <c r="N46" s="296">
        <f>'実質公債費比率（分子）の構造'!O$48</f>
        <v>135</v>
      </c>
      <c r="O46" s="296"/>
      <c r="P46" s="296"/>
    </row>
    <row r="47" spans="1:16" x14ac:dyDescent="0.15">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25</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21</v>
      </c>
      <c r="B49" s="296">
        <f>'実質公債費比率（分子）の構造'!K$45</f>
        <v>705</v>
      </c>
      <c r="C49" s="296"/>
      <c r="D49" s="296"/>
      <c r="E49" s="296">
        <f>'実質公債費比率（分子）の構造'!L$45</f>
        <v>723</v>
      </c>
      <c r="F49" s="296"/>
      <c r="G49" s="296"/>
      <c r="H49" s="296">
        <f>'実質公債費比率（分子）の構造'!M$45</f>
        <v>706</v>
      </c>
      <c r="I49" s="296"/>
      <c r="J49" s="296"/>
      <c r="K49" s="296">
        <f>'実質公債費比率（分子）の構造'!N$45</f>
        <v>710</v>
      </c>
      <c r="L49" s="296"/>
      <c r="M49" s="296"/>
      <c r="N49" s="296">
        <f>'実質公債費比率（分子）の構造'!O$45</f>
        <v>709</v>
      </c>
      <c r="O49" s="296"/>
      <c r="P49" s="296"/>
    </row>
    <row r="50" spans="1:16" x14ac:dyDescent="0.15">
      <c r="A50" s="296" t="s">
        <v>51</v>
      </c>
      <c r="B50" s="296" t="e">
        <f>NA()</f>
        <v>#N/A</v>
      </c>
      <c r="C50" s="296">
        <f>IF(ISNUMBER('実質公債費比率（分子）の構造'!K$53),'実質公債費比率（分子）の構造'!K$53,NA())</f>
        <v>344</v>
      </c>
      <c r="D50" s="296" t="e">
        <f>NA()</f>
        <v>#N/A</v>
      </c>
      <c r="E50" s="296" t="e">
        <f>NA()</f>
        <v>#N/A</v>
      </c>
      <c r="F50" s="296">
        <f>IF(ISNUMBER('実質公債費比率（分子）の構造'!L$53),'実質公債費比率（分子）の構造'!L$53,NA())</f>
        <v>366</v>
      </c>
      <c r="G50" s="296" t="e">
        <f>NA()</f>
        <v>#N/A</v>
      </c>
      <c r="H50" s="296" t="e">
        <f>NA()</f>
        <v>#N/A</v>
      </c>
      <c r="I50" s="296">
        <f>IF(ISNUMBER('実質公債費比率（分子）の構造'!M$53),'実質公債費比率（分子）の構造'!M$53,NA())</f>
        <v>363</v>
      </c>
      <c r="J50" s="296" t="e">
        <f>NA()</f>
        <v>#N/A</v>
      </c>
      <c r="K50" s="296" t="e">
        <f>NA()</f>
        <v>#N/A</v>
      </c>
      <c r="L50" s="296">
        <f>IF(ISNUMBER('実質公債費比率（分子）の構造'!N$53),'実質公債費比率（分子）の構造'!N$53,NA())</f>
        <v>372</v>
      </c>
      <c r="M50" s="296" t="e">
        <f>NA()</f>
        <v>#N/A</v>
      </c>
      <c r="N50" s="296" t="e">
        <f>NA()</f>
        <v>#N/A</v>
      </c>
      <c r="O50" s="296">
        <f>IF(ISNUMBER('実質公債費比率（分子）の構造'!O$53),'実質公債費比率（分子）の構造'!O$53,NA())</f>
        <v>370</v>
      </c>
      <c r="P50" s="296" t="e">
        <f>NA()</f>
        <v>#N/A</v>
      </c>
    </row>
    <row r="53" spans="1:16" x14ac:dyDescent="0.15">
      <c r="A53" s="293" t="s">
        <v>114</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118</v>
      </c>
      <c r="C55" s="295"/>
      <c r="D55" s="295" t="s">
        <v>121</v>
      </c>
      <c r="E55" s="295" t="s">
        <v>118</v>
      </c>
      <c r="F55" s="295"/>
      <c r="G55" s="295" t="s">
        <v>121</v>
      </c>
      <c r="H55" s="295" t="s">
        <v>118</v>
      </c>
      <c r="I55" s="295"/>
      <c r="J55" s="295" t="s">
        <v>121</v>
      </c>
      <c r="K55" s="295" t="s">
        <v>118</v>
      </c>
      <c r="L55" s="295"/>
      <c r="M55" s="295" t="s">
        <v>121</v>
      </c>
      <c r="N55" s="295" t="s">
        <v>118</v>
      </c>
      <c r="O55" s="295"/>
      <c r="P55" s="295" t="s">
        <v>121</v>
      </c>
    </row>
    <row r="56" spans="1:16" x14ac:dyDescent="0.15">
      <c r="A56" s="295" t="s">
        <v>41</v>
      </c>
      <c r="B56" s="295"/>
      <c r="C56" s="295"/>
      <c r="D56" s="295">
        <f>'将来負担比率（分子）の構造'!I$52</f>
        <v>7520</v>
      </c>
      <c r="E56" s="295"/>
      <c r="F56" s="295"/>
      <c r="G56" s="295">
        <f>'将来負担比率（分子）の構造'!J$52</f>
        <v>7556</v>
      </c>
      <c r="H56" s="295"/>
      <c r="I56" s="295"/>
      <c r="J56" s="295">
        <f>'将来負担比率（分子）の構造'!K$52</f>
        <v>7685</v>
      </c>
      <c r="K56" s="295"/>
      <c r="L56" s="295"/>
      <c r="M56" s="295">
        <f>'将来負担比率（分子）の構造'!L$52</f>
        <v>7611</v>
      </c>
      <c r="N56" s="295"/>
      <c r="O56" s="295"/>
      <c r="P56" s="295">
        <f>'将来負担比率（分子）の構造'!M$52</f>
        <v>7191</v>
      </c>
    </row>
    <row r="57" spans="1:16" x14ac:dyDescent="0.15">
      <c r="A57" s="295" t="s">
        <v>92</v>
      </c>
      <c r="B57" s="295"/>
      <c r="C57" s="295"/>
      <c r="D57" s="295" t="str">
        <f>'将来負担比率（分子）の構造'!I$51</f>
        <v>-</v>
      </c>
      <c r="E57" s="295"/>
      <c r="F57" s="295"/>
      <c r="G57" s="295" t="str">
        <f>'将来負担比率（分子）の構造'!J$51</f>
        <v>-</v>
      </c>
      <c r="H57" s="295"/>
      <c r="I57" s="295"/>
      <c r="J57" s="295">
        <f>'将来負担比率（分子）の構造'!K$51</f>
        <v>0</v>
      </c>
      <c r="K57" s="295"/>
      <c r="L57" s="295"/>
      <c r="M57" s="295">
        <f>'将来負担比率（分子）の構造'!L$51</f>
        <v>0</v>
      </c>
      <c r="N57" s="295"/>
      <c r="O57" s="295"/>
      <c r="P57" s="295">
        <f>'将来負担比率（分子）の構造'!M$51</f>
        <v>1</v>
      </c>
    </row>
    <row r="58" spans="1:16" x14ac:dyDescent="0.15">
      <c r="A58" s="295" t="s">
        <v>89</v>
      </c>
      <c r="B58" s="295"/>
      <c r="C58" s="295"/>
      <c r="D58" s="295">
        <f>'将来負担比率（分子）の構造'!I$50</f>
        <v>3180</v>
      </c>
      <c r="E58" s="295"/>
      <c r="F58" s="295"/>
      <c r="G58" s="295">
        <f>'将来負担比率（分子）の構造'!J$50</f>
        <v>3492</v>
      </c>
      <c r="H58" s="295"/>
      <c r="I58" s="295"/>
      <c r="J58" s="295">
        <f>'将来負担比率（分子）の構造'!K$50</f>
        <v>3805</v>
      </c>
      <c r="K58" s="295"/>
      <c r="L58" s="295"/>
      <c r="M58" s="295">
        <f>'将来負担比率（分子）の構造'!L$50</f>
        <v>4078</v>
      </c>
      <c r="N58" s="295"/>
      <c r="O58" s="295"/>
      <c r="P58" s="295">
        <f>'将来負担比率（分子）の構造'!M$50</f>
        <v>4253</v>
      </c>
    </row>
    <row r="59" spans="1:16" x14ac:dyDescent="0.15">
      <c r="A59" s="295" t="s">
        <v>85</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79</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72</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73</v>
      </c>
      <c r="B62" s="295">
        <f>'将来負担比率（分子）の構造'!I$45</f>
        <v>689</v>
      </c>
      <c r="C62" s="295"/>
      <c r="D62" s="295"/>
      <c r="E62" s="295">
        <f>'将来負担比率（分子）の構造'!J$45</f>
        <v>672</v>
      </c>
      <c r="F62" s="295"/>
      <c r="G62" s="295"/>
      <c r="H62" s="295">
        <f>'将来負担比率（分子）の構造'!K$45</f>
        <v>696</v>
      </c>
      <c r="I62" s="295"/>
      <c r="J62" s="295"/>
      <c r="K62" s="295">
        <f>'将来負担比率（分子）の構造'!L$45</f>
        <v>697</v>
      </c>
      <c r="L62" s="295"/>
      <c r="M62" s="295"/>
      <c r="N62" s="295">
        <f>'将来負担比率（分子）の構造'!M$45</f>
        <v>685</v>
      </c>
      <c r="O62" s="295"/>
      <c r="P62" s="295"/>
    </row>
    <row r="63" spans="1:16" x14ac:dyDescent="0.15">
      <c r="A63" s="295" t="s">
        <v>71</v>
      </c>
      <c r="B63" s="295">
        <f>'将来負担比率（分子）の構造'!I$44</f>
        <v>964</v>
      </c>
      <c r="C63" s="295"/>
      <c r="D63" s="295"/>
      <c r="E63" s="295">
        <f>'将来負担比率（分子）の構造'!J$44</f>
        <v>884</v>
      </c>
      <c r="F63" s="295"/>
      <c r="G63" s="295"/>
      <c r="H63" s="295">
        <f>'将来負担比率（分子）の構造'!K$44</f>
        <v>818</v>
      </c>
      <c r="I63" s="295"/>
      <c r="J63" s="295"/>
      <c r="K63" s="295">
        <f>'将来負担比率（分子）の構造'!L$44</f>
        <v>753</v>
      </c>
      <c r="L63" s="295"/>
      <c r="M63" s="295"/>
      <c r="N63" s="295">
        <f>'将来負担比率（分子）の構造'!M$44</f>
        <v>687</v>
      </c>
      <c r="O63" s="295"/>
      <c r="P63" s="295"/>
    </row>
    <row r="64" spans="1:16" x14ac:dyDescent="0.15">
      <c r="A64" s="295" t="s">
        <v>69</v>
      </c>
      <c r="B64" s="295">
        <f>'将来負担比率（分子）の構造'!I$43</f>
        <v>2611</v>
      </c>
      <c r="C64" s="295"/>
      <c r="D64" s="295"/>
      <c r="E64" s="295">
        <f>'将来負担比率（分子）の構造'!J$43</f>
        <v>2573</v>
      </c>
      <c r="F64" s="295"/>
      <c r="G64" s="295"/>
      <c r="H64" s="295">
        <f>'将来負担比率（分子）の構造'!K$43</f>
        <v>2450</v>
      </c>
      <c r="I64" s="295"/>
      <c r="J64" s="295"/>
      <c r="K64" s="295">
        <f>'将来負担比率（分子）の構造'!L$43</f>
        <v>2413</v>
      </c>
      <c r="L64" s="295"/>
      <c r="M64" s="295"/>
      <c r="N64" s="295">
        <f>'将来負担比率（分子）の構造'!M$43</f>
        <v>2367</v>
      </c>
      <c r="O64" s="295"/>
      <c r="P64" s="295"/>
    </row>
    <row r="65" spans="1:16" x14ac:dyDescent="0.15">
      <c r="A65" s="295" t="s">
        <v>68</v>
      </c>
      <c r="B65" s="295">
        <f>'将来負担比率（分子）の構造'!I$42</f>
        <v>234</v>
      </c>
      <c r="C65" s="295"/>
      <c r="D65" s="295"/>
      <c r="E65" s="295">
        <f>'将来負担比率（分子）の構造'!J$42</f>
        <v>219</v>
      </c>
      <c r="F65" s="295"/>
      <c r="G65" s="295"/>
      <c r="H65" s="295">
        <f>'将来負担比率（分子）の構造'!K$42</f>
        <v>204</v>
      </c>
      <c r="I65" s="295"/>
      <c r="J65" s="295"/>
      <c r="K65" s="295">
        <f>'将来負担比率（分子）の構造'!L$42</f>
        <v>188</v>
      </c>
      <c r="L65" s="295"/>
      <c r="M65" s="295"/>
      <c r="N65" s="295">
        <f>'将来負担比率（分子）の構造'!M$42</f>
        <v>174</v>
      </c>
      <c r="O65" s="295"/>
      <c r="P65" s="295"/>
    </row>
    <row r="66" spans="1:16" x14ac:dyDescent="0.15">
      <c r="A66" s="295" t="s">
        <v>53</v>
      </c>
      <c r="B66" s="295">
        <f>'将来負担比率（分子）の構造'!I$41</f>
        <v>7826</v>
      </c>
      <c r="C66" s="295"/>
      <c r="D66" s="295"/>
      <c r="E66" s="295">
        <f>'将来負担比率（分子）の構造'!J$41</f>
        <v>8104</v>
      </c>
      <c r="F66" s="295"/>
      <c r="G66" s="295"/>
      <c r="H66" s="295">
        <f>'将来負担比率（分子）の構造'!K$41</f>
        <v>8821</v>
      </c>
      <c r="I66" s="295"/>
      <c r="J66" s="295"/>
      <c r="K66" s="295">
        <f>'将来負担比率（分子）の構造'!L$41</f>
        <v>8703</v>
      </c>
      <c r="L66" s="295"/>
      <c r="M66" s="295"/>
      <c r="N66" s="295">
        <f>'将来負担比率（分子）の構造'!M$41</f>
        <v>8457</v>
      </c>
      <c r="O66" s="295"/>
      <c r="P66" s="295"/>
    </row>
    <row r="67" spans="1:16" x14ac:dyDescent="0.15">
      <c r="A67" s="295" t="s">
        <v>94</v>
      </c>
      <c r="B67" s="295" t="e">
        <f>NA()</f>
        <v>#N/A</v>
      </c>
      <c r="C67" s="295">
        <f>IF(ISNUMBER('将来負担比率（分子）の構造'!I$53),IF('将来負担比率（分子）の構造'!I$53&lt;0,0,'将来負担比率（分子）の構造'!I$53),NA())</f>
        <v>1624</v>
      </c>
      <c r="D67" s="295" t="e">
        <f>NA()</f>
        <v>#N/A</v>
      </c>
      <c r="E67" s="295" t="e">
        <f>NA()</f>
        <v>#N/A</v>
      </c>
      <c r="F67" s="295">
        <f>IF(ISNUMBER('将来負担比率（分子）の構造'!J$53),IF('将来負担比率（分子）の構造'!J$53&lt;0,0,'将来負担比率（分子）の構造'!J$53),NA())</f>
        <v>1403</v>
      </c>
      <c r="G67" s="295" t="e">
        <f>NA()</f>
        <v>#N/A</v>
      </c>
      <c r="H67" s="295" t="e">
        <f>NA()</f>
        <v>#N/A</v>
      </c>
      <c r="I67" s="295">
        <f>IF(ISNUMBER('将来負担比率（分子）の構造'!K$53),IF('将来負担比率（分子）の構造'!K$53&lt;0,0,'将来負担比率（分子）の構造'!K$53),NA())</f>
        <v>1499</v>
      </c>
      <c r="J67" s="295" t="e">
        <f>NA()</f>
        <v>#N/A</v>
      </c>
      <c r="K67" s="295" t="e">
        <f>NA()</f>
        <v>#N/A</v>
      </c>
      <c r="L67" s="295">
        <f>IF(ISNUMBER('将来負担比率（分子）の構造'!L$53),IF('将来負担比率（分子）の構造'!L$53&lt;0,0,'将来負担比率（分子）の構造'!L$53),NA())</f>
        <v>1065</v>
      </c>
      <c r="M67" s="295" t="e">
        <f>NA()</f>
        <v>#N/A</v>
      </c>
      <c r="N67" s="295" t="e">
        <f>NA()</f>
        <v>#N/A</v>
      </c>
      <c r="O67" s="295">
        <f>IF(ISNUMBER('将来負担比率（分子）の構造'!M$53),IF('将来負担比率（分子）の構造'!M$53&lt;0,0,'将来負担比率（分子）の構造'!M$53),NA())</f>
        <v>925</v>
      </c>
      <c r="P67" s="295" t="e">
        <f>NA()</f>
        <v>#N/A</v>
      </c>
    </row>
    <row r="70" spans="1:16" x14ac:dyDescent="0.15">
      <c r="A70" s="298" t="s">
        <v>122</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123</v>
      </c>
      <c r="B72" s="299">
        <f>基金残高に係る経年分析!F55</f>
        <v>1780</v>
      </c>
      <c r="C72" s="299">
        <f>基金残高に係る経年分析!G55</f>
        <v>1821</v>
      </c>
      <c r="D72" s="299">
        <f>基金残高に係る経年分析!H55</f>
        <v>1871</v>
      </c>
    </row>
    <row r="73" spans="1:16" x14ac:dyDescent="0.15">
      <c r="A73" s="297" t="s">
        <v>124</v>
      </c>
      <c r="B73" s="299">
        <f>基金残高に係る経年分析!F56</f>
        <v>328</v>
      </c>
      <c r="C73" s="299">
        <f>基金残高に係る経年分析!G56</f>
        <v>360</v>
      </c>
      <c r="D73" s="299">
        <f>基金残高に係る経年分析!H56</f>
        <v>356</v>
      </c>
    </row>
    <row r="74" spans="1:16" x14ac:dyDescent="0.15">
      <c r="A74" s="297" t="s">
        <v>126</v>
      </c>
      <c r="B74" s="299">
        <f>基金残高に係る経年分析!F57</f>
        <v>1695</v>
      </c>
      <c r="C74" s="299">
        <f>基金残高に係る経年分析!G57</f>
        <v>1898</v>
      </c>
      <c r="D74" s="299">
        <f>基金残高に係る経年分析!H57</f>
        <v>2031</v>
      </c>
    </row>
  </sheetData>
  <sheetProtection algorithmName="SHA-512" hashValue="ro98ozBV8bRqnsxwwA5g1ZJISHM3Vn0wVessHg+iE4OTRjjLq1Im1Ru4/Pyt6Gd1naHRzORKq40ANR/kMxCGnA==" saltValue="RbaOYsJjLjkY6Y4fDEAHE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299</v>
      </c>
      <c r="DI1" s="648"/>
      <c r="DJ1" s="648"/>
      <c r="DK1" s="648"/>
      <c r="DL1" s="648"/>
      <c r="DM1" s="648"/>
      <c r="DN1" s="649"/>
      <c r="DO1" s="1"/>
      <c r="DP1" s="647" t="s">
        <v>300</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15">
      <c r="B2" s="40" t="s">
        <v>302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5" t="s">
        <v>110</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303</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304</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15">
      <c r="B4" s="485" t="s">
        <v>7</v>
      </c>
      <c r="C4" s="486"/>
      <c r="D4" s="486"/>
      <c r="E4" s="486"/>
      <c r="F4" s="486"/>
      <c r="G4" s="486"/>
      <c r="H4" s="486"/>
      <c r="I4" s="486"/>
      <c r="J4" s="486"/>
      <c r="K4" s="486"/>
      <c r="L4" s="486"/>
      <c r="M4" s="486"/>
      <c r="N4" s="486"/>
      <c r="O4" s="486"/>
      <c r="P4" s="486"/>
      <c r="Q4" s="528"/>
      <c r="R4" s="485" t="s">
        <v>307</v>
      </c>
      <c r="S4" s="486"/>
      <c r="T4" s="486"/>
      <c r="U4" s="486"/>
      <c r="V4" s="486"/>
      <c r="W4" s="486"/>
      <c r="X4" s="486"/>
      <c r="Y4" s="528"/>
      <c r="Z4" s="485" t="s">
        <v>224</v>
      </c>
      <c r="AA4" s="486"/>
      <c r="AB4" s="486"/>
      <c r="AC4" s="528"/>
      <c r="AD4" s="485" t="s">
        <v>253</v>
      </c>
      <c r="AE4" s="486"/>
      <c r="AF4" s="486"/>
      <c r="AG4" s="486"/>
      <c r="AH4" s="486"/>
      <c r="AI4" s="486"/>
      <c r="AJ4" s="486"/>
      <c r="AK4" s="528"/>
      <c r="AL4" s="485" t="s">
        <v>224</v>
      </c>
      <c r="AM4" s="486"/>
      <c r="AN4" s="486"/>
      <c r="AO4" s="528"/>
      <c r="AP4" s="650" t="s">
        <v>311</v>
      </c>
      <c r="AQ4" s="650"/>
      <c r="AR4" s="650"/>
      <c r="AS4" s="650"/>
      <c r="AT4" s="650"/>
      <c r="AU4" s="650"/>
      <c r="AV4" s="650"/>
      <c r="AW4" s="650"/>
      <c r="AX4" s="650"/>
      <c r="AY4" s="650"/>
      <c r="AZ4" s="650"/>
      <c r="BA4" s="650"/>
      <c r="BB4" s="650"/>
      <c r="BC4" s="650"/>
      <c r="BD4" s="650"/>
      <c r="BE4" s="650"/>
      <c r="BF4" s="650"/>
      <c r="BG4" s="650" t="s">
        <v>286</v>
      </c>
      <c r="BH4" s="650"/>
      <c r="BI4" s="650"/>
      <c r="BJ4" s="650"/>
      <c r="BK4" s="650"/>
      <c r="BL4" s="650"/>
      <c r="BM4" s="650"/>
      <c r="BN4" s="650"/>
      <c r="BO4" s="650" t="s">
        <v>224</v>
      </c>
      <c r="BP4" s="650"/>
      <c r="BQ4" s="650"/>
      <c r="BR4" s="650"/>
      <c r="BS4" s="650" t="s">
        <v>312</v>
      </c>
      <c r="BT4" s="650"/>
      <c r="BU4" s="650"/>
      <c r="BV4" s="650"/>
      <c r="BW4" s="650"/>
      <c r="BX4" s="650"/>
      <c r="BY4" s="650"/>
      <c r="BZ4" s="650"/>
      <c r="CA4" s="650"/>
      <c r="CB4" s="650"/>
      <c r="CD4" s="485" t="s">
        <v>313</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15">
      <c r="B5" s="614" t="s">
        <v>309</v>
      </c>
      <c r="C5" s="615"/>
      <c r="D5" s="615"/>
      <c r="E5" s="615"/>
      <c r="F5" s="615"/>
      <c r="G5" s="615"/>
      <c r="H5" s="615"/>
      <c r="I5" s="615"/>
      <c r="J5" s="615"/>
      <c r="K5" s="615"/>
      <c r="L5" s="615"/>
      <c r="M5" s="615"/>
      <c r="N5" s="615"/>
      <c r="O5" s="615"/>
      <c r="P5" s="615"/>
      <c r="Q5" s="616"/>
      <c r="R5" s="611">
        <v>2532790</v>
      </c>
      <c r="S5" s="612"/>
      <c r="T5" s="612"/>
      <c r="U5" s="612"/>
      <c r="V5" s="612"/>
      <c r="W5" s="612"/>
      <c r="X5" s="612"/>
      <c r="Y5" s="634"/>
      <c r="Z5" s="645">
        <v>25.9</v>
      </c>
      <c r="AA5" s="645"/>
      <c r="AB5" s="645"/>
      <c r="AC5" s="645"/>
      <c r="AD5" s="646">
        <v>2532790</v>
      </c>
      <c r="AE5" s="646"/>
      <c r="AF5" s="646"/>
      <c r="AG5" s="646"/>
      <c r="AH5" s="646"/>
      <c r="AI5" s="646"/>
      <c r="AJ5" s="646"/>
      <c r="AK5" s="646"/>
      <c r="AL5" s="635">
        <v>48.5</v>
      </c>
      <c r="AM5" s="618"/>
      <c r="AN5" s="618"/>
      <c r="AO5" s="638"/>
      <c r="AP5" s="614" t="s">
        <v>315</v>
      </c>
      <c r="AQ5" s="615"/>
      <c r="AR5" s="615"/>
      <c r="AS5" s="615"/>
      <c r="AT5" s="615"/>
      <c r="AU5" s="615"/>
      <c r="AV5" s="615"/>
      <c r="AW5" s="615"/>
      <c r="AX5" s="615"/>
      <c r="AY5" s="615"/>
      <c r="AZ5" s="615"/>
      <c r="BA5" s="615"/>
      <c r="BB5" s="615"/>
      <c r="BC5" s="615"/>
      <c r="BD5" s="615"/>
      <c r="BE5" s="615"/>
      <c r="BF5" s="616"/>
      <c r="BG5" s="572">
        <v>2532790</v>
      </c>
      <c r="BH5" s="456"/>
      <c r="BI5" s="456"/>
      <c r="BJ5" s="456"/>
      <c r="BK5" s="456"/>
      <c r="BL5" s="456"/>
      <c r="BM5" s="456"/>
      <c r="BN5" s="585"/>
      <c r="BO5" s="605">
        <v>100</v>
      </c>
      <c r="BP5" s="605"/>
      <c r="BQ5" s="605"/>
      <c r="BR5" s="605"/>
      <c r="BS5" s="606" t="s">
        <v>191</v>
      </c>
      <c r="BT5" s="606"/>
      <c r="BU5" s="606"/>
      <c r="BV5" s="606"/>
      <c r="BW5" s="606"/>
      <c r="BX5" s="606"/>
      <c r="BY5" s="606"/>
      <c r="BZ5" s="606"/>
      <c r="CA5" s="606"/>
      <c r="CB5" s="628"/>
      <c r="CD5" s="485" t="s">
        <v>311</v>
      </c>
      <c r="CE5" s="486"/>
      <c r="CF5" s="486"/>
      <c r="CG5" s="486"/>
      <c r="CH5" s="486"/>
      <c r="CI5" s="486"/>
      <c r="CJ5" s="486"/>
      <c r="CK5" s="486"/>
      <c r="CL5" s="486"/>
      <c r="CM5" s="486"/>
      <c r="CN5" s="486"/>
      <c r="CO5" s="486"/>
      <c r="CP5" s="486"/>
      <c r="CQ5" s="528"/>
      <c r="CR5" s="485" t="s">
        <v>223</v>
      </c>
      <c r="CS5" s="486"/>
      <c r="CT5" s="486"/>
      <c r="CU5" s="486"/>
      <c r="CV5" s="486"/>
      <c r="CW5" s="486"/>
      <c r="CX5" s="486"/>
      <c r="CY5" s="528"/>
      <c r="CZ5" s="485" t="s">
        <v>224</v>
      </c>
      <c r="DA5" s="486"/>
      <c r="DB5" s="486"/>
      <c r="DC5" s="528"/>
      <c r="DD5" s="485" t="s">
        <v>317</v>
      </c>
      <c r="DE5" s="486"/>
      <c r="DF5" s="486"/>
      <c r="DG5" s="486"/>
      <c r="DH5" s="486"/>
      <c r="DI5" s="486"/>
      <c r="DJ5" s="486"/>
      <c r="DK5" s="486"/>
      <c r="DL5" s="486"/>
      <c r="DM5" s="486"/>
      <c r="DN5" s="486"/>
      <c r="DO5" s="486"/>
      <c r="DP5" s="528"/>
      <c r="DQ5" s="485" t="s">
        <v>319</v>
      </c>
      <c r="DR5" s="486"/>
      <c r="DS5" s="486"/>
      <c r="DT5" s="486"/>
      <c r="DU5" s="486"/>
      <c r="DV5" s="486"/>
      <c r="DW5" s="486"/>
      <c r="DX5" s="486"/>
      <c r="DY5" s="486"/>
      <c r="DZ5" s="486"/>
      <c r="EA5" s="486"/>
      <c r="EB5" s="486"/>
      <c r="EC5" s="528"/>
    </row>
    <row r="6" spans="2:143" ht="11.25" customHeight="1" x14ac:dyDescent="0.15">
      <c r="B6" s="570" t="s">
        <v>320</v>
      </c>
      <c r="C6" s="359"/>
      <c r="D6" s="359"/>
      <c r="E6" s="359"/>
      <c r="F6" s="359"/>
      <c r="G6" s="359"/>
      <c r="H6" s="359"/>
      <c r="I6" s="359"/>
      <c r="J6" s="359"/>
      <c r="K6" s="359"/>
      <c r="L6" s="359"/>
      <c r="M6" s="359"/>
      <c r="N6" s="359"/>
      <c r="O6" s="359"/>
      <c r="P6" s="359"/>
      <c r="Q6" s="571"/>
      <c r="R6" s="572">
        <v>82103</v>
      </c>
      <c r="S6" s="456"/>
      <c r="T6" s="456"/>
      <c r="U6" s="456"/>
      <c r="V6" s="456"/>
      <c r="W6" s="456"/>
      <c r="X6" s="456"/>
      <c r="Y6" s="585"/>
      <c r="Z6" s="605">
        <v>0.8</v>
      </c>
      <c r="AA6" s="605"/>
      <c r="AB6" s="605"/>
      <c r="AC6" s="605"/>
      <c r="AD6" s="606">
        <v>82103</v>
      </c>
      <c r="AE6" s="606"/>
      <c r="AF6" s="606"/>
      <c r="AG6" s="606"/>
      <c r="AH6" s="606"/>
      <c r="AI6" s="606"/>
      <c r="AJ6" s="606"/>
      <c r="AK6" s="606"/>
      <c r="AL6" s="575">
        <v>1.6</v>
      </c>
      <c r="AM6" s="319"/>
      <c r="AN6" s="319"/>
      <c r="AO6" s="607"/>
      <c r="AP6" s="570" t="s">
        <v>102</v>
      </c>
      <c r="AQ6" s="359"/>
      <c r="AR6" s="359"/>
      <c r="AS6" s="359"/>
      <c r="AT6" s="359"/>
      <c r="AU6" s="359"/>
      <c r="AV6" s="359"/>
      <c r="AW6" s="359"/>
      <c r="AX6" s="359"/>
      <c r="AY6" s="359"/>
      <c r="AZ6" s="359"/>
      <c r="BA6" s="359"/>
      <c r="BB6" s="359"/>
      <c r="BC6" s="359"/>
      <c r="BD6" s="359"/>
      <c r="BE6" s="359"/>
      <c r="BF6" s="571"/>
      <c r="BG6" s="572">
        <v>2532790</v>
      </c>
      <c r="BH6" s="456"/>
      <c r="BI6" s="456"/>
      <c r="BJ6" s="456"/>
      <c r="BK6" s="456"/>
      <c r="BL6" s="456"/>
      <c r="BM6" s="456"/>
      <c r="BN6" s="585"/>
      <c r="BO6" s="605">
        <v>100</v>
      </c>
      <c r="BP6" s="605"/>
      <c r="BQ6" s="605"/>
      <c r="BR6" s="605"/>
      <c r="BS6" s="606" t="s">
        <v>191</v>
      </c>
      <c r="BT6" s="606"/>
      <c r="BU6" s="606"/>
      <c r="BV6" s="606"/>
      <c r="BW6" s="606"/>
      <c r="BX6" s="606"/>
      <c r="BY6" s="606"/>
      <c r="BZ6" s="606"/>
      <c r="CA6" s="606"/>
      <c r="CB6" s="628"/>
      <c r="CD6" s="614" t="s">
        <v>321</v>
      </c>
      <c r="CE6" s="615"/>
      <c r="CF6" s="615"/>
      <c r="CG6" s="615"/>
      <c r="CH6" s="615"/>
      <c r="CI6" s="615"/>
      <c r="CJ6" s="615"/>
      <c r="CK6" s="615"/>
      <c r="CL6" s="615"/>
      <c r="CM6" s="615"/>
      <c r="CN6" s="615"/>
      <c r="CO6" s="615"/>
      <c r="CP6" s="615"/>
      <c r="CQ6" s="616"/>
      <c r="CR6" s="572">
        <v>88909</v>
      </c>
      <c r="CS6" s="456"/>
      <c r="CT6" s="456"/>
      <c r="CU6" s="456"/>
      <c r="CV6" s="456"/>
      <c r="CW6" s="456"/>
      <c r="CX6" s="456"/>
      <c r="CY6" s="585"/>
      <c r="CZ6" s="635">
        <v>1</v>
      </c>
      <c r="DA6" s="618"/>
      <c r="DB6" s="618"/>
      <c r="DC6" s="636"/>
      <c r="DD6" s="578" t="s">
        <v>191</v>
      </c>
      <c r="DE6" s="456"/>
      <c r="DF6" s="456"/>
      <c r="DG6" s="456"/>
      <c r="DH6" s="456"/>
      <c r="DI6" s="456"/>
      <c r="DJ6" s="456"/>
      <c r="DK6" s="456"/>
      <c r="DL6" s="456"/>
      <c r="DM6" s="456"/>
      <c r="DN6" s="456"/>
      <c r="DO6" s="456"/>
      <c r="DP6" s="585"/>
      <c r="DQ6" s="578">
        <v>88909</v>
      </c>
      <c r="DR6" s="456"/>
      <c r="DS6" s="456"/>
      <c r="DT6" s="456"/>
      <c r="DU6" s="456"/>
      <c r="DV6" s="456"/>
      <c r="DW6" s="456"/>
      <c r="DX6" s="456"/>
      <c r="DY6" s="456"/>
      <c r="DZ6" s="456"/>
      <c r="EA6" s="456"/>
      <c r="EB6" s="456"/>
      <c r="EC6" s="603"/>
    </row>
    <row r="7" spans="2:143" ht="11.25" customHeight="1" x14ac:dyDescent="0.15">
      <c r="B7" s="570" t="s">
        <v>42</v>
      </c>
      <c r="C7" s="359"/>
      <c r="D7" s="359"/>
      <c r="E7" s="359"/>
      <c r="F7" s="359"/>
      <c r="G7" s="359"/>
      <c r="H7" s="359"/>
      <c r="I7" s="359"/>
      <c r="J7" s="359"/>
      <c r="K7" s="359"/>
      <c r="L7" s="359"/>
      <c r="M7" s="359"/>
      <c r="N7" s="359"/>
      <c r="O7" s="359"/>
      <c r="P7" s="359"/>
      <c r="Q7" s="571"/>
      <c r="R7" s="572">
        <v>774</v>
      </c>
      <c r="S7" s="456"/>
      <c r="T7" s="456"/>
      <c r="U7" s="456"/>
      <c r="V7" s="456"/>
      <c r="W7" s="456"/>
      <c r="X7" s="456"/>
      <c r="Y7" s="585"/>
      <c r="Z7" s="605">
        <v>0</v>
      </c>
      <c r="AA7" s="605"/>
      <c r="AB7" s="605"/>
      <c r="AC7" s="605"/>
      <c r="AD7" s="606">
        <v>774</v>
      </c>
      <c r="AE7" s="606"/>
      <c r="AF7" s="606"/>
      <c r="AG7" s="606"/>
      <c r="AH7" s="606"/>
      <c r="AI7" s="606"/>
      <c r="AJ7" s="606"/>
      <c r="AK7" s="606"/>
      <c r="AL7" s="575">
        <v>0</v>
      </c>
      <c r="AM7" s="319"/>
      <c r="AN7" s="319"/>
      <c r="AO7" s="607"/>
      <c r="AP7" s="570" t="s">
        <v>322</v>
      </c>
      <c r="AQ7" s="359"/>
      <c r="AR7" s="359"/>
      <c r="AS7" s="359"/>
      <c r="AT7" s="359"/>
      <c r="AU7" s="359"/>
      <c r="AV7" s="359"/>
      <c r="AW7" s="359"/>
      <c r="AX7" s="359"/>
      <c r="AY7" s="359"/>
      <c r="AZ7" s="359"/>
      <c r="BA7" s="359"/>
      <c r="BB7" s="359"/>
      <c r="BC7" s="359"/>
      <c r="BD7" s="359"/>
      <c r="BE7" s="359"/>
      <c r="BF7" s="571"/>
      <c r="BG7" s="572">
        <v>950973</v>
      </c>
      <c r="BH7" s="456"/>
      <c r="BI7" s="456"/>
      <c r="BJ7" s="456"/>
      <c r="BK7" s="456"/>
      <c r="BL7" s="456"/>
      <c r="BM7" s="456"/>
      <c r="BN7" s="585"/>
      <c r="BO7" s="605">
        <v>37.5</v>
      </c>
      <c r="BP7" s="605"/>
      <c r="BQ7" s="605"/>
      <c r="BR7" s="605"/>
      <c r="BS7" s="606" t="s">
        <v>191</v>
      </c>
      <c r="BT7" s="606"/>
      <c r="BU7" s="606"/>
      <c r="BV7" s="606"/>
      <c r="BW7" s="606"/>
      <c r="BX7" s="606"/>
      <c r="BY7" s="606"/>
      <c r="BZ7" s="606"/>
      <c r="CA7" s="606"/>
      <c r="CB7" s="628"/>
      <c r="CD7" s="570" t="s">
        <v>324</v>
      </c>
      <c r="CE7" s="359"/>
      <c r="CF7" s="359"/>
      <c r="CG7" s="359"/>
      <c r="CH7" s="359"/>
      <c r="CI7" s="359"/>
      <c r="CJ7" s="359"/>
      <c r="CK7" s="359"/>
      <c r="CL7" s="359"/>
      <c r="CM7" s="359"/>
      <c r="CN7" s="359"/>
      <c r="CO7" s="359"/>
      <c r="CP7" s="359"/>
      <c r="CQ7" s="571"/>
      <c r="CR7" s="572">
        <v>1100937</v>
      </c>
      <c r="CS7" s="456"/>
      <c r="CT7" s="456"/>
      <c r="CU7" s="456"/>
      <c r="CV7" s="456"/>
      <c r="CW7" s="456"/>
      <c r="CX7" s="456"/>
      <c r="CY7" s="585"/>
      <c r="CZ7" s="605">
        <v>12</v>
      </c>
      <c r="DA7" s="605"/>
      <c r="DB7" s="605"/>
      <c r="DC7" s="605"/>
      <c r="DD7" s="578">
        <v>13062</v>
      </c>
      <c r="DE7" s="456"/>
      <c r="DF7" s="456"/>
      <c r="DG7" s="456"/>
      <c r="DH7" s="456"/>
      <c r="DI7" s="456"/>
      <c r="DJ7" s="456"/>
      <c r="DK7" s="456"/>
      <c r="DL7" s="456"/>
      <c r="DM7" s="456"/>
      <c r="DN7" s="456"/>
      <c r="DO7" s="456"/>
      <c r="DP7" s="585"/>
      <c r="DQ7" s="578">
        <v>708252</v>
      </c>
      <c r="DR7" s="456"/>
      <c r="DS7" s="456"/>
      <c r="DT7" s="456"/>
      <c r="DU7" s="456"/>
      <c r="DV7" s="456"/>
      <c r="DW7" s="456"/>
      <c r="DX7" s="456"/>
      <c r="DY7" s="456"/>
      <c r="DZ7" s="456"/>
      <c r="EA7" s="456"/>
      <c r="EB7" s="456"/>
      <c r="EC7" s="603"/>
    </row>
    <row r="8" spans="2:143" ht="11.25" customHeight="1" x14ac:dyDescent="0.15">
      <c r="B8" s="570" t="s">
        <v>325</v>
      </c>
      <c r="C8" s="359"/>
      <c r="D8" s="359"/>
      <c r="E8" s="359"/>
      <c r="F8" s="359"/>
      <c r="G8" s="359"/>
      <c r="H8" s="359"/>
      <c r="I8" s="359"/>
      <c r="J8" s="359"/>
      <c r="K8" s="359"/>
      <c r="L8" s="359"/>
      <c r="M8" s="359"/>
      <c r="N8" s="359"/>
      <c r="O8" s="359"/>
      <c r="P8" s="359"/>
      <c r="Q8" s="571"/>
      <c r="R8" s="572">
        <v>16016</v>
      </c>
      <c r="S8" s="456"/>
      <c r="T8" s="456"/>
      <c r="U8" s="456"/>
      <c r="V8" s="456"/>
      <c r="W8" s="456"/>
      <c r="X8" s="456"/>
      <c r="Y8" s="585"/>
      <c r="Z8" s="605">
        <v>0.2</v>
      </c>
      <c r="AA8" s="605"/>
      <c r="AB8" s="605"/>
      <c r="AC8" s="605"/>
      <c r="AD8" s="606">
        <v>16016</v>
      </c>
      <c r="AE8" s="606"/>
      <c r="AF8" s="606"/>
      <c r="AG8" s="606"/>
      <c r="AH8" s="606"/>
      <c r="AI8" s="606"/>
      <c r="AJ8" s="606"/>
      <c r="AK8" s="606"/>
      <c r="AL8" s="575">
        <v>0.3</v>
      </c>
      <c r="AM8" s="319"/>
      <c r="AN8" s="319"/>
      <c r="AO8" s="607"/>
      <c r="AP8" s="570" t="s">
        <v>119</v>
      </c>
      <c r="AQ8" s="359"/>
      <c r="AR8" s="359"/>
      <c r="AS8" s="359"/>
      <c r="AT8" s="359"/>
      <c r="AU8" s="359"/>
      <c r="AV8" s="359"/>
      <c r="AW8" s="359"/>
      <c r="AX8" s="359"/>
      <c r="AY8" s="359"/>
      <c r="AZ8" s="359"/>
      <c r="BA8" s="359"/>
      <c r="BB8" s="359"/>
      <c r="BC8" s="359"/>
      <c r="BD8" s="359"/>
      <c r="BE8" s="359"/>
      <c r="BF8" s="571"/>
      <c r="BG8" s="572">
        <v>30399</v>
      </c>
      <c r="BH8" s="456"/>
      <c r="BI8" s="456"/>
      <c r="BJ8" s="456"/>
      <c r="BK8" s="456"/>
      <c r="BL8" s="456"/>
      <c r="BM8" s="456"/>
      <c r="BN8" s="585"/>
      <c r="BO8" s="605">
        <v>1.2</v>
      </c>
      <c r="BP8" s="605"/>
      <c r="BQ8" s="605"/>
      <c r="BR8" s="605"/>
      <c r="BS8" s="606" t="s">
        <v>191</v>
      </c>
      <c r="BT8" s="606"/>
      <c r="BU8" s="606"/>
      <c r="BV8" s="606"/>
      <c r="BW8" s="606"/>
      <c r="BX8" s="606"/>
      <c r="BY8" s="606"/>
      <c r="BZ8" s="606"/>
      <c r="CA8" s="606"/>
      <c r="CB8" s="628"/>
      <c r="CD8" s="570" t="s">
        <v>328</v>
      </c>
      <c r="CE8" s="359"/>
      <c r="CF8" s="359"/>
      <c r="CG8" s="359"/>
      <c r="CH8" s="359"/>
      <c r="CI8" s="359"/>
      <c r="CJ8" s="359"/>
      <c r="CK8" s="359"/>
      <c r="CL8" s="359"/>
      <c r="CM8" s="359"/>
      <c r="CN8" s="359"/>
      <c r="CO8" s="359"/>
      <c r="CP8" s="359"/>
      <c r="CQ8" s="571"/>
      <c r="CR8" s="572">
        <v>3772404</v>
      </c>
      <c r="CS8" s="456"/>
      <c r="CT8" s="456"/>
      <c r="CU8" s="456"/>
      <c r="CV8" s="456"/>
      <c r="CW8" s="456"/>
      <c r="CX8" s="456"/>
      <c r="CY8" s="585"/>
      <c r="CZ8" s="605">
        <v>40.9</v>
      </c>
      <c r="DA8" s="605"/>
      <c r="DB8" s="605"/>
      <c r="DC8" s="605"/>
      <c r="DD8" s="578">
        <v>52375</v>
      </c>
      <c r="DE8" s="456"/>
      <c r="DF8" s="456"/>
      <c r="DG8" s="456"/>
      <c r="DH8" s="456"/>
      <c r="DI8" s="456"/>
      <c r="DJ8" s="456"/>
      <c r="DK8" s="456"/>
      <c r="DL8" s="456"/>
      <c r="DM8" s="456"/>
      <c r="DN8" s="456"/>
      <c r="DO8" s="456"/>
      <c r="DP8" s="585"/>
      <c r="DQ8" s="578">
        <v>1789666</v>
      </c>
      <c r="DR8" s="456"/>
      <c r="DS8" s="456"/>
      <c r="DT8" s="456"/>
      <c r="DU8" s="456"/>
      <c r="DV8" s="456"/>
      <c r="DW8" s="456"/>
      <c r="DX8" s="456"/>
      <c r="DY8" s="456"/>
      <c r="DZ8" s="456"/>
      <c r="EA8" s="456"/>
      <c r="EB8" s="456"/>
      <c r="EC8" s="603"/>
    </row>
    <row r="9" spans="2:143" ht="11.25" customHeight="1" x14ac:dyDescent="0.15">
      <c r="B9" s="570" t="s">
        <v>327</v>
      </c>
      <c r="C9" s="359"/>
      <c r="D9" s="359"/>
      <c r="E9" s="359"/>
      <c r="F9" s="359"/>
      <c r="G9" s="359"/>
      <c r="H9" s="359"/>
      <c r="I9" s="359"/>
      <c r="J9" s="359"/>
      <c r="K9" s="359"/>
      <c r="L9" s="359"/>
      <c r="M9" s="359"/>
      <c r="N9" s="359"/>
      <c r="O9" s="359"/>
      <c r="P9" s="359"/>
      <c r="Q9" s="571"/>
      <c r="R9" s="572">
        <v>22514</v>
      </c>
      <c r="S9" s="456"/>
      <c r="T9" s="456"/>
      <c r="U9" s="456"/>
      <c r="V9" s="456"/>
      <c r="W9" s="456"/>
      <c r="X9" s="456"/>
      <c r="Y9" s="585"/>
      <c r="Z9" s="605">
        <v>0.2</v>
      </c>
      <c r="AA9" s="605"/>
      <c r="AB9" s="605"/>
      <c r="AC9" s="605"/>
      <c r="AD9" s="606">
        <v>22514</v>
      </c>
      <c r="AE9" s="606"/>
      <c r="AF9" s="606"/>
      <c r="AG9" s="606"/>
      <c r="AH9" s="606"/>
      <c r="AI9" s="606"/>
      <c r="AJ9" s="606"/>
      <c r="AK9" s="606"/>
      <c r="AL9" s="575">
        <v>0.4</v>
      </c>
      <c r="AM9" s="319"/>
      <c r="AN9" s="319"/>
      <c r="AO9" s="607"/>
      <c r="AP9" s="570" t="s">
        <v>329</v>
      </c>
      <c r="AQ9" s="359"/>
      <c r="AR9" s="359"/>
      <c r="AS9" s="359"/>
      <c r="AT9" s="359"/>
      <c r="AU9" s="359"/>
      <c r="AV9" s="359"/>
      <c r="AW9" s="359"/>
      <c r="AX9" s="359"/>
      <c r="AY9" s="359"/>
      <c r="AZ9" s="359"/>
      <c r="BA9" s="359"/>
      <c r="BB9" s="359"/>
      <c r="BC9" s="359"/>
      <c r="BD9" s="359"/>
      <c r="BE9" s="359"/>
      <c r="BF9" s="571"/>
      <c r="BG9" s="572">
        <v>725616</v>
      </c>
      <c r="BH9" s="456"/>
      <c r="BI9" s="456"/>
      <c r="BJ9" s="456"/>
      <c r="BK9" s="456"/>
      <c r="BL9" s="456"/>
      <c r="BM9" s="456"/>
      <c r="BN9" s="585"/>
      <c r="BO9" s="605">
        <v>28.6</v>
      </c>
      <c r="BP9" s="605"/>
      <c r="BQ9" s="605"/>
      <c r="BR9" s="605"/>
      <c r="BS9" s="606" t="s">
        <v>191</v>
      </c>
      <c r="BT9" s="606"/>
      <c r="BU9" s="606"/>
      <c r="BV9" s="606"/>
      <c r="BW9" s="606"/>
      <c r="BX9" s="606"/>
      <c r="BY9" s="606"/>
      <c r="BZ9" s="606"/>
      <c r="CA9" s="606"/>
      <c r="CB9" s="628"/>
      <c r="CD9" s="570" t="s">
        <v>332</v>
      </c>
      <c r="CE9" s="359"/>
      <c r="CF9" s="359"/>
      <c r="CG9" s="359"/>
      <c r="CH9" s="359"/>
      <c r="CI9" s="359"/>
      <c r="CJ9" s="359"/>
      <c r="CK9" s="359"/>
      <c r="CL9" s="359"/>
      <c r="CM9" s="359"/>
      <c r="CN9" s="359"/>
      <c r="CO9" s="359"/>
      <c r="CP9" s="359"/>
      <c r="CQ9" s="571"/>
      <c r="CR9" s="572">
        <v>645304</v>
      </c>
      <c r="CS9" s="456"/>
      <c r="CT9" s="456"/>
      <c r="CU9" s="456"/>
      <c r="CV9" s="456"/>
      <c r="CW9" s="456"/>
      <c r="CX9" s="456"/>
      <c r="CY9" s="585"/>
      <c r="CZ9" s="605">
        <v>7</v>
      </c>
      <c r="DA9" s="605"/>
      <c r="DB9" s="605"/>
      <c r="DC9" s="605"/>
      <c r="DD9" s="578">
        <v>10845</v>
      </c>
      <c r="DE9" s="456"/>
      <c r="DF9" s="456"/>
      <c r="DG9" s="456"/>
      <c r="DH9" s="456"/>
      <c r="DI9" s="456"/>
      <c r="DJ9" s="456"/>
      <c r="DK9" s="456"/>
      <c r="DL9" s="456"/>
      <c r="DM9" s="456"/>
      <c r="DN9" s="456"/>
      <c r="DO9" s="456"/>
      <c r="DP9" s="585"/>
      <c r="DQ9" s="578">
        <v>593307</v>
      </c>
      <c r="DR9" s="456"/>
      <c r="DS9" s="456"/>
      <c r="DT9" s="456"/>
      <c r="DU9" s="456"/>
      <c r="DV9" s="456"/>
      <c r="DW9" s="456"/>
      <c r="DX9" s="456"/>
      <c r="DY9" s="456"/>
      <c r="DZ9" s="456"/>
      <c r="EA9" s="456"/>
      <c r="EB9" s="456"/>
      <c r="EC9" s="603"/>
    </row>
    <row r="10" spans="2:143" ht="11.25" customHeight="1" x14ac:dyDescent="0.15">
      <c r="B10" s="570" t="s">
        <v>125</v>
      </c>
      <c r="C10" s="359"/>
      <c r="D10" s="359"/>
      <c r="E10" s="359"/>
      <c r="F10" s="359"/>
      <c r="G10" s="359"/>
      <c r="H10" s="359"/>
      <c r="I10" s="359"/>
      <c r="J10" s="359"/>
      <c r="K10" s="359"/>
      <c r="L10" s="359"/>
      <c r="M10" s="359"/>
      <c r="N10" s="359"/>
      <c r="O10" s="359"/>
      <c r="P10" s="359"/>
      <c r="Q10" s="571"/>
      <c r="R10" s="572" t="s">
        <v>191</v>
      </c>
      <c r="S10" s="456"/>
      <c r="T10" s="456"/>
      <c r="U10" s="456"/>
      <c r="V10" s="456"/>
      <c r="W10" s="456"/>
      <c r="X10" s="456"/>
      <c r="Y10" s="585"/>
      <c r="Z10" s="605" t="s">
        <v>191</v>
      </c>
      <c r="AA10" s="605"/>
      <c r="AB10" s="605"/>
      <c r="AC10" s="605"/>
      <c r="AD10" s="606" t="s">
        <v>191</v>
      </c>
      <c r="AE10" s="606"/>
      <c r="AF10" s="606"/>
      <c r="AG10" s="606"/>
      <c r="AH10" s="606"/>
      <c r="AI10" s="606"/>
      <c r="AJ10" s="606"/>
      <c r="AK10" s="606"/>
      <c r="AL10" s="575" t="s">
        <v>191</v>
      </c>
      <c r="AM10" s="319"/>
      <c r="AN10" s="319"/>
      <c r="AO10" s="607"/>
      <c r="AP10" s="570" t="s">
        <v>181</v>
      </c>
      <c r="AQ10" s="359"/>
      <c r="AR10" s="359"/>
      <c r="AS10" s="359"/>
      <c r="AT10" s="359"/>
      <c r="AU10" s="359"/>
      <c r="AV10" s="359"/>
      <c r="AW10" s="359"/>
      <c r="AX10" s="359"/>
      <c r="AY10" s="359"/>
      <c r="AZ10" s="359"/>
      <c r="BA10" s="359"/>
      <c r="BB10" s="359"/>
      <c r="BC10" s="359"/>
      <c r="BD10" s="359"/>
      <c r="BE10" s="359"/>
      <c r="BF10" s="571"/>
      <c r="BG10" s="572">
        <v>62020</v>
      </c>
      <c r="BH10" s="456"/>
      <c r="BI10" s="456"/>
      <c r="BJ10" s="456"/>
      <c r="BK10" s="456"/>
      <c r="BL10" s="456"/>
      <c r="BM10" s="456"/>
      <c r="BN10" s="585"/>
      <c r="BO10" s="605">
        <v>2.4</v>
      </c>
      <c r="BP10" s="605"/>
      <c r="BQ10" s="605"/>
      <c r="BR10" s="605"/>
      <c r="BS10" s="606" t="s">
        <v>191</v>
      </c>
      <c r="BT10" s="606"/>
      <c r="BU10" s="606"/>
      <c r="BV10" s="606"/>
      <c r="BW10" s="606"/>
      <c r="BX10" s="606"/>
      <c r="BY10" s="606"/>
      <c r="BZ10" s="606"/>
      <c r="CA10" s="606"/>
      <c r="CB10" s="628"/>
      <c r="CD10" s="570" t="s">
        <v>219</v>
      </c>
      <c r="CE10" s="359"/>
      <c r="CF10" s="359"/>
      <c r="CG10" s="359"/>
      <c r="CH10" s="359"/>
      <c r="CI10" s="359"/>
      <c r="CJ10" s="359"/>
      <c r="CK10" s="359"/>
      <c r="CL10" s="359"/>
      <c r="CM10" s="359"/>
      <c r="CN10" s="359"/>
      <c r="CO10" s="359"/>
      <c r="CP10" s="359"/>
      <c r="CQ10" s="571"/>
      <c r="CR10" s="572">
        <v>30</v>
      </c>
      <c r="CS10" s="456"/>
      <c r="CT10" s="456"/>
      <c r="CU10" s="456"/>
      <c r="CV10" s="456"/>
      <c r="CW10" s="456"/>
      <c r="CX10" s="456"/>
      <c r="CY10" s="585"/>
      <c r="CZ10" s="605">
        <v>0</v>
      </c>
      <c r="DA10" s="605"/>
      <c r="DB10" s="605"/>
      <c r="DC10" s="605"/>
      <c r="DD10" s="578" t="s">
        <v>191</v>
      </c>
      <c r="DE10" s="456"/>
      <c r="DF10" s="456"/>
      <c r="DG10" s="456"/>
      <c r="DH10" s="456"/>
      <c r="DI10" s="456"/>
      <c r="DJ10" s="456"/>
      <c r="DK10" s="456"/>
      <c r="DL10" s="456"/>
      <c r="DM10" s="456"/>
      <c r="DN10" s="456"/>
      <c r="DO10" s="456"/>
      <c r="DP10" s="585"/>
      <c r="DQ10" s="578">
        <v>30</v>
      </c>
      <c r="DR10" s="456"/>
      <c r="DS10" s="456"/>
      <c r="DT10" s="456"/>
      <c r="DU10" s="456"/>
      <c r="DV10" s="456"/>
      <c r="DW10" s="456"/>
      <c r="DX10" s="456"/>
      <c r="DY10" s="456"/>
      <c r="DZ10" s="456"/>
      <c r="EA10" s="456"/>
      <c r="EB10" s="456"/>
      <c r="EC10" s="603"/>
    </row>
    <row r="11" spans="2:143" ht="11.25" customHeight="1" x14ac:dyDescent="0.15">
      <c r="B11" s="570" t="s">
        <v>100</v>
      </c>
      <c r="C11" s="359"/>
      <c r="D11" s="359"/>
      <c r="E11" s="359"/>
      <c r="F11" s="359"/>
      <c r="G11" s="359"/>
      <c r="H11" s="359"/>
      <c r="I11" s="359"/>
      <c r="J11" s="359"/>
      <c r="K11" s="359"/>
      <c r="L11" s="359"/>
      <c r="M11" s="359"/>
      <c r="N11" s="359"/>
      <c r="O11" s="359"/>
      <c r="P11" s="359"/>
      <c r="Q11" s="571"/>
      <c r="R11" s="572">
        <v>517708</v>
      </c>
      <c r="S11" s="456"/>
      <c r="T11" s="456"/>
      <c r="U11" s="456"/>
      <c r="V11" s="456"/>
      <c r="W11" s="456"/>
      <c r="X11" s="456"/>
      <c r="Y11" s="585"/>
      <c r="Z11" s="575">
        <v>5.3</v>
      </c>
      <c r="AA11" s="319"/>
      <c r="AB11" s="319"/>
      <c r="AC11" s="586"/>
      <c r="AD11" s="578">
        <v>517708</v>
      </c>
      <c r="AE11" s="456"/>
      <c r="AF11" s="456"/>
      <c r="AG11" s="456"/>
      <c r="AH11" s="456"/>
      <c r="AI11" s="456"/>
      <c r="AJ11" s="456"/>
      <c r="AK11" s="585"/>
      <c r="AL11" s="575">
        <v>9.9</v>
      </c>
      <c r="AM11" s="319"/>
      <c r="AN11" s="319"/>
      <c r="AO11" s="607"/>
      <c r="AP11" s="570" t="s">
        <v>334</v>
      </c>
      <c r="AQ11" s="359"/>
      <c r="AR11" s="359"/>
      <c r="AS11" s="359"/>
      <c r="AT11" s="359"/>
      <c r="AU11" s="359"/>
      <c r="AV11" s="359"/>
      <c r="AW11" s="359"/>
      <c r="AX11" s="359"/>
      <c r="AY11" s="359"/>
      <c r="AZ11" s="359"/>
      <c r="BA11" s="359"/>
      <c r="BB11" s="359"/>
      <c r="BC11" s="359"/>
      <c r="BD11" s="359"/>
      <c r="BE11" s="359"/>
      <c r="BF11" s="571"/>
      <c r="BG11" s="572">
        <v>132938</v>
      </c>
      <c r="BH11" s="456"/>
      <c r="BI11" s="456"/>
      <c r="BJ11" s="456"/>
      <c r="BK11" s="456"/>
      <c r="BL11" s="456"/>
      <c r="BM11" s="456"/>
      <c r="BN11" s="585"/>
      <c r="BO11" s="605">
        <v>5.2</v>
      </c>
      <c r="BP11" s="605"/>
      <c r="BQ11" s="605"/>
      <c r="BR11" s="605"/>
      <c r="BS11" s="606" t="s">
        <v>191</v>
      </c>
      <c r="BT11" s="606"/>
      <c r="BU11" s="606"/>
      <c r="BV11" s="606"/>
      <c r="BW11" s="606"/>
      <c r="BX11" s="606"/>
      <c r="BY11" s="606"/>
      <c r="BZ11" s="606"/>
      <c r="CA11" s="606"/>
      <c r="CB11" s="628"/>
      <c r="CD11" s="570" t="s">
        <v>337</v>
      </c>
      <c r="CE11" s="359"/>
      <c r="CF11" s="359"/>
      <c r="CG11" s="359"/>
      <c r="CH11" s="359"/>
      <c r="CI11" s="359"/>
      <c r="CJ11" s="359"/>
      <c r="CK11" s="359"/>
      <c r="CL11" s="359"/>
      <c r="CM11" s="359"/>
      <c r="CN11" s="359"/>
      <c r="CO11" s="359"/>
      <c r="CP11" s="359"/>
      <c r="CQ11" s="571"/>
      <c r="CR11" s="572">
        <v>353307</v>
      </c>
      <c r="CS11" s="456"/>
      <c r="CT11" s="456"/>
      <c r="CU11" s="456"/>
      <c r="CV11" s="456"/>
      <c r="CW11" s="456"/>
      <c r="CX11" s="456"/>
      <c r="CY11" s="585"/>
      <c r="CZ11" s="605">
        <v>3.8</v>
      </c>
      <c r="DA11" s="605"/>
      <c r="DB11" s="605"/>
      <c r="DC11" s="605"/>
      <c r="DD11" s="578">
        <v>206414</v>
      </c>
      <c r="DE11" s="456"/>
      <c r="DF11" s="456"/>
      <c r="DG11" s="456"/>
      <c r="DH11" s="456"/>
      <c r="DI11" s="456"/>
      <c r="DJ11" s="456"/>
      <c r="DK11" s="456"/>
      <c r="DL11" s="456"/>
      <c r="DM11" s="456"/>
      <c r="DN11" s="456"/>
      <c r="DO11" s="456"/>
      <c r="DP11" s="585"/>
      <c r="DQ11" s="578">
        <v>113455</v>
      </c>
      <c r="DR11" s="456"/>
      <c r="DS11" s="456"/>
      <c r="DT11" s="456"/>
      <c r="DU11" s="456"/>
      <c r="DV11" s="456"/>
      <c r="DW11" s="456"/>
      <c r="DX11" s="456"/>
      <c r="DY11" s="456"/>
      <c r="DZ11" s="456"/>
      <c r="EA11" s="456"/>
      <c r="EB11" s="456"/>
      <c r="EC11" s="603"/>
    </row>
    <row r="12" spans="2:143" ht="11.25" customHeight="1" x14ac:dyDescent="0.15">
      <c r="B12" s="570" t="s">
        <v>142</v>
      </c>
      <c r="C12" s="359"/>
      <c r="D12" s="359"/>
      <c r="E12" s="359"/>
      <c r="F12" s="359"/>
      <c r="G12" s="359"/>
      <c r="H12" s="359"/>
      <c r="I12" s="359"/>
      <c r="J12" s="359"/>
      <c r="K12" s="359"/>
      <c r="L12" s="359"/>
      <c r="M12" s="359"/>
      <c r="N12" s="359"/>
      <c r="O12" s="359"/>
      <c r="P12" s="359"/>
      <c r="Q12" s="571"/>
      <c r="R12" s="572">
        <v>6074</v>
      </c>
      <c r="S12" s="456"/>
      <c r="T12" s="456"/>
      <c r="U12" s="456"/>
      <c r="V12" s="456"/>
      <c r="W12" s="456"/>
      <c r="X12" s="456"/>
      <c r="Y12" s="585"/>
      <c r="Z12" s="605">
        <v>0.1</v>
      </c>
      <c r="AA12" s="605"/>
      <c r="AB12" s="605"/>
      <c r="AC12" s="605"/>
      <c r="AD12" s="606">
        <v>6074</v>
      </c>
      <c r="AE12" s="606"/>
      <c r="AF12" s="606"/>
      <c r="AG12" s="606"/>
      <c r="AH12" s="606"/>
      <c r="AI12" s="606"/>
      <c r="AJ12" s="606"/>
      <c r="AK12" s="606"/>
      <c r="AL12" s="575">
        <v>0.1</v>
      </c>
      <c r="AM12" s="319"/>
      <c r="AN12" s="319"/>
      <c r="AO12" s="607"/>
      <c r="AP12" s="570" t="s">
        <v>338</v>
      </c>
      <c r="AQ12" s="359"/>
      <c r="AR12" s="359"/>
      <c r="AS12" s="359"/>
      <c r="AT12" s="359"/>
      <c r="AU12" s="359"/>
      <c r="AV12" s="359"/>
      <c r="AW12" s="359"/>
      <c r="AX12" s="359"/>
      <c r="AY12" s="359"/>
      <c r="AZ12" s="359"/>
      <c r="BA12" s="359"/>
      <c r="BB12" s="359"/>
      <c r="BC12" s="359"/>
      <c r="BD12" s="359"/>
      <c r="BE12" s="359"/>
      <c r="BF12" s="571"/>
      <c r="BG12" s="572">
        <v>1326958</v>
      </c>
      <c r="BH12" s="456"/>
      <c r="BI12" s="456"/>
      <c r="BJ12" s="456"/>
      <c r="BK12" s="456"/>
      <c r="BL12" s="456"/>
      <c r="BM12" s="456"/>
      <c r="BN12" s="585"/>
      <c r="BO12" s="605">
        <v>52.4</v>
      </c>
      <c r="BP12" s="605"/>
      <c r="BQ12" s="605"/>
      <c r="BR12" s="605"/>
      <c r="BS12" s="606" t="s">
        <v>191</v>
      </c>
      <c r="BT12" s="606"/>
      <c r="BU12" s="606"/>
      <c r="BV12" s="606"/>
      <c r="BW12" s="606"/>
      <c r="BX12" s="606"/>
      <c r="BY12" s="606"/>
      <c r="BZ12" s="606"/>
      <c r="CA12" s="606"/>
      <c r="CB12" s="628"/>
      <c r="CD12" s="570" t="s">
        <v>86</v>
      </c>
      <c r="CE12" s="359"/>
      <c r="CF12" s="359"/>
      <c r="CG12" s="359"/>
      <c r="CH12" s="359"/>
      <c r="CI12" s="359"/>
      <c r="CJ12" s="359"/>
      <c r="CK12" s="359"/>
      <c r="CL12" s="359"/>
      <c r="CM12" s="359"/>
      <c r="CN12" s="359"/>
      <c r="CO12" s="359"/>
      <c r="CP12" s="359"/>
      <c r="CQ12" s="571"/>
      <c r="CR12" s="572">
        <v>146981</v>
      </c>
      <c r="CS12" s="456"/>
      <c r="CT12" s="456"/>
      <c r="CU12" s="456"/>
      <c r="CV12" s="456"/>
      <c r="CW12" s="456"/>
      <c r="CX12" s="456"/>
      <c r="CY12" s="585"/>
      <c r="CZ12" s="605">
        <v>1.6</v>
      </c>
      <c r="DA12" s="605"/>
      <c r="DB12" s="605"/>
      <c r="DC12" s="605"/>
      <c r="DD12" s="578">
        <v>14782</v>
      </c>
      <c r="DE12" s="456"/>
      <c r="DF12" s="456"/>
      <c r="DG12" s="456"/>
      <c r="DH12" s="456"/>
      <c r="DI12" s="456"/>
      <c r="DJ12" s="456"/>
      <c r="DK12" s="456"/>
      <c r="DL12" s="456"/>
      <c r="DM12" s="456"/>
      <c r="DN12" s="456"/>
      <c r="DO12" s="456"/>
      <c r="DP12" s="585"/>
      <c r="DQ12" s="578">
        <v>67367</v>
      </c>
      <c r="DR12" s="456"/>
      <c r="DS12" s="456"/>
      <c r="DT12" s="456"/>
      <c r="DU12" s="456"/>
      <c r="DV12" s="456"/>
      <c r="DW12" s="456"/>
      <c r="DX12" s="456"/>
      <c r="DY12" s="456"/>
      <c r="DZ12" s="456"/>
      <c r="EA12" s="456"/>
      <c r="EB12" s="456"/>
      <c r="EC12" s="603"/>
    </row>
    <row r="13" spans="2:143" ht="11.25" customHeight="1" x14ac:dyDescent="0.15">
      <c r="B13" s="570" t="s">
        <v>340</v>
      </c>
      <c r="C13" s="359"/>
      <c r="D13" s="359"/>
      <c r="E13" s="359"/>
      <c r="F13" s="359"/>
      <c r="G13" s="359"/>
      <c r="H13" s="359"/>
      <c r="I13" s="359"/>
      <c r="J13" s="359"/>
      <c r="K13" s="359"/>
      <c r="L13" s="359"/>
      <c r="M13" s="359"/>
      <c r="N13" s="359"/>
      <c r="O13" s="359"/>
      <c r="P13" s="359"/>
      <c r="Q13" s="571"/>
      <c r="R13" s="572" t="s">
        <v>191</v>
      </c>
      <c r="S13" s="456"/>
      <c r="T13" s="456"/>
      <c r="U13" s="456"/>
      <c r="V13" s="456"/>
      <c r="W13" s="456"/>
      <c r="X13" s="456"/>
      <c r="Y13" s="585"/>
      <c r="Z13" s="605" t="s">
        <v>191</v>
      </c>
      <c r="AA13" s="605"/>
      <c r="AB13" s="605"/>
      <c r="AC13" s="605"/>
      <c r="AD13" s="606" t="s">
        <v>191</v>
      </c>
      <c r="AE13" s="606"/>
      <c r="AF13" s="606"/>
      <c r="AG13" s="606"/>
      <c r="AH13" s="606"/>
      <c r="AI13" s="606"/>
      <c r="AJ13" s="606"/>
      <c r="AK13" s="606"/>
      <c r="AL13" s="575" t="s">
        <v>191</v>
      </c>
      <c r="AM13" s="319"/>
      <c r="AN13" s="319"/>
      <c r="AO13" s="607"/>
      <c r="AP13" s="570" t="s">
        <v>342</v>
      </c>
      <c r="AQ13" s="359"/>
      <c r="AR13" s="359"/>
      <c r="AS13" s="359"/>
      <c r="AT13" s="359"/>
      <c r="AU13" s="359"/>
      <c r="AV13" s="359"/>
      <c r="AW13" s="359"/>
      <c r="AX13" s="359"/>
      <c r="AY13" s="359"/>
      <c r="AZ13" s="359"/>
      <c r="BA13" s="359"/>
      <c r="BB13" s="359"/>
      <c r="BC13" s="359"/>
      <c r="BD13" s="359"/>
      <c r="BE13" s="359"/>
      <c r="BF13" s="571"/>
      <c r="BG13" s="572">
        <v>1326958</v>
      </c>
      <c r="BH13" s="456"/>
      <c r="BI13" s="456"/>
      <c r="BJ13" s="456"/>
      <c r="BK13" s="456"/>
      <c r="BL13" s="456"/>
      <c r="BM13" s="456"/>
      <c r="BN13" s="585"/>
      <c r="BO13" s="605">
        <v>52.4</v>
      </c>
      <c r="BP13" s="605"/>
      <c r="BQ13" s="605"/>
      <c r="BR13" s="605"/>
      <c r="BS13" s="606" t="s">
        <v>191</v>
      </c>
      <c r="BT13" s="606"/>
      <c r="BU13" s="606"/>
      <c r="BV13" s="606"/>
      <c r="BW13" s="606"/>
      <c r="BX13" s="606"/>
      <c r="BY13" s="606"/>
      <c r="BZ13" s="606"/>
      <c r="CA13" s="606"/>
      <c r="CB13" s="628"/>
      <c r="CD13" s="570" t="s">
        <v>343</v>
      </c>
      <c r="CE13" s="359"/>
      <c r="CF13" s="359"/>
      <c r="CG13" s="359"/>
      <c r="CH13" s="359"/>
      <c r="CI13" s="359"/>
      <c r="CJ13" s="359"/>
      <c r="CK13" s="359"/>
      <c r="CL13" s="359"/>
      <c r="CM13" s="359"/>
      <c r="CN13" s="359"/>
      <c r="CO13" s="359"/>
      <c r="CP13" s="359"/>
      <c r="CQ13" s="571"/>
      <c r="CR13" s="572">
        <v>631818</v>
      </c>
      <c r="CS13" s="456"/>
      <c r="CT13" s="456"/>
      <c r="CU13" s="456"/>
      <c r="CV13" s="456"/>
      <c r="CW13" s="456"/>
      <c r="CX13" s="456"/>
      <c r="CY13" s="585"/>
      <c r="CZ13" s="605">
        <v>6.9</v>
      </c>
      <c r="DA13" s="605"/>
      <c r="DB13" s="605"/>
      <c r="DC13" s="605"/>
      <c r="DD13" s="578">
        <v>313875</v>
      </c>
      <c r="DE13" s="456"/>
      <c r="DF13" s="456"/>
      <c r="DG13" s="456"/>
      <c r="DH13" s="456"/>
      <c r="DI13" s="456"/>
      <c r="DJ13" s="456"/>
      <c r="DK13" s="456"/>
      <c r="DL13" s="456"/>
      <c r="DM13" s="456"/>
      <c r="DN13" s="456"/>
      <c r="DO13" s="456"/>
      <c r="DP13" s="585"/>
      <c r="DQ13" s="578">
        <v>406488</v>
      </c>
      <c r="DR13" s="456"/>
      <c r="DS13" s="456"/>
      <c r="DT13" s="456"/>
      <c r="DU13" s="456"/>
      <c r="DV13" s="456"/>
      <c r="DW13" s="456"/>
      <c r="DX13" s="456"/>
      <c r="DY13" s="456"/>
      <c r="DZ13" s="456"/>
      <c r="EA13" s="456"/>
      <c r="EB13" s="456"/>
      <c r="EC13" s="603"/>
    </row>
    <row r="14" spans="2:143" ht="11.25" customHeight="1" x14ac:dyDescent="0.15">
      <c r="B14" s="570" t="s">
        <v>316</v>
      </c>
      <c r="C14" s="359"/>
      <c r="D14" s="359"/>
      <c r="E14" s="359"/>
      <c r="F14" s="359"/>
      <c r="G14" s="359"/>
      <c r="H14" s="359"/>
      <c r="I14" s="359"/>
      <c r="J14" s="359"/>
      <c r="K14" s="359"/>
      <c r="L14" s="359"/>
      <c r="M14" s="359"/>
      <c r="N14" s="359"/>
      <c r="O14" s="359"/>
      <c r="P14" s="359"/>
      <c r="Q14" s="571"/>
      <c r="R14" s="572" t="s">
        <v>191</v>
      </c>
      <c r="S14" s="456"/>
      <c r="T14" s="456"/>
      <c r="U14" s="456"/>
      <c r="V14" s="456"/>
      <c r="W14" s="456"/>
      <c r="X14" s="456"/>
      <c r="Y14" s="585"/>
      <c r="Z14" s="605" t="s">
        <v>191</v>
      </c>
      <c r="AA14" s="605"/>
      <c r="AB14" s="605"/>
      <c r="AC14" s="605"/>
      <c r="AD14" s="606" t="s">
        <v>191</v>
      </c>
      <c r="AE14" s="606"/>
      <c r="AF14" s="606"/>
      <c r="AG14" s="606"/>
      <c r="AH14" s="606"/>
      <c r="AI14" s="606"/>
      <c r="AJ14" s="606"/>
      <c r="AK14" s="606"/>
      <c r="AL14" s="575" t="s">
        <v>191</v>
      </c>
      <c r="AM14" s="319"/>
      <c r="AN14" s="319"/>
      <c r="AO14" s="607"/>
      <c r="AP14" s="570" t="s">
        <v>209</v>
      </c>
      <c r="AQ14" s="359"/>
      <c r="AR14" s="359"/>
      <c r="AS14" s="359"/>
      <c r="AT14" s="359"/>
      <c r="AU14" s="359"/>
      <c r="AV14" s="359"/>
      <c r="AW14" s="359"/>
      <c r="AX14" s="359"/>
      <c r="AY14" s="359"/>
      <c r="AZ14" s="359"/>
      <c r="BA14" s="359"/>
      <c r="BB14" s="359"/>
      <c r="BC14" s="359"/>
      <c r="BD14" s="359"/>
      <c r="BE14" s="359"/>
      <c r="BF14" s="571"/>
      <c r="BG14" s="572">
        <v>87121</v>
      </c>
      <c r="BH14" s="456"/>
      <c r="BI14" s="456"/>
      <c r="BJ14" s="456"/>
      <c r="BK14" s="456"/>
      <c r="BL14" s="456"/>
      <c r="BM14" s="456"/>
      <c r="BN14" s="585"/>
      <c r="BO14" s="605">
        <v>3.4</v>
      </c>
      <c r="BP14" s="605"/>
      <c r="BQ14" s="605"/>
      <c r="BR14" s="605"/>
      <c r="BS14" s="606" t="s">
        <v>191</v>
      </c>
      <c r="BT14" s="606"/>
      <c r="BU14" s="606"/>
      <c r="BV14" s="606"/>
      <c r="BW14" s="606"/>
      <c r="BX14" s="606"/>
      <c r="BY14" s="606"/>
      <c r="BZ14" s="606"/>
      <c r="CA14" s="606"/>
      <c r="CB14" s="628"/>
      <c r="CD14" s="570" t="s">
        <v>61</v>
      </c>
      <c r="CE14" s="359"/>
      <c r="CF14" s="359"/>
      <c r="CG14" s="359"/>
      <c r="CH14" s="359"/>
      <c r="CI14" s="359"/>
      <c r="CJ14" s="359"/>
      <c r="CK14" s="359"/>
      <c r="CL14" s="359"/>
      <c r="CM14" s="359"/>
      <c r="CN14" s="359"/>
      <c r="CO14" s="359"/>
      <c r="CP14" s="359"/>
      <c r="CQ14" s="571"/>
      <c r="CR14" s="572">
        <v>401489</v>
      </c>
      <c r="CS14" s="456"/>
      <c r="CT14" s="456"/>
      <c r="CU14" s="456"/>
      <c r="CV14" s="456"/>
      <c r="CW14" s="456"/>
      <c r="CX14" s="456"/>
      <c r="CY14" s="585"/>
      <c r="CZ14" s="605">
        <v>4.4000000000000004</v>
      </c>
      <c r="DA14" s="605"/>
      <c r="DB14" s="605"/>
      <c r="DC14" s="605"/>
      <c r="DD14" s="578">
        <v>19602</v>
      </c>
      <c r="DE14" s="456"/>
      <c r="DF14" s="456"/>
      <c r="DG14" s="456"/>
      <c r="DH14" s="456"/>
      <c r="DI14" s="456"/>
      <c r="DJ14" s="456"/>
      <c r="DK14" s="456"/>
      <c r="DL14" s="456"/>
      <c r="DM14" s="456"/>
      <c r="DN14" s="456"/>
      <c r="DO14" s="456"/>
      <c r="DP14" s="585"/>
      <c r="DQ14" s="578">
        <v>377670</v>
      </c>
      <c r="DR14" s="456"/>
      <c r="DS14" s="456"/>
      <c r="DT14" s="456"/>
      <c r="DU14" s="456"/>
      <c r="DV14" s="456"/>
      <c r="DW14" s="456"/>
      <c r="DX14" s="456"/>
      <c r="DY14" s="456"/>
      <c r="DZ14" s="456"/>
      <c r="EA14" s="456"/>
      <c r="EB14" s="456"/>
      <c r="EC14" s="603"/>
    </row>
    <row r="15" spans="2:143" ht="11.25" customHeight="1" x14ac:dyDescent="0.15">
      <c r="B15" s="570" t="s">
        <v>344</v>
      </c>
      <c r="C15" s="359"/>
      <c r="D15" s="359"/>
      <c r="E15" s="359"/>
      <c r="F15" s="359"/>
      <c r="G15" s="359"/>
      <c r="H15" s="359"/>
      <c r="I15" s="359"/>
      <c r="J15" s="359"/>
      <c r="K15" s="359"/>
      <c r="L15" s="359"/>
      <c r="M15" s="359"/>
      <c r="N15" s="359"/>
      <c r="O15" s="359"/>
      <c r="P15" s="359"/>
      <c r="Q15" s="571"/>
      <c r="R15" s="572">
        <v>14914</v>
      </c>
      <c r="S15" s="456"/>
      <c r="T15" s="456"/>
      <c r="U15" s="456"/>
      <c r="V15" s="456"/>
      <c r="W15" s="456"/>
      <c r="X15" s="456"/>
      <c r="Y15" s="585"/>
      <c r="Z15" s="605">
        <v>0.2</v>
      </c>
      <c r="AA15" s="605"/>
      <c r="AB15" s="605"/>
      <c r="AC15" s="605"/>
      <c r="AD15" s="606">
        <v>14914</v>
      </c>
      <c r="AE15" s="606"/>
      <c r="AF15" s="606"/>
      <c r="AG15" s="606"/>
      <c r="AH15" s="606"/>
      <c r="AI15" s="606"/>
      <c r="AJ15" s="606"/>
      <c r="AK15" s="606"/>
      <c r="AL15" s="575">
        <v>0.3</v>
      </c>
      <c r="AM15" s="319"/>
      <c r="AN15" s="319"/>
      <c r="AO15" s="607"/>
      <c r="AP15" s="570" t="s">
        <v>345</v>
      </c>
      <c r="AQ15" s="359"/>
      <c r="AR15" s="359"/>
      <c r="AS15" s="359"/>
      <c r="AT15" s="359"/>
      <c r="AU15" s="359"/>
      <c r="AV15" s="359"/>
      <c r="AW15" s="359"/>
      <c r="AX15" s="359"/>
      <c r="AY15" s="359"/>
      <c r="AZ15" s="359"/>
      <c r="BA15" s="359"/>
      <c r="BB15" s="359"/>
      <c r="BC15" s="359"/>
      <c r="BD15" s="359"/>
      <c r="BE15" s="359"/>
      <c r="BF15" s="571"/>
      <c r="BG15" s="572">
        <v>167738</v>
      </c>
      <c r="BH15" s="456"/>
      <c r="BI15" s="456"/>
      <c r="BJ15" s="456"/>
      <c r="BK15" s="456"/>
      <c r="BL15" s="456"/>
      <c r="BM15" s="456"/>
      <c r="BN15" s="585"/>
      <c r="BO15" s="605">
        <v>6.6</v>
      </c>
      <c r="BP15" s="605"/>
      <c r="BQ15" s="605"/>
      <c r="BR15" s="605"/>
      <c r="BS15" s="606" t="s">
        <v>191</v>
      </c>
      <c r="BT15" s="606"/>
      <c r="BU15" s="606"/>
      <c r="BV15" s="606"/>
      <c r="BW15" s="606"/>
      <c r="BX15" s="606"/>
      <c r="BY15" s="606"/>
      <c r="BZ15" s="606"/>
      <c r="CA15" s="606"/>
      <c r="CB15" s="628"/>
      <c r="CD15" s="570" t="s">
        <v>347</v>
      </c>
      <c r="CE15" s="359"/>
      <c r="CF15" s="359"/>
      <c r="CG15" s="359"/>
      <c r="CH15" s="359"/>
      <c r="CI15" s="359"/>
      <c r="CJ15" s="359"/>
      <c r="CK15" s="359"/>
      <c r="CL15" s="359"/>
      <c r="CM15" s="359"/>
      <c r="CN15" s="359"/>
      <c r="CO15" s="359"/>
      <c r="CP15" s="359"/>
      <c r="CQ15" s="571"/>
      <c r="CR15" s="572">
        <v>811991</v>
      </c>
      <c r="CS15" s="456"/>
      <c r="CT15" s="456"/>
      <c r="CU15" s="456"/>
      <c r="CV15" s="456"/>
      <c r="CW15" s="456"/>
      <c r="CX15" s="456"/>
      <c r="CY15" s="585"/>
      <c r="CZ15" s="605">
        <v>8.8000000000000007</v>
      </c>
      <c r="DA15" s="605"/>
      <c r="DB15" s="605"/>
      <c r="DC15" s="605"/>
      <c r="DD15" s="578">
        <v>192515</v>
      </c>
      <c r="DE15" s="456"/>
      <c r="DF15" s="456"/>
      <c r="DG15" s="456"/>
      <c r="DH15" s="456"/>
      <c r="DI15" s="456"/>
      <c r="DJ15" s="456"/>
      <c r="DK15" s="456"/>
      <c r="DL15" s="456"/>
      <c r="DM15" s="456"/>
      <c r="DN15" s="456"/>
      <c r="DO15" s="456"/>
      <c r="DP15" s="585"/>
      <c r="DQ15" s="578">
        <v>603295</v>
      </c>
      <c r="DR15" s="456"/>
      <c r="DS15" s="456"/>
      <c r="DT15" s="456"/>
      <c r="DU15" s="456"/>
      <c r="DV15" s="456"/>
      <c r="DW15" s="456"/>
      <c r="DX15" s="456"/>
      <c r="DY15" s="456"/>
      <c r="DZ15" s="456"/>
      <c r="EA15" s="456"/>
      <c r="EB15" s="456"/>
      <c r="EC15" s="603"/>
    </row>
    <row r="16" spans="2:143" ht="11.25" customHeight="1" x14ac:dyDescent="0.15">
      <c r="B16" s="570" t="s">
        <v>348</v>
      </c>
      <c r="C16" s="359"/>
      <c r="D16" s="359"/>
      <c r="E16" s="359"/>
      <c r="F16" s="359"/>
      <c r="G16" s="359"/>
      <c r="H16" s="359"/>
      <c r="I16" s="359"/>
      <c r="J16" s="359"/>
      <c r="K16" s="359"/>
      <c r="L16" s="359"/>
      <c r="M16" s="359"/>
      <c r="N16" s="359"/>
      <c r="O16" s="359"/>
      <c r="P16" s="359"/>
      <c r="Q16" s="571"/>
      <c r="R16" s="572">
        <v>59338</v>
      </c>
      <c r="S16" s="456"/>
      <c r="T16" s="456"/>
      <c r="U16" s="456"/>
      <c r="V16" s="456"/>
      <c r="W16" s="456"/>
      <c r="X16" s="456"/>
      <c r="Y16" s="585"/>
      <c r="Z16" s="605">
        <v>0.6</v>
      </c>
      <c r="AA16" s="605"/>
      <c r="AB16" s="605"/>
      <c r="AC16" s="605"/>
      <c r="AD16" s="606">
        <v>59338</v>
      </c>
      <c r="AE16" s="606"/>
      <c r="AF16" s="606"/>
      <c r="AG16" s="606"/>
      <c r="AH16" s="606"/>
      <c r="AI16" s="606"/>
      <c r="AJ16" s="606"/>
      <c r="AK16" s="606"/>
      <c r="AL16" s="575">
        <v>1.1000000000000001</v>
      </c>
      <c r="AM16" s="319"/>
      <c r="AN16" s="319"/>
      <c r="AO16" s="607"/>
      <c r="AP16" s="570" t="s">
        <v>349</v>
      </c>
      <c r="AQ16" s="359"/>
      <c r="AR16" s="359"/>
      <c r="AS16" s="359"/>
      <c r="AT16" s="359"/>
      <c r="AU16" s="359"/>
      <c r="AV16" s="359"/>
      <c r="AW16" s="359"/>
      <c r="AX16" s="359"/>
      <c r="AY16" s="359"/>
      <c r="AZ16" s="359"/>
      <c r="BA16" s="359"/>
      <c r="BB16" s="359"/>
      <c r="BC16" s="359"/>
      <c r="BD16" s="359"/>
      <c r="BE16" s="359"/>
      <c r="BF16" s="571"/>
      <c r="BG16" s="572" t="s">
        <v>191</v>
      </c>
      <c r="BH16" s="456"/>
      <c r="BI16" s="456"/>
      <c r="BJ16" s="456"/>
      <c r="BK16" s="456"/>
      <c r="BL16" s="456"/>
      <c r="BM16" s="456"/>
      <c r="BN16" s="585"/>
      <c r="BO16" s="605" t="s">
        <v>191</v>
      </c>
      <c r="BP16" s="605"/>
      <c r="BQ16" s="605"/>
      <c r="BR16" s="605"/>
      <c r="BS16" s="606" t="s">
        <v>191</v>
      </c>
      <c r="BT16" s="606"/>
      <c r="BU16" s="606"/>
      <c r="BV16" s="606"/>
      <c r="BW16" s="606"/>
      <c r="BX16" s="606"/>
      <c r="BY16" s="606"/>
      <c r="BZ16" s="606"/>
      <c r="CA16" s="606"/>
      <c r="CB16" s="628"/>
      <c r="CD16" s="570" t="s">
        <v>350</v>
      </c>
      <c r="CE16" s="359"/>
      <c r="CF16" s="359"/>
      <c r="CG16" s="359"/>
      <c r="CH16" s="359"/>
      <c r="CI16" s="359"/>
      <c r="CJ16" s="359"/>
      <c r="CK16" s="359"/>
      <c r="CL16" s="359"/>
      <c r="CM16" s="359"/>
      <c r="CN16" s="359"/>
      <c r="CO16" s="359"/>
      <c r="CP16" s="359"/>
      <c r="CQ16" s="571"/>
      <c r="CR16" s="572">
        <v>548516</v>
      </c>
      <c r="CS16" s="456"/>
      <c r="CT16" s="456"/>
      <c r="CU16" s="456"/>
      <c r="CV16" s="456"/>
      <c r="CW16" s="456"/>
      <c r="CX16" s="456"/>
      <c r="CY16" s="585"/>
      <c r="CZ16" s="605">
        <v>6</v>
      </c>
      <c r="DA16" s="605"/>
      <c r="DB16" s="605"/>
      <c r="DC16" s="605"/>
      <c r="DD16" s="578" t="s">
        <v>191</v>
      </c>
      <c r="DE16" s="456"/>
      <c r="DF16" s="456"/>
      <c r="DG16" s="456"/>
      <c r="DH16" s="456"/>
      <c r="DI16" s="456"/>
      <c r="DJ16" s="456"/>
      <c r="DK16" s="456"/>
      <c r="DL16" s="456"/>
      <c r="DM16" s="456"/>
      <c r="DN16" s="456"/>
      <c r="DO16" s="456"/>
      <c r="DP16" s="585"/>
      <c r="DQ16" s="578">
        <v>50628</v>
      </c>
      <c r="DR16" s="456"/>
      <c r="DS16" s="456"/>
      <c r="DT16" s="456"/>
      <c r="DU16" s="456"/>
      <c r="DV16" s="456"/>
      <c r="DW16" s="456"/>
      <c r="DX16" s="456"/>
      <c r="DY16" s="456"/>
      <c r="DZ16" s="456"/>
      <c r="EA16" s="456"/>
      <c r="EB16" s="456"/>
      <c r="EC16" s="603"/>
    </row>
    <row r="17" spans="2:133" ht="11.25" customHeight="1" x14ac:dyDescent="0.15">
      <c r="B17" s="570" t="s">
        <v>351</v>
      </c>
      <c r="C17" s="359"/>
      <c r="D17" s="359"/>
      <c r="E17" s="359"/>
      <c r="F17" s="359"/>
      <c r="G17" s="359"/>
      <c r="H17" s="359"/>
      <c r="I17" s="359"/>
      <c r="J17" s="359"/>
      <c r="K17" s="359"/>
      <c r="L17" s="359"/>
      <c r="M17" s="359"/>
      <c r="N17" s="359"/>
      <c r="O17" s="359"/>
      <c r="P17" s="359"/>
      <c r="Q17" s="571"/>
      <c r="R17" s="572">
        <v>107983</v>
      </c>
      <c r="S17" s="456"/>
      <c r="T17" s="456"/>
      <c r="U17" s="456"/>
      <c r="V17" s="456"/>
      <c r="W17" s="456"/>
      <c r="X17" s="456"/>
      <c r="Y17" s="585"/>
      <c r="Z17" s="605">
        <v>1.1000000000000001</v>
      </c>
      <c r="AA17" s="605"/>
      <c r="AB17" s="605"/>
      <c r="AC17" s="605"/>
      <c r="AD17" s="606">
        <v>107983</v>
      </c>
      <c r="AE17" s="606"/>
      <c r="AF17" s="606"/>
      <c r="AG17" s="606"/>
      <c r="AH17" s="606"/>
      <c r="AI17" s="606"/>
      <c r="AJ17" s="606"/>
      <c r="AK17" s="606"/>
      <c r="AL17" s="575">
        <v>2.1</v>
      </c>
      <c r="AM17" s="319"/>
      <c r="AN17" s="319"/>
      <c r="AO17" s="607"/>
      <c r="AP17" s="570" t="s">
        <v>352</v>
      </c>
      <c r="AQ17" s="359"/>
      <c r="AR17" s="359"/>
      <c r="AS17" s="359"/>
      <c r="AT17" s="359"/>
      <c r="AU17" s="359"/>
      <c r="AV17" s="359"/>
      <c r="AW17" s="359"/>
      <c r="AX17" s="359"/>
      <c r="AY17" s="359"/>
      <c r="AZ17" s="359"/>
      <c r="BA17" s="359"/>
      <c r="BB17" s="359"/>
      <c r="BC17" s="359"/>
      <c r="BD17" s="359"/>
      <c r="BE17" s="359"/>
      <c r="BF17" s="571"/>
      <c r="BG17" s="572" t="s">
        <v>191</v>
      </c>
      <c r="BH17" s="456"/>
      <c r="BI17" s="456"/>
      <c r="BJ17" s="456"/>
      <c r="BK17" s="456"/>
      <c r="BL17" s="456"/>
      <c r="BM17" s="456"/>
      <c r="BN17" s="585"/>
      <c r="BO17" s="605" t="s">
        <v>191</v>
      </c>
      <c r="BP17" s="605"/>
      <c r="BQ17" s="605"/>
      <c r="BR17" s="605"/>
      <c r="BS17" s="606" t="s">
        <v>191</v>
      </c>
      <c r="BT17" s="606"/>
      <c r="BU17" s="606"/>
      <c r="BV17" s="606"/>
      <c r="BW17" s="606"/>
      <c r="BX17" s="606"/>
      <c r="BY17" s="606"/>
      <c r="BZ17" s="606"/>
      <c r="CA17" s="606"/>
      <c r="CB17" s="628"/>
      <c r="CD17" s="570" t="s">
        <v>354</v>
      </c>
      <c r="CE17" s="359"/>
      <c r="CF17" s="359"/>
      <c r="CG17" s="359"/>
      <c r="CH17" s="359"/>
      <c r="CI17" s="359"/>
      <c r="CJ17" s="359"/>
      <c r="CK17" s="359"/>
      <c r="CL17" s="359"/>
      <c r="CM17" s="359"/>
      <c r="CN17" s="359"/>
      <c r="CO17" s="359"/>
      <c r="CP17" s="359"/>
      <c r="CQ17" s="571"/>
      <c r="CR17" s="572">
        <v>710632</v>
      </c>
      <c r="CS17" s="456"/>
      <c r="CT17" s="456"/>
      <c r="CU17" s="456"/>
      <c r="CV17" s="456"/>
      <c r="CW17" s="456"/>
      <c r="CX17" s="456"/>
      <c r="CY17" s="585"/>
      <c r="CZ17" s="605">
        <v>7.7</v>
      </c>
      <c r="DA17" s="605"/>
      <c r="DB17" s="605"/>
      <c r="DC17" s="605"/>
      <c r="DD17" s="578" t="s">
        <v>191</v>
      </c>
      <c r="DE17" s="456"/>
      <c r="DF17" s="456"/>
      <c r="DG17" s="456"/>
      <c r="DH17" s="456"/>
      <c r="DI17" s="456"/>
      <c r="DJ17" s="456"/>
      <c r="DK17" s="456"/>
      <c r="DL17" s="456"/>
      <c r="DM17" s="456"/>
      <c r="DN17" s="456"/>
      <c r="DO17" s="456"/>
      <c r="DP17" s="585"/>
      <c r="DQ17" s="578">
        <v>705079</v>
      </c>
      <c r="DR17" s="456"/>
      <c r="DS17" s="456"/>
      <c r="DT17" s="456"/>
      <c r="DU17" s="456"/>
      <c r="DV17" s="456"/>
      <c r="DW17" s="456"/>
      <c r="DX17" s="456"/>
      <c r="DY17" s="456"/>
      <c r="DZ17" s="456"/>
      <c r="EA17" s="456"/>
      <c r="EB17" s="456"/>
      <c r="EC17" s="603"/>
    </row>
    <row r="18" spans="2:133" ht="11.25" customHeight="1" x14ac:dyDescent="0.15">
      <c r="B18" s="570" t="s">
        <v>212</v>
      </c>
      <c r="C18" s="359"/>
      <c r="D18" s="359"/>
      <c r="E18" s="359"/>
      <c r="F18" s="359"/>
      <c r="G18" s="359"/>
      <c r="H18" s="359"/>
      <c r="I18" s="359"/>
      <c r="J18" s="359"/>
      <c r="K18" s="359"/>
      <c r="L18" s="359"/>
      <c r="M18" s="359"/>
      <c r="N18" s="359"/>
      <c r="O18" s="359"/>
      <c r="P18" s="359"/>
      <c r="Q18" s="571"/>
      <c r="R18" s="572">
        <v>23229</v>
      </c>
      <c r="S18" s="456"/>
      <c r="T18" s="456"/>
      <c r="U18" s="456"/>
      <c r="V18" s="456"/>
      <c r="W18" s="456"/>
      <c r="X18" s="456"/>
      <c r="Y18" s="585"/>
      <c r="Z18" s="605">
        <v>0.2</v>
      </c>
      <c r="AA18" s="605"/>
      <c r="AB18" s="605"/>
      <c r="AC18" s="605"/>
      <c r="AD18" s="606">
        <v>23229</v>
      </c>
      <c r="AE18" s="606"/>
      <c r="AF18" s="606"/>
      <c r="AG18" s="606"/>
      <c r="AH18" s="606"/>
      <c r="AI18" s="606"/>
      <c r="AJ18" s="606"/>
      <c r="AK18" s="606"/>
      <c r="AL18" s="575">
        <v>0.4</v>
      </c>
      <c r="AM18" s="319"/>
      <c r="AN18" s="319"/>
      <c r="AO18" s="607"/>
      <c r="AP18" s="570" t="s">
        <v>97</v>
      </c>
      <c r="AQ18" s="359"/>
      <c r="AR18" s="359"/>
      <c r="AS18" s="359"/>
      <c r="AT18" s="359"/>
      <c r="AU18" s="359"/>
      <c r="AV18" s="359"/>
      <c r="AW18" s="359"/>
      <c r="AX18" s="359"/>
      <c r="AY18" s="359"/>
      <c r="AZ18" s="359"/>
      <c r="BA18" s="359"/>
      <c r="BB18" s="359"/>
      <c r="BC18" s="359"/>
      <c r="BD18" s="359"/>
      <c r="BE18" s="359"/>
      <c r="BF18" s="571"/>
      <c r="BG18" s="572" t="s">
        <v>191</v>
      </c>
      <c r="BH18" s="456"/>
      <c r="BI18" s="456"/>
      <c r="BJ18" s="456"/>
      <c r="BK18" s="456"/>
      <c r="BL18" s="456"/>
      <c r="BM18" s="456"/>
      <c r="BN18" s="585"/>
      <c r="BO18" s="605" t="s">
        <v>191</v>
      </c>
      <c r="BP18" s="605"/>
      <c r="BQ18" s="605"/>
      <c r="BR18" s="605"/>
      <c r="BS18" s="606" t="s">
        <v>191</v>
      </c>
      <c r="BT18" s="606"/>
      <c r="BU18" s="606"/>
      <c r="BV18" s="606"/>
      <c r="BW18" s="606"/>
      <c r="BX18" s="606"/>
      <c r="BY18" s="606"/>
      <c r="BZ18" s="606"/>
      <c r="CA18" s="606"/>
      <c r="CB18" s="628"/>
      <c r="CD18" s="570" t="s">
        <v>355</v>
      </c>
      <c r="CE18" s="359"/>
      <c r="CF18" s="359"/>
      <c r="CG18" s="359"/>
      <c r="CH18" s="359"/>
      <c r="CI18" s="359"/>
      <c r="CJ18" s="359"/>
      <c r="CK18" s="359"/>
      <c r="CL18" s="359"/>
      <c r="CM18" s="359"/>
      <c r="CN18" s="359"/>
      <c r="CO18" s="359"/>
      <c r="CP18" s="359"/>
      <c r="CQ18" s="571"/>
      <c r="CR18" s="572" t="s">
        <v>191</v>
      </c>
      <c r="CS18" s="456"/>
      <c r="CT18" s="456"/>
      <c r="CU18" s="456"/>
      <c r="CV18" s="456"/>
      <c r="CW18" s="456"/>
      <c r="CX18" s="456"/>
      <c r="CY18" s="585"/>
      <c r="CZ18" s="605" t="s">
        <v>191</v>
      </c>
      <c r="DA18" s="605"/>
      <c r="DB18" s="605"/>
      <c r="DC18" s="605"/>
      <c r="DD18" s="578" t="s">
        <v>191</v>
      </c>
      <c r="DE18" s="456"/>
      <c r="DF18" s="456"/>
      <c r="DG18" s="456"/>
      <c r="DH18" s="456"/>
      <c r="DI18" s="456"/>
      <c r="DJ18" s="456"/>
      <c r="DK18" s="456"/>
      <c r="DL18" s="456"/>
      <c r="DM18" s="456"/>
      <c r="DN18" s="456"/>
      <c r="DO18" s="456"/>
      <c r="DP18" s="585"/>
      <c r="DQ18" s="578" t="s">
        <v>191</v>
      </c>
      <c r="DR18" s="456"/>
      <c r="DS18" s="456"/>
      <c r="DT18" s="456"/>
      <c r="DU18" s="456"/>
      <c r="DV18" s="456"/>
      <c r="DW18" s="456"/>
      <c r="DX18" s="456"/>
      <c r="DY18" s="456"/>
      <c r="DZ18" s="456"/>
      <c r="EA18" s="456"/>
      <c r="EB18" s="456"/>
      <c r="EC18" s="603"/>
    </row>
    <row r="19" spans="2:133" ht="11.25" customHeight="1" x14ac:dyDescent="0.15">
      <c r="B19" s="570" t="s">
        <v>357</v>
      </c>
      <c r="C19" s="359"/>
      <c r="D19" s="359"/>
      <c r="E19" s="359"/>
      <c r="F19" s="359"/>
      <c r="G19" s="359"/>
      <c r="H19" s="359"/>
      <c r="I19" s="359"/>
      <c r="J19" s="359"/>
      <c r="K19" s="359"/>
      <c r="L19" s="359"/>
      <c r="M19" s="359"/>
      <c r="N19" s="359"/>
      <c r="O19" s="359"/>
      <c r="P19" s="359"/>
      <c r="Q19" s="571"/>
      <c r="R19" s="572">
        <v>81873</v>
      </c>
      <c r="S19" s="456"/>
      <c r="T19" s="456"/>
      <c r="U19" s="456"/>
      <c r="V19" s="456"/>
      <c r="W19" s="456"/>
      <c r="X19" s="456"/>
      <c r="Y19" s="585"/>
      <c r="Z19" s="605">
        <v>0.8</v>
      </c>
      <c r="AA19" s="605"/>
      <c r="AB19" s="605"/>
      <c r="AC19" s="605"/>
      <c r="AD19" s="606">
        <v>81873</v>
      </c>
      <c r="AE19" s="606"/>
      <c r="AF19" s="606"/>
      <c r="AG19" s="606"/>
      <c r="AH19" s="606"/>
      <c r="AI19" s="606"/>
      <c r="AJ19" s="606"/>
      <c r="AK19" s="606"/>
      <c r="AL19" s="575">
        <v>1.6</v>
      </c>
      <c r="AM19" s="319"/>
      <c r="AN19" s="319"/>
      <c r="AO19" s="607"/>
      <c r="AP19" s="570" t="s">
        <v>250</v>
      </c>
      <c r="AQ19" s="359"/>
      <c r="AR19" s="359"/>
      <c r="AS19" s="359"/>
      <c r="AT19" s="359"/>
      <c r="AU19" s="359"/>
      <c r="AV19" s="359"/>
      <c r="AW19" s="359"/>
      <c r="AX19" s="359"/>
      <c r="AY19" s="359"/>
      <c r="AZ19" s="359"/>
      <c r="BA19" s="359"/>
      <c r="BB19" s="359"/>
      <c r="BC19" s="359"/>
      <c r="BD19" s="359"/>
      <c r="BE19" s="359"/>
      <c r="BF19" s="571"/>
      <c r="BG19" s="572" t="s">
        <v>191</v>
      </c>
      <c r="BH19" s="456"/>
      <c r="BI19" s="456"/>
      <c r="BJ19" s="456"/>
      <c r="BK19" s="456"/>
      <c r="BL19" s="456"/>
      <c r="BM19" s="456"/>
      <c r="BN19" s="585"/>
      <c r="BO19" s="605" t="s">
        <v>191</v>
      </c>
      <c r="BP19" s="605"/>
      <c r="BQ19" s="605"/>
      <c r="BR19" s="605"/>
      <c r="BS19" s="606" t="s">
        <v>191</v>
      </c>
      <c r="BT19" s="606"/>
      <c r="BU19" s="606"/>
      <c r="BV19" s="606"/>
      <c r="BW19" s="606"/>
      <c r="BX19" s="606"/>
      <c r="BY19" s="606"/>
      <c r="BZ19" s="606"/>
      <c r="CA19" s="606"/>
      <c r="CB19" s="628"/>
      <c r="CD19" s="570" t="s">
        <v>358</v>
      </c>
      <c r="CE19" s="359"/>
      <c r="CF19" s="359"/>
      <c r="CG19" s="359"/>
      <c r="CH19" s="359"/>
      <c r="CI19" s="359"/>
      <c r="CJ19" s="359"/>
      <c r="CK19" s="359"/>
      <c r="CL19" s="359"/>
      <c r="CM19" s="359"/>
      <c r="CN19" s="359"/>
      <c r="CO19" s="359"/>
      <c r="CP19" s="359"/>
      <c r="CQ19" s="571"/>
      <c r="CR19" s="572" t="s">
        <v>191</v>
      </c>
      <c r="CS19" s="456"/>
      <c r="CT19" s="456"/>
      <c r="CU19" s="456"/>
      <c r="CV19" s="456"/>
      <c r="CW19" s="456"/>
      <c r="CX19" s="456"/>
      <c r="CY19" s="585"/>
      <c r="CZ19" s="605" t="s">
        <v>191</v>
      </c>
      <c r="DA19" s="605"/>
      <c r="DB19" s="605"/>
      <c r="DC19" s="605"/>
      <c r="DD19" s="578" t="s">
        <v>191</v>
      </c>
      <c r="DE19" s="456"/>
      <c r="DF19" s="456"/>
      <c r="DG19" s="456"/>
      <c r="DH19" s="456"/>
      <c r="DI19" s="456"/>
      <c r="DJ19" s="456"/>
      <c r="DK19" s="456"/>
      <c r="DL19" s="456"/>
      <c r="DM19" s="456"/>
      <c r="DN19" s="456"/>
      <c r="DO19" s="456"/>
      <c r="DP19" s="585"/>
      <c r="DQ19" s="578" t="s">
        <v>191</v>
      </c>
      <c r="DR19" s="456"/>
      <c r="DS19" s="456"/>
      <c r="DT19" s="456"/>
      <c r="DU19" s="456"/>
      <c r="DV19" s="456"/>
      <c r="DW19" s="456"/>
      <c r="DX19" s="456"/>
      <c r="DY19" s="456"/>
      <c r="DZ19" s="456"/>
      <c r="EA19" s="456"/>
      <c r="EB19" s="456"/>
      <c r="EC19" s="603"/>
    </row>
    <row r="20" spans="2:133" ht="11.25" customHeight="1" x14ac:dyDescent="0.15">
      <c r="B20" s="622" t="s">
        <v>359</v>
      </c>
      <c r="C20" s="623"/>
      <c r="D20" s="623"/>
      <c r="E20" s="623"/>
      <c r="F20" s="623"/>
      <c r="G20" s="623"/>
      <c r="H20" s="623"/>
      <c r="I20" s="623"/>
      <c r="J20" s="623"/>
      <c r="K20" s="623"/>
      <c r="L20" s="623"/>
      <c r="M20" s="623"/>
      <c r="N20" s="623"/>
      <c r="O20" s="623"/>
      <c r="P20" s="623"/>
      <c r="Q20" s="624"/>
      <c r="R20" s="572">
        <v>2881</v>
      </c>
      <c r="S20" s="456"/>
      <c r="T20" s="456"/>
      <c r="U20" s="456"/>
      <c r="V20" s="456"/>
      <c r="W20" s="456"/>
      <c r="X20" s="456"/>
      <c r="Y20" s="585"/>
      <c r="Z20" s="605">
        <v>0</v>
      </c>
      <c r="AA20" s="605"/>
      <c r="AB20" s="605"/>
      <c r="AC20" s="605"/>
      <c r="AD20" s="606">
        <v>2881</v>
      </c>
      <c r="AE20" s="606"/>
      <c r="AF20" s="606"/>
      <c r="AG20" s="606"/>
      <c r="AH20" s="606"/>
      <c r="AI20" s="606"/>
      <c r="AJ20" s="606"/>
      <c r="AK20" s="606"/>
      <c r="AL20" s="575">
        <v>0.1</v>
      </c>
      <c r="AM20" s="319"/>
      <c r="AN20" s="319"/>
      <c r="AO20" s="607"/>
      <c r="AP20" s="570" t="s">
        <v>360</v>
      </c>
      <c r="AQ20" s="359"/>
      <c r="AR20" s="359"/>
      <c r="AS20" s="359"/>
      <c r="AT20" s="359"/>
      <c r="AU20" s="359"/>
      <c r="AV20" s="359"/>
      <c r="AW20" s="359"/>
      <c r="AX20" s="359"/>
      <c r="AY20" s="359"/>
      <c r="AZ20" s="359"/>
      <c r="BA20" s="359"/>
      <c r="BB20" s="359"/>
      <c r="BC20" s="359"/>
      <c r="BD20" s="359"/>
      <c r="BE20" s="359"/>
      <c r="BF20" s="571"/>
      <c r="BG20" s="572" t="s">
        <v>191</v>
      </c>
      <c r="BH20" s="456"/>
      <c r="BI20" s="456"/>
      <c r="BJ20" s="456"/>
      <c r="BK20" s="456"/>
      <c r="BL20" s="456"/>
      <c r="BM20" s="456"/>
      <c r="BN20" s="585"/>
      <c r="BO20" s="605" t="s">
        <v>191</v>
      </c>
      <c r="BP20" s="605"/>
      <c r="BQ20" s="605"/>
      <c r="BR20" s="605"/>
      <c r="BS20" s="606" t="s">
        <v>191</v>
      </c>
      <c r="BT20" s="606"/>
      <c r="BU20" s="606"/>
      <c r="BV20" s="606"/>
      <c r="BW20" s="606"/>
      <c r="BX20" s="606"/>
      <c r="BY20" s="606"/>
      <c r="BZ20" s="606"/>
      <c r="CA20" s="606"/>
      <c r="CB20" s="628"/>
      <c r="CD20" s="570" t="s">
        <v>182</v>
      </c>
      <c r="CE20" s="359"/>
      <c r="CF20" s="359"/>
      <c r="CG20" s="359"/>
      <c r="CH20" s="359"/>
      <c r="CI20" s="359"/>
      <c r="CJ20" s="359"/>
      <c r="CK20" s="359"/>
      <c r="CL20" s="359"/>
      <c r="CM20" s="359"/>
      <c r="CN20" s="359"/>
      <c r="CO20" s="359"/>
      <c r="CP20" s="359"/>
      <c r="CQ20" s="571"/>
      <c r="CR20" s="572">
        <v>9212318</v>
      </c>
      <c r="CS20" s="456"/>
      <c r="CT20" s="456"/>
      <c r="CU20" s="456"/>
      <c r="CV20" s="456"/>
      <c r="CW20" s="456"/>
      <c r="CX20" s="456"/>
      <c r="CY20" s="585"/>
      <c r="CZ20" s="605">
        <v>100</v>
      </c>
      <c r="DA20" s="605"/>
      <c r="DB20" s="605"/>
      <c r="DC20" s="605"/>
      <c r="DD20" s="578">
        <v>823470</v>
      </c>
      <c r="DE20" s="456"/>
      <c r="DF20" s="456"/>
      <c r="DG20" s="456"/>
      <c r="DH20" s="456"/>
      <c r="DI20" s="456"/>
      <c r="DJ20" s="456"/>
      <c r="DK20" s="456"/>
      <c r="DL20" s="456"/>
      <c r="DM20" s="456"/>
      <c r="DN20" s="456"/>
      <c r="DO20" s="456"/>
      <c r="DP20" s="585"/>
      <c r="DQ20" s="578">
        <v>5504146</v>
      </c>
      <c r="DR20" s="456"/>
      <c r="DS20" s="456"/>
      <c r="DT20" s="456"/>
      <c r="DU20" s="456"/>
      <c r="DV20" s="456"/>
      <c r="DW20" s="456"/>
      <c r="DX20" s="456"/>
      <c r="DY20" s="456"/>
      <c r="DZ20" s="456"/>
      <c r="EA20" s="456"/>
      <c r="EB20" s="456"/>
      <c r="EC20" s="603"/>
    </row>
    <row r="21" spans="2:133" ht="11.25" customHeight="1" x14ac:dyDescent="0.15">
      <c r="B21" s="570" t="s">
        <v>335</v>
      </c>
      <c r="C21" s="359"/>
      <c r="D21" s="359"/>
      <c r="E21" s="359"/>
      <c r="F21" s="359"/>
      <c r="G21" s="359"/>
      <c r="H21" s="359"/>
      <c r="I21" s="359"/>
      <c r="J21" s="359"/>
      <c r="K21" s="359"/>
      <c r="L21" s="359"/>
      <c r="M21" s="359"/>
      <c r="N21" s="359"/>
      <c r="O21" s="359"/>
      <c r="P21" s="359"/>
      <c r="Q21" s="571"/>
      <c r="R21" s="572">
        <v>2011281</v>
      </c>
      <c r="S21" s="456"/>
      <c r="T21" s="456"/>
      <c r="U21" s="456"/>
      <c r="V21" s="456"/>
      <c r="W21" s="456"/>
      <c r="X21" s="456"/>
      <c r="Y21" s="585"/>
      <c r="Z21" s="605">
        <v>20.6</v>
      </c>
      <c r="AA21" s="605"/>
      <c r="AB21" s="605"/>
      <c r="AC21" s="605"/>
      <c r="AD21" s="606">
        <v>1851552</v>
      </c>
      <c r="AE21" s="606"/>
      <c r="AF21" s="606"/>
      <c r="AG21" s="606"/>
      <c r="AH21" s="606"/>
      <c r="AI21" s="606"/>
      <c r="AJ21" s="606"/>
      <c r="AK21" s="606"/>
      <c r="AL21" s="575">
        <v>35.5</v>
      </c>
      <c r="AM21" s="319"/>
      <c r="AN21" s="319"/>
      <c r="AO21" s="607"/>
      <c r="AP21" s="570" t="s">
        <v>362</v>
      </c>
      <c r="AQ21" s="629"/>
      <c r="AR21" s="629"/>
      <c r="AS21" s="629"/>
      <c r="AT21" s="629"/>
      <c r="AU21" s="629"/>
      <c r="AV21" s="629"/>
      <c r="AW21" s="629"/>
      <c r="AX21" s="629"/>
      <c r="AY21" s="629"/>
      <c r="AZ21" s="629"/>
      <c r="BA21" s="629"/>
      <c r="BB21" s="629"/>
      <c r="BC21" s="629"/>
      <c r="BD21" s="629"/>
      <c r="BE21" s="629"/>
      <c r="BF21" s="630"/>
      <c r="BG21" s="572" t="s">
        <v>191</v>
      </c>
      <c r="BH21" s="456"/>
      <c r="BI21" s="456"/>
      <c r="BJ21" s="456"/>
      <c r="BK21" s="456"/>
      <c r="BL21" s="456"/>
      <c r="BM21" s="456"/>
      <c r="BN21" s="585"/>
      <c r="BO21" s="605" t="s">
        <v>191</v>
      </c>
      <c r="BP21" s="605"/>
      <c r="BQ21" s="605"/>
      <c r="BR21" s="605"/>
      <c r="BS21" s="606" t="s">
        <v>191</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15">
      <c r="B22" s="570" t="s">
        <v>291</v>
      </c>
      <c r="C22" s="359"/>
      <c r="D22" s="359"/>
      <c r="E22" s="359"/>
      <c r="F22" s="359"/>
      <c r="G22" s="359"/>
      <c r="H22" s="359"/>
      <c r="I22" s="359"/>
      <c r="J22" s="359"/>
      <c r="K22" s="359"/>
      <c r="L22" s="359"/>
      <c r="M22" s="359"/>
      <c r="N22" s="359"/>
      <c r="O22" s="359"/>
      <c r="P22" s="359"/>
      <c r="Q22" s="571"/>
      <c r="R22" s="572">
        <v>1851552</v>
      </c>
      <c r="S22" s="456"/>
      <c r="T22" s="456"/>
      <c r="U22" s="456"/>
      <c r="V22" s="456"/>
      <c r="W22" s="456"/>
      <c r="X22" s="456"/>
      <c r="Y22" s="585"/>
      <c r="Z22" s="605">
        <v>18.899999999999999</v>
      </c>
      <c r="AA22" s="605"/>
      <c r="AB22" s="605"/>
      <c r="AC22" s="605"/>
      <c r="AD22" s="606">
        <v>1851552</v>
      </c>
      <c r="AE22" s="606"/>
      <c r="AF22" s="606"/>
      <c r="AG22" s="606"/>
      <c r="AH22" s="606"/>
      <c r="AI22" s="606"/>
      <c r="AJ22" s="606"/>
      <c r="AK22" s="606"/>
      <c r="AL22" s="575">
        <v>35.5</v>
      </c>
      <c r="AM22" s="319"/>
      <c r="AN22" s="319"/>
      <c r="AO22" s="607"/>
      <c r="AP22" s="570" t="s">
        <v>364</v>
      </c>
      <c r="AQ22" s="629"/>
      <c r="AR22" s="629"/>
      <c r="AS22" s="629"/>
      <c r="AT22" s="629"/>
      <c r="AU22" s="629"/>
      <c r="AV22" s="629"/>
      <c r="AW22" s="629"/>
      <c r="AX22" s="629"/>
      <c r="AY22" s="629"/>
      <c r="AZ22" s="629"/>
      <c r="BA22" s="629"/>
      <c r="BB22" s="629"/>
      <c r="BC22" s="629"/>
      <c r="BD22" s="629"/>
      <c r="BE22" s="629"/>
      <c r="BF22" s="630"/>
      <c r="BG22" s="572" t="s">
        <v>191</v>
      </c>
      <c r="BH22" s="456"/>
      <c r="BI22" s="456"/>
      <c r="BJ22" s="456"/>
      <c r="BK22" s="456"/>
      <c r="BL22" s="456"/>
      <c r="BM22" s="456"/>
      <c r="BN22" s="585"/>
      <c r="BO22" s="605" t="s">
        <v>191</v>
      </c>
      <c r="BP22" s="605"/>
      <c r="BQ22" s="605"/>
      <c r="BR22" s="605"/>
      <c r="BS22" s="606" t="s">
        <v>191</v>
      </c>
      <c r="BT22" s="606"/>
      <c r="BU22" s="606"/>
      <c r="BV22" s="606"/>
      <c r="BW22" s="606"/>
      <c r="BX22" s="606"/>
      <c r="BY22" s="606"/>
      <c r="BZ22" s="606"/>
      <c r="CA22" s="606"/>
      <c r="CB22" s="628"/>
      <c r="CD22" s="485" t="s">
        <v>365</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15">
      <c r="B23" s="570" t="s">
        <v>288</v>
      </c>
      <c r="C23" s="359"/>
      <c r="D23" s="359"/>
      <c r="E23" s="359"/>
      <c r="F23" s="359"/>
      <c r="G23" s="359"/>
      <c r="H23" s="359"/>
      <c r="I23" s="359"/>
      <c r="J23" s="359"/>
      <c r="K23" s="359"/>
      <c r="L23" s="359"/>
      <c r="M23" s="359"/>
      <c r="N23" s="359"/>
      <c r="O23" s="359"/>
      <c r="P23" s="359"/>
      <c r="Q23" s="571"/>
      <c r="R23" s="572">
        <v>159729</v>
      </c>
      <c r="S23" s="456"/>
      <c r="T23" s="456"/>
      <c r="U23" s="456"/>
      <c r="V23" s="456"/>
      <c r="W23" s="456"/>
      <c r="X23" s="456"/>
      <c r="Y23" s="585"/>
      <c r="Z23" s="605">
        <v>1.6</v>
      </c>
      <c r="AA23" s="605"/>
      <c r="AB23" s="605"/>
      <c r="AC23" s="605"/>
      <c r="AD23" s="606" t="s">
        <v>191</v>
      </c>
      <c r="AE23" s="606"/>
      <c r="AF23" s="606"/>
      <c r="AG23" s="606"/>
      <c r="AH23" s="606"/>
      <c r="AI23" s="606"/>
      <c r="AJ23" s="606"/>
      <c r="AK23" s="606"/>
      <c r="AL23" s="575" t="s">
        <v>191</v>
      </c>
      <c r="AM23" s="319"/>
      <c r="AN23" s="319"/>
      <c r="AO23" s="607"/>
      <c r="AP23" s="570" t="s">
        <v>117</v>
      </c>
      <c r="AQ23" s="629"/>
      <c r="AR23" s="629"/>
      <c r="AS23" s="629"/>
      <c r="AT23" s="629"/>
      <c r="AU23" s="629"/>
      <c r="AV23" s="629"/>
      <c r="AW23" s="629"/>
      <c r="AX23" s="629"/>
      <c r="AY23" s="629"/>
      <c r="AZ23" s="629"/>
      <c r="BA23" s="629"/>
      <c r="BB23" s="629"/>
      <c r="BC23" s="629"/>
      <c r="BD23" s="629"/>
      <c r="BE23" s="629"/>
      <c r="BF23" s="630"/>
      <c r="BG23" s="572" t="s">
        <v>191</v>
      </c>
      <c r="BH23" s="456"/>
      <c r="BI23" s="456"/>
      <c r="BJ23" s="456"/>
      <c r="BK23" s="456"/>
      <c r="BL23" s="456"/>
      <c r="BM23" s="456"/>
      <c r="BN23" s="585"/>
      <c r="BO23" s="605" t="s">
        <v>191</v>
      </c>
      <c r="BP23" s="605"/>
      <c r="BQ23" s="605"/>
      <c r="BR23" s="605"/>
      <c r="BS23" s="606" t="s">
        <v>191</v>
      </c>
      <c r="BT23" s="606"/>
      <c r="BU23" s="606"/>
      <c r="BV23" s="606"/>
      <c r="BW23" s="606"/>
      <c r="BX23" s="606"/>
      <c r="BY23" s="606"/>
      <c r="BZ23" s="606"/>
      <c r="CA23" s="606"/>
      <c r="CB23" s="628"/>
      <c r="CD23" s="485" t="s">
        <v>311</v>
      </c>
      <c r="CE23" s="486"/>
      <c r="CF23" s="486"/>
      <c r="CG23" s="486"/>
      <c r="CH23" s="486"/>
      <c r="CI23" s="486"/>
      <c r="CJ23" s="486"/>
      <c r="CK23" s="486"/>
      <c r="CL23" s="486"/>
      <c r="CM23" s="486"/>
      <c r="CN23" s="486"/>
      <c r="CO23" s="486"/>
      <c r="CP23" s="486"/>
      <c r="CQ23" s="528"/>
      <c r="CR23" s="485" t="s">
        <v>366</v>
      </c>
      <c r="CS23" s="486"/>
      <c r="CT23" s="486"/>
      <c r="CU23" s="486"/>
      <c r="CV23" s="486"/>
      <c r="CW23" s="486"/>
      <c r="CX23" s="486"/>
      <c r="CY23" s="528"/>
      <c r="CZ23" s="485" t="s">
        <v>370</v>
      </c>
      <c r="DA23" s="486"/>
      <c r="DB23" s="486"/>
      <c r="DC23" s="528"/>
      <c r="DD23" s="485" t="s">
        <v>294</v>
      </c>
      <c r="DE23" s="486"/>
      <c r="DF23" s="486"/>
      <c r="DG23" s="486"/>
      <c r="DH23" s="486"/>
      <c r="DI23" s="486"/>
      <c r="DJ23" s="486"/>
      <c r="DK23" s="528"/>
      <c r="DL23" s="631" t="s">
        <v>372</v>
      </c>
      <c r="DM23" s="632"/>
      <c r="DN23" s="632"/>
      <c r="DO23" s="632"/>
      <c r="DP23" s="632"/>
      <c r="DQ23" s="632"/>
      <c r="DR23" s="632"/>
      <c r="DS23" s="632"/>
      <c r="DT23" s="632"/>
      <c r="DU23" s="632"/>
      <c r="DV23" s="633"/>
      <c r="DW23" s="485" t="s">
        <v>373</v>
      </c>
      <c r="DX23" s="486"/>
      <c r="DY23" s="486"/>
      <c r="DZ23" s="486"/>
      <c r="EA23" s="486"/>
      <c r="EB23" s="486"/>
      <c r="EC23" s="528"/>
    </row>
    <row r="24" spans="2:133" ht="11.25" customHeight="1" x14ac:dyDescent="0.15">
      <c r="B24" s="570" t="s">
        <v>374</v>
      </c>
      <c r="C24" s="359"/>
      <c r="D24" s="359"/>
      <c r="E24" s="359"/>
      <c r="F24" s="359"/>
      <c r="G24" s="359"/>
      <c r="H24" s="359"/>
      <c r="I24" s="359"/>
      <c r="J24" s="359"/>
      <c r="K24" s="359"/>
      <c r="L24" s="359"/>
      <c r="M24" s="359"/>
      <c r="N24" s="359"/>
      <c r="O24" s="359"/>
      <c r="P24" s="359"/>
      <c r="Q24" s="571"/>
      <c r="R24" s="572" t="s">
        <v>191</v>
      </c>
      <c r="S24" s="456"/>
      <c r="T24" s="456"/>
      <c r="U24" s="456"/>
      <c r="V24" s="456"/>
      <c r="W24" s="456"/>
      <c r="X24" s="456"/>
      <c r="Y24" s="585"/>
      <c r="Z24" s="605" t="s">
        <v>191</v>
      </c>
      <c r="AA24" s="605"/>
      <c r="AB24" s="605"/>
      <c r="AC24" s="605"/>
      <c r="AD24" s="606" t="s">
        <v>191</v>
      </c>
      <c r="AE24" s="606"/>
      <c r="AF24" s="606"/>
      <c r="AG24" s="606"/>
      <c r="AH24" s="606"/>
      <c r="AI24" s="606"/>
      <c r="AJ24" s="606"/>
      <c r="AK24" s="606"/>
      <c r="AL24" s="575" t="s">
        <v>191</v>
      </c>
      <c r="AM24" s="319"/>
      <c r="AN24" s="319"/>
      <c r="AO24" s="607"/>
      <c r="AP24" s="570" t="s">
        <v>375</v>
      </c>
      <c r="AQ24" s="629"/>
      <c r="AR24" s="629"/>
      <c r="AS24" s="629"/>
      <c r="AT24" s="629"/>
      <c r="AU24" s="629"/>
      <c r="AV24" s="629"/>
      <c r="AW24" s="629"/>
      <c r="AX24" s="629"/>
      <c r="AY24" s="629"/>
      <c r="AZ24" s="629"/>
      <c r="BA24" s="629"/>
      <c r="BB24" s="629"/>
      <c r="BC24" s="629"/>
      <c r="BD24" s="629"/>
      <c r="BE24" s="629"/>
      <c r="BF24" s="630"/>
      <c r="BG24" s="572" t="s">
        <v>191</v>
      </c>
      <c r="BH24" s="456"/>
      <c r="BI24" s="456"/>
      <c r="BJ24" s="456"/>
      <c r="BK24" s="456"/>
      <c r="BL24" s="456"/>
      <c r="BM24" s="456"/>
      <c r="BN24" s="585"/>
      <c r="BO24" s="605" t="s">
        <v>191</v>
      </c>
      <c r="BP24" s="605"/>
      <c r="BQ24" s="605"/>
      <c r="BR24" s="605"/>
      <c r="BS24" s="606" t="s">
        <v>191</v>
      </c>
      <c r="BT24" s="606"/>
      <c r="BU24" s="606"/>
      <c r="BV24" s="606"/>
      <c r="BW24" s="606"/>
      <c r="BX24" s="606"/>
      <c r="BY24" s="606"/>
      <c r="BZ24" s="606"/>
      <c r="CA24" s="606"/>
      <c r="CB24" s="628"/>
      <c r="CD24" s="614" t="s">
        <v>376</v>
      </c>
      <c r="CE24" s="615"/>
      <c r="CF24" s="615"/>
      <c r="CG24" s="615"/>
      <c r="CH24" s="615"/>
      <c r="CI24" s="615"/>
      <c r="CJ24" s="615"/>
      <c r="CK24" s="615"/>
      <c r="CL24" s="615"/>
      <c r="CM24" s="615"/>
      <c r="CN24" s="615"/>
      <c r="CO24" s="615"/>
      <c r="CP24" s="615"/>
      <c r="CQ24" s="616"/>
      <c r="CR24" s="611">
        <v>3996031</v>
      </c>
      <c r="CS24" s="612"/>
      <c r="CT24" s="612"/>
      <c r="CU24" s="612"/>
      <c r="CV24" s="612"/>
      <c r="CW24" s="612"/>
      <c r="CX24" s="612"/>
      <c r="CY24" s="634"/>
      <c r="CZ24" s="635">
        <v>43.4</v>
      </c>
      <c r="DA24" s="618"/>
      <c r="DB24" s="618"/>
      <c r="DC24" s="636"/>
      <c r="DD24" s="637">
        <v>2250754</v>
      </c>
      <c r="DE24" s="612"/>
      <c r="DF24" s="612"/>
      <c r="DG24" s="612"/>
      <c r="DH24" s="612"/>
      <c r="DI24" s="612"/>
      <c r="DJ24" s="612"/>
      <c r="DK24" s="634"/>
      <c r="DL24" s="637">
        <v>2240397</v>
      </c>
      <c r="DM24" s="612"/>
      <c r="DN24" s="612"/>
      <c r="DO24" s="612"/>
      <c r="DP24" s="612"/>
      <c r="DQ24" s="612"/>
      <c r="DR24" s="612"/>
      <c r="DS24" s="612"/>
      <c r="DT24" s="612"/>
      <c r="DU24" s="612"/>
      <c r="DV24" s="634"/>
      <c r="DW24" s="635">
        <v>42.8</v>
      </c>
      <c r="DX24" s="618"/>
      <c r="DY24" s="618"/>
      <c r="DZ24" s="618"/>
      <c r="EA24" s="618"/>
      <c r="EB24" s="618"/>
      <c r="EC24" s="638"/>
    </row>
    <row r="25" spans="2:133" ht="11.25" customHeight="1" x14ac:dyDescent="0.15">
      <c r="B25" s="570" t="s">
        <v>78</v>
      </c>
      <c r="C25" s="359"/>
      <c r="D25" s="359"/>
      <c r="E25" s="359"/>
      <c r="F25" s="359"/>
      <c r="G25" s="359"/>
      <c r="H25" s="359"/>
      <c r="I25" s="359"/>
      <c r="J25" s="359"/>
      <c r="K25" s="359"/>
      <c r="L25" s="359"/>
      <c r="M25" s="359"/>
      <c r="N25" s="359"/>
      <c r="O25" s="359"/>
      <c r="P25" s="359"/>
      <c r="Q25" s="571"/>
      <c r="R25" s="572">
        <v>5371495</v>
      </c>
      <c r="S25" s="456"/>
      <c r="T25" s="456"/>
      <c r="U25" s="456"/>
      <c r="V25" s="456"/>
      <c r="W25" s="456"/>
      <c r="X25" s="456"/>
      <c r="Y25" s="585"/>
      <c r="Z25" s="605">
        <v>54.9</v>
      </c>
      <c r="AA25" s="605"/>
      <c r="AB25" s="605"/>
      <c r="AC25" s="605"/>
      <c r="AD25" s="606">
        <v>5211766</v>
      </c>
      <c r="AE25" s="606"/>
      <c r="AF25" s="606"/>
      <c r="AG25" s="606"/>
      <c r="AH25" s="606"/>
      <c r="AI25" s="606"/>
      <c r="AJ25" s="606"/>
      <c r="AK25" s="606"/>
      <c r="AL25" s="575">
        <v>99.9</v>
      </c>
      <c r="AM25" s="319"/>
      <c r="AN25" s="319"/>
      <c r="AO25" s="607"/>
      <c r="AP25" s="570" t="s">
        <v>269</v>
      </c>
      <c r="AQ25" s="629"/>
      <c r="AR25" s="629"/>
      <c r="AS25" s="629"/>
      <c r="AT25" s="629"/>
      <c r="AU25" s="629"/>
      <c r="AV25" s="629"/>
      <c r="AW25" s="629"/>
      <c r="AX25" s="629"/>
      <c r="AY25" s="629"/>
      <c r="AZ25" s="629"/>
      <c r="BA25" s="629"/>
      <c r="BB25" s="629"/>
      <c r="BC25" s="629"/>
      <c r="BD25" s="629"/>
      <c r="BE25" s="629"/>
      <c r="BF25" s="630"/>
      <c r="BG25" s="572" t="s">
        <v>191</v>
      </c>
      <c r="BH25" s="456"/>
      <c r="BI25" s="456"/>
      <c r="BJ25" s="456"/>
      <c r="BK25" s="456"/>
      <c r="BL25" s="456"/>
      <c r="BM25" s="456"/>
      <c r="BN25" s="585"/>
      <c r="BO25" s="605" t="s">
        <v>191</v>
      </c>
      <c r="BP25" s="605"/>
      <c r="BQ25" s="605"/>
      <c r="BR25" s="605"/>
      <c r="BS25" s="606" t="s">
        <v>191</v>
      </c>
      <c r="BT25" s="606"/>
      <c r="BU25" s="606"/>
      <c r="BV25" s="606"/>
      <c r="BW25" s="606"/>
      <c r="BX25" s="606"/>
      <c r="BY25" s="606"/>
      <c r="BZ25" s="606"/>
      <c r="CA25" s="606"/>
      <c r="CB25" s="628"/>
      <c r="CD25" s="570" t="s">
        <v>189</v>
      </c>
      <c r="CE25" s="359"/>
      <c r="CF25" s="359"/>
      <c r="CG25" s="359"/>
      <c r="CH25" s="359"/>
      <c r="CI25" s="359"/>
      <c r="CJ25" s="359"/>
      <c r="CK25" s="359"/>
      <c r="CL25" s="359"/>
      <c r="CM25" s="359"/>
      <c r="CN25" s="359"/>
      <c r="CO25" s="359"/>
      <c r="CP25" s="359"/>
      <c r="CQ25" s="571"/>
      <c r="CR25" s="572">
        <v>1133360</v>
      </c>
      <c r="CS25" s="573"/>
      <c r="CT25" s="573"/>
      <c r="CU25" s="573"/>
      <c r="CV25" s="573"/>
      <c r="CW25" s="573"/>
      <c r="CX25" s="573"/>
      <c r="CY25" s="574"/>
      <c r="CZ25" s="575">
        <v>12.3</v>
      </c>
      <c r="DA25" s="576"/>
      <c r="DB25" s="576"/>
      <c r="DC25" s="577"/>
      <c r="DD25" s="578">
        <v>979394</v>
      </c>
      <c r="DE25" s="573"/>
      <c r="DF25" s="573"/>
      <c r="DG25" s="573"/>
      <c r="DH25" s="573"/>
      <c r="DI25" s="573"/>
      <c r="DJ25" s="573"/>
      <c r="DK25" s="574"/>
      <c r="DL25" s="578">
        <v>970637</v>
      </c>
      <c r="DM25" s="573"/>
      <c r="DN25" s="573"/>
      <c r="DO25" s="573"/>
      <c r="DP25" s="573"/>
      <c r="DQ25" s="573"/>
      <c r="DR25" s="573"/>
      <c r="DS25" s="573"/>
      <c r="DT25" s="573"/>
      <c r="DU25" s="573"/>
      <c r="DV25" s="574"/>
      <c r="DW25" s="575">
        <v>18.5</v>
      </c>
      <c r="DX25" s="576"/>
      <c r="DY25" s="576"/>
      <c r="DZ25" s="576"/>
      <c r="EA25" s="576"/>
      <c r="EB25" s="576"/>
      <c r="EC25" s="604"/>
    </row>
    <row r="26" spans="2:133" ht="11.25" customHeight="1" x14ac:dyDescent="0.15">
      <c r="B26" s="570" t="s">
        <v>379</v>
      </c>
      <c r="C26" s="359"/>
      <c r="D26" s="359"/>
      <c r="E26" s="359"/>
      <c r="F26" s="359"/>
      <c r="G26" s="359"/>
      <c r="H26" s="359"/>
      <c r="I26" s="359"/>
      <c r="J26" s="359"/>
      <c r="K26" s="359"/>
      <c r="L26" s="359"/>
      <c r="M26" s="359"/>
      <c r="N26" s="359"/>
      <c r="O26" s="359"/>
      <c r="P26" s="359"/>
      <c r="Q26" s="571"/>
      <c r="R26" s="572">
        <v>2525</v>
      </c>
      <c r="S26" s="456"/>
      <c r="T26" s="456"/>
      <c r="U26" s="456"/>
      <c r="V26" s="456"/>
      <c r="W26" s="456"/>
      <c r="X26" s="456"/>
      <c r="Y26" s="585"/>
      <c r="Z26" s="605">
        <v>0</v>
      </c>
      <c r="AA26" s="605"/>
      <c r="AB26" s="605"/>
      <c r="AC26" s="605"/>
      <c r="AD26" s="606">
        <v>2525</v>
      </c>
      <c r="AE26" s="606"/>
      <c r="AF26" s="606"/>
      <c r="AG26" s="606"/>
      <c r="AH26" s="606"/>
      <c r="AI26" s="606"/>
      <c r="AJ26" s="606"/>
      <c r="AK26" s="606"/>
      <c r="AL26" s="575">
        <v>0</v>
      </c>
      <c r="AM26" s="319"/>
      <c r="AN26" s="319"/>
      <c r="AO26" s="607"/>
      <c r="AP26" s="570" t="s">
        <v>382</v>
      </c>
      <c r="AQ26" s="629"/>
      <c r="AR26" s="629"/>
      <c r="AS26" s="629"/>
      <c r="AT26" s="629"/>
      <c r="AU26" s="629"/>
      <c r="AV26" s="629"/>
      <c r="AW26" s="629"/>
      <c r="AX26" s="629"/>
      <c r="AY26" s="629"/>
      <c r="AZ26" s="629"/>
      <c r="BA26" s="629"/>
      <c r="BB26" s="629"/>
      <c r="BC26" s="629"/>
      <c r="BD26" s="629"/>
      <c r="BE26" s="629"/>
      <c r="BF26" s="630"/>
      <c r="BG26" s="572" t="s">
        <v>191</v>
      </c>
      <c r="BH26" s="456"/>
      <c r="BI26" s="456"/>
      <c r="BJ26" s="456"/>
      <c r="BK26" s="456"/>
      <c r="BL26" s="456"/>
      <c r="BM26" s="456"/>
      <c r="BN26" s="585"/>
      <c r="BO26" s="605" t="s">
        <v>191</v>
      </c>
      <c r="BP26" s="605"/>
      <c r="BQ26" s="605"/>
      <c r="BR26" s="605"/>
      <c r="BS26" s="606" t="s">
        <v>191</v>
      </c>
      <c r="BT26" s="606"/>
      <c r="BU26" s="606"/>
      <c r="BV26" s="606"/>
      <c r="BW26" s="606"/>
      <c r="BX26" s="606"/>
      <c r="BY26" s="606"/>
      <c r="BZ26" s="606"/>
      <c r="CA26" s="606"/>
      <c r="CB26" s="628"/>
      <c r="CD26" s="570" t="s">
        <v>120</v>
      </c>
      <c r="CE26" s="359"/>
      <c r="CF26" s="359"/>
      <c r="CG26" s="359"/>
      <c r="CH26" s="359"/>
      <c r="CI26" s="359"/>
      <c r="CJ26" s="359"/>
      <c r="CK26" s="359"/>
      <c r="CL26" s="359"/>
      <c r="CM26" s="359"/>
      <c r="CN26" s="359"/>
      <c r="CO26" s="359"/>
      <c r="CP26" s="359"/>
      <c r="CQ26" s="571"/>
      <c r="CR26" s="572">
        <v>572093</v>
      </c>
      <c r="CS26" s="456"/>
      <c r="CT26" s="456"/>
      <c r="CU26" s="456"/>
      <c r="CV26" s="456"/>
      <c r="CW26" s="456"/>
      <c r="CX26" s="456"/>
      <c r="CY26" s="585"/>
      <c r="CZ26" s="575">
        <v>6.2</v>
      </c>
      <c r="DA26" s="576"/>
      <c r="DB26" s="576"/>
      <c r="DC26" s="577"/>
      <c r="DD26" s="578">
        <v>499240</v>
      </c>
      <c r="DE26" s="456"/>
      <c r="DF26" s="456"/>
      <c r="DG26" s="456"/>
      <c r="DH26" s="456"/>
      <c r="DI26" s="456"/>
      <c r="DJ26" s="456"/>
      <c r="DK26" s="585"/>
      <c r="DL26" s="578" t="s">
        <v>191</v>
      </c>
      <c r="DM26" s="456"/>
      <c r="DN26" s="456"/>
      <c r="DO26" s="456"/>
      <c r="DP26" s="456"/>
      <c r="DQ26" s="456"/>
      <c r="DR26" s="456"/>
      <c r="DS26" s="456"/>
      <c r="DT26" s="456"/>
      <c r="DU26" s="456"/>
      <c r="DV26" s="585"/>
      <c r="DW26" s="575" t="s">
        <v>191</v>
      </c>
      <c r="DX26" s="576"/>
      <c r="DY26" s="576"/>
      <c r="DZ26" s="576"/>
      <c r="EA26" s="576"/>
      <c r="EB26" s="576"/>
      <c r="EC26" s="604"/>
    </row>
    <row r="27" spans="2:133" ht="11.25" customHeight="1" x14ac:dyDescent="0.15">
      <c r="B27" s="570" t="s">
        <v>150</v>
      </c>
      <c r="C27" s="359"/>
      <c r="D27" s="359"/>
      <c r="E27" s="359"/>
      <c r="F27" s="359"/>
      <c r="G27" s="359"/>
      <c r="H27" s="359"/>
      <c r="I27" s="359"/>
      <c r="J27" s="359"/>
      <c r="K27" s="359"/>
      <c r="L27" s="359"/>
      <c r="M27" s="359"/>
      <c r="N27" s="359"/>
      <c r="O27" s="359"/>
      <c r="P27" s="359"/>
      <c r="Q27" s="571"/>
      <c r="R27" s="572">
        <v>46679</v>
      </c>
      <c r="S27" s="456"/>
      <c r="T27" s="456"/>
      <c r="U27" s="456"/>
      <c r="V27" s="456"/>
      <c r="W27" s="456"/>
      <c r="X27" s="456"/>
      <c r="Y27" s="585"/>
      <c r="Z27" s="605">
        <v>0.5</v>
      </c>
      <c r="AA27" s="605"/>
      <c r="AB27" s="605"/>
      <c r="AC27" s="605"/>
      <c r="AD27" s="606" t="s">
        <v>191</v>
      </c>
      <c r="AE27" s="606"/>
      <c r="AF27" s="606"/>
      <c r="AG27" s="606"/>
      <c r="AH27" s="606"/>
      <c r="AI27" s="606"/>
      <c r="AJ27" s="606"/>
      <c r="AK27" s="606"/>
      <c r="AL27" s="575" t="s">
        <v>191</v>
      </c>
      <c r="AM27" s="319"/>
      <c r="AN27" s="319"/>
      <c r="AO27" s="607"/>
      <c r="AP27" s="570" t="s">
        <v>383</v>
      </c>
      <c r="AQ27" s="359"/>
      <c r="AR27" s="359"/>
      <c r="AS27" s="359"/>
      <c r="AT27" s="359"/>
      <c r="AU27" s="359"/>
      <c r="AV27" s="359"/>
      <c r="AW27" s="359"/>
      <c r="AX27" s="359"/>
      <c r="AY27" s="359"/>
      <c r="AZ27" s="359"/>
      <c r="BA27" s="359"/>
      <c r="BB27" s="359"/>
      <c r="BC27" s="359"/>
      <c r="BD27" s="359"/>
      <c r="BE27" s="359"/>
      <c r="BF27" s="571"/>
      <c r="BG27" s="572">
        <v>2532790</v>
      </c>
      <c r="BH27" s="456"/>
      <c r="BI27" s="456"/>
      <c r="BJ27" s="456"/>
      <c r="BK27" s="456"/>
      <c r="BL27" s="456"/>
      <c r="BM27" s="456"/>
      <c r="BN27" s="585"/>
      <c r="BO27" s="605">
        <v>100</v>
      </c>
      <c r="BP27" s="605"/>
      <c r="BQ27" s="605"/>
      <c r="BR27" s="605"/>
      <c r="BS27" s="606" t="s">
        <v>191</v>
      </c>
      <c r="BT27" s="606"/>
      <c r="BU27" s="606"/>
      <c r="BV27" s="606"/>
      <c r="BW27" s="606"/>
      <c r="BX27" s="606"/>
      <c r="BY27" s="606"/>
      <c r="BZ27" s="606"/>
      <c r="CA27" s="606"/>
      <c r="CB27" s="628"/>
      <c r="CD27" s="570" t="s">
        <v>214</v>
      </c>
      <c r="CE27" s="359"/>
      <c r="CF27" s="359"/>
      <c r="CG27" s="359"/>
      <c r="CH27" s="359"/>
      <c r="CI27" s="359"/>
      <c r="CJ27" s="359"/>
      <c r="CK27" s="359"/>
      <c r="CL27" s="359"/>
      <c r="CM27" s="359"/>
      <c r="CN27" s="359"/>
      <c r="CO27" s="359"/>
      <c r="CP27" s="359"/>
      <c r="CQ27" s="571"/>
      <c r="CR27" s="572">
        <v>2152039</v>
      </c>
      <c r="CS27" s="573"/>
      <c r="CT27" s="573"/>
      <c r="CU27" s="573"/>
      <c r="CV27" s="573"/>
      <c r="CW27" s="573"/>
      <c r="CX27" s="573"/>
      <c r="CY27" s="574"/>
      <c r="CZ27" s="575">
        <v>23.4</v>
      </c>
      <c r="DA27" s="576"/>
      <c r="DB27" s="576"/>
      <c r="DC27" s="577"/>
      <c r="DD27" s="578">
        <v>566281</v>
      </c>
      <c r="DE27" s="573"/>
      <c r="DF27" s="573"/>
      <c r="DG27" s="573"/>
      <c r="DH27" s="573"/>
      <c r="DI27" s="573"/>
      <c r="DJ27" s="573"/>
      <c r="DK27" s="574"/>
      <c r="DL27" s="578">
        <v>566281</v>
      </c>
      <c r="DM27" s="573"/>
      <c r="DN27" s="573"/>
      <c r="DO27" s="573"/>
      <c r="DP27" s="573"/>
      <c r="DQ27" s="573"/>
      <c r="DR27" s="573"/>
      <c r="DS27" s="573"/>
      <c r="DT27" s="573"/>
      <c r="DU27" s="573"/>
      <c r="DV27" s="574"/>
      <c r="DW27" s="575">
        <v>10.8</v>
      </c>
      <c r="DX27" s="576"/>
      <c r="DY27" s="576"/>
      <c r="DZ27" s="576"/>
      <c r="EA27" s="576"/>
      <c r="EB27" s="576"/>
      <c r="EC27" s="604"/>
    </row>
    <row r="28" spans="2:133" ht="11.25" customHeight="1" x14ac:dyDescent="0.15">
      <c r="B28" s="570" t="s">
        <v>225</v>
      </c>
      <c r="C28" s="359"/>
      <c r="D28" s="359"/>
      <c r="E28" s="359"/>
      <c r="F28" s="359"/>
      <c r="G28" s="359"/>
      <c r="H28" s="359"/>
      <c r="I28" s="359"/>
      <c r="J28" s="359"/>
      <c r="K28" s="359"/>
      <c r="L28" s="359"/>
      <c r="M28" s="359"/>
      <c r="N28" s="359"/>
      <c r="O28" s="359"/>
      <c r="P28" s="359"/>
      <c r="Q28" s="571"/>
      <c r="R28" s="572">
        <v>11061</v>
      </c>
      <c r="S28" s="456"/>
      <c r="T28" s="456"/>
      <c r="U28" s="456"/>
      <c r="V28" s="456"/>
      <c r="W28" s="456"/>
      <c r="X28" s="456"/>
      <c r="Y28" s="585"/>
      <c r="Z28" s="605">
        <v>0.1</v>
      </c>
      <c r="AA28" s="605"/>
      <c r="AB28" s="605"/>
      <c r="AC28" s="605"/>
      <c r="AD28" s="606">
        <v>2779</v>
      </c>
      <c r="AE28" s="606"/>
      <c r="AF28" s="606"/>
      <c r="AG28" s="606"/>
      <c r="AH28" s="606"/>
      <c r="AI28" s="606"/>
      <c r="AJ28" s="606"/>
      <c r="AK28" s="606"/>
      <c r="AL28" s="575">
        <v>0.1</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377</v>
      </c>
      <c r="CE28" s="359"/>
      <c r="CF28" s="359"/>
      <c r="CG28" s="359"/>
      <c r="CH28" s="359"/>
      <c r="CI28" s="359"/>
      <c r="CJ28" s="359"/>
      <c r="CK28" s="359"/>
      <c r="CL28" s="359"/>
      <c r="CM28" s="359"/>
      <c r="CN28" s="359"/>
      <c r="CO28" s="359"/>
      <c r="CP28" s="359"/>
      <c r="CQ28" s="571"/>
      <c r="CR28" s="572">
        <v>710632</v>
      </c>
      <c r="CS28" s="456"/>
      <c r="CT28" s="456"/>
      <c r="CU28" s="456"/>
      <c r="CV28" s="456"/>
      <c r="CW28" s="456"/>
      <c r="CX28" s="456"/>
      <c r="CY28" s="585"/>
      <c r="CZ28" s="575">
        <v>7.7</v>
      </c>
      <c r="DA28" s="576"/>
      <c r="DB28" s="576"/>
      <c r="DC28" s="577"/>
      <c r="DD28" s="578">
        <v>705079</v>
      </c>
      <c r="DE28" s="456"/>
      <c r="DF28" s="456"/>
      <c r="DG28" s="456"/>
      <c r="DH28" s="456"/>
      <c r="DI28" s="456"/>
      <c r="DJ28" s="456"/>
      <c r="DK28" s="585"/>
      <c r="DL28" s="578">
        <v>703479</v>
      </c>
      <c r="DM28" s="456"/>
      <c r="DN28" s="456"/>
      <c r="DO28" s="456"/>
      <c r="DP28" s="456"/>
      <c r="DQ28" s="456"/>
      <c r="DR28" s="456"/>
      <c r="DS28" s="456"/>
      <c r="DT28" s="456"/>
      <c r="DU28" s="456"/>
      <c r="DV28" s="585"/>
      <c r="DW28" s="575">
        <v>13.4</v>
      </c>
      <c r="DX28" s="576"/>
      <c r="DY28" s="576"/>
      <c r="DZ28" s="576"/>
      <c r="EA28" s="576"/>
      <c r="EB28" s="576"/>
      <c r="EC28" s="604"/>
    </row>
    <row r="29" spans="2:133" ht="11.25" customHeight="1" x14ac:dyDescent="0.15">
      <c r="B29" s="570" t="s">
        <v>18</v>
      </c>
      <c r="C29" s="359"/>
      <c r="D29" s="359"/>
      <c r="E29" s="359"/>
      <c r="F29" s="359"/>
      <c r="G29" s="359"/>
      <c r="H29" s="359"/>
      <c r="I29" s="359"/>
      <c r="J29" s="359"/>
      <c r="K29" s="359"/>
      <c r="L29" s="359"/>
      <c r="M29" s="359"/>
      <c r="N29" s="359"/>
      <c r="O29" s="359"/>
      <c r="P29" s="359"/>
      <c r="Q29" s="571"/>
      <c r="R29" s="572">
        <v>33419</v>
      </c>
      <c r="S29" s="456"/>
      <c r="T29" s="456"/>
      <c r="U29" s="456"/>
      <c r="V29" s="456"/>
      <c r="W29" s="456"/>
      <c r="X29" s="456"/>
      <c r="Y29" s="585"/>
      <c r="Z29" s="605">
        <v>0.3</v>
      </c>
      <c r="AA29" s="605"/>
      <c r="AB29" s="605"/>
      <c r="AC29" s="605"/>
      <c r="AD29" s="606" t="s">
        <v>191</v>
      </c>
      <c r="AE29" s="606"/>
      <c r="AF29" s="606"/>
      <c r="AG29" s="606"/>
      <c r="AH29" s="606"/>
      <c r="AI29" s="606"/>
      <c r="AJ29" s="606"/>
      <c r="AK29" s="606"/>
      <c r="AL29" s="575" t="s">
        <v>191</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167</v>
      </c>
      <c r="CE29" s="352"/>
      <c r="CF29" s="570" t="s">
        <v>21</v>
      </c>
      <c r="CG29" s="359"/>
      <c r="CH29" s="359"/>
      <c r="CI29" s="359"/>
      <c r="CJ29" s="359"/>
      <c r="CK29" s="359"/>
      <c r="CL29" s="359"/>
      <c r="CM29" s="359"/>
      <c r="CN29" s="359"/>
      <c r="CO29" s="359"/>
      <c r="CP29" s="359"/>
      <c r="CQ29" s="571"/>
      <c r="CR29" s="572">
        <v>710632</v>
      </c>
      <c r="CS29" s="573"/>
      <c r="CT29" s="573"/>
      <c r="CU29" s="573"/>
      <c r="CV29" s="573"/>
      <c r="CW29" s="573"/>
      <c r="CX29" s="573"/>
      <c r="CY29" s="574"/>
      <c r="CZ29" s="575">
        <v>7.7</v>
      </c>
      <c r="DA29" s="576"/>
      <c r="DB29" s="576"/>
      <c r="DC29" s="577"/>
      <c r="DD29" s="578">
        <v>705079</v>
      </c>
      <c r="DE29" s="573"/>
      <c r="DF29" s="573"/>
      <c r="DG29" s="573"/>
      <c r="DH29" s="573"/>
      <c r="DI29" s="573"/>
      <c r="DJ29" s="573"/>
      <c r="DK29" s="574"/>
      <c r="DL29" s="578">
        <v>703479</v>
      </c>
      <c r="DM29" s="573"/>
      <c r="DN29" s="573"/>
      <c r="DO29" s="573"/>
      <c r="DP29" s="573"/>
      <c r="DQ29" s="573"/>
      <c r="DR29" s="573"/>
      <c r="DS29" s="573"/>
      <c r="DT29" s="573"/>
      <c r="DU29" s="573"/>
      <c r="DV29" s="574"/>
      <c r="DW29" s="575">
        <v>13.4</v>
      </c>
      <c r="DX29" s="576"/>
      <c r="DY29" s="576"/>
      <c r="DZ29" s="576"/>
      <c r="EA29" s="576"/>
      <c r="EB29" s="576"/>
      <c r="EC29" s="604"/>
    </row>
    <row r="30" spans="2:133" ht="11.25" customHeight="1" x14ac:dyDescent="0.15">
      <c r="B30" s="570" t="s">
        <v>336</v>
      </c>
      <c r="C30" s="359"/>
      <c r="D30" s="359"/>
      <c r="E30" s="359"/>
      <c r="F30" s="359"/>
      <c r="G30" s="359"/>
      <c r="H30" s="359"/>
      <c r="I30" s="359"/>
      <c r="J30" s="359"/>
      <c r="K30" s="359"/>
      <c r="L30" s="359"/>
      <c r="M30" s="359"/>
      <c r="N30" s="359"/>
      <c r="O30" s="359"/>
      <c r="P30" s="359"/>
      <c r="Q30" s="571"/>
      <c r="R30" s="572">
        <v>2234708</v>
      </c>
      <c r="S30" s="456"/>
      <c r="T30" s="456"/>
      <c r="U30" s="456"/>
      <c r="V30" s="456"/>
      <c r="W30" s="456"/>
      <c r="X30" s="456"/>
      <c r="Y30" s="585"/>
      <c r="Z30" s="605">
        <v>22.8</v>
      </c>
      <c r="AA30" s="605"/>
      <c r="AB30" s="605"/>
      <c r="AC30" s="605"/>
      <c r="AD30" s="606" t="s">
        <v>191</v>
      </c>
      <c r="AE30" s="606"/>
      <c r="AF30" s="606"/>
      <c r="AG30" s="606"/>
      <c r="AH30" s="606"/>
      <c r="AI30" s="606"/>
      <c r="AJ30" s="606"/>
      <c r="AK30" s="606"/>
      <c r="AL30" s="575" t="s">
        <v>191</v>
      </c>
      <c r="AM30" s="319"/>
      <c r="AN30" s="319"/>
      <c r="AO30" s="607"/>
      <c r="AP30" s="485" t="s">
        <v>311</v>
      </c>
      <c r="AQ30" s="486"/>
      <c r="AR30" s="486"/>
      <c r="AS30" s="486"/>
      <c r="AT30" s="486"/>
      <c r="AU30" s="486"/>
      <c r="AV30" s="486"/>
      <c r="AW30" s="486"/>
      <c r="AX30" s="486"/>
      <c r="AY30" s="486"/>
      <c r="AZ30" s="486"/>
      <c r="BA30" s="486"/>
      <c r="BB30" s="486"/>
      <c r="BC30" s="486"/>
      <c r="BD30" s="486"/>
      <c r="BE30" s="486"/>
      <c r="BF30" s="528"/>
      <c r="BG30" s="485" t="s">
        <v>179</v>
      </c>
      <c r="BH30" s="626"/>
      <c r="BI30" s="626"/>
      <c r="BJ30" s="626"/>
      <c r="BK30" s="626"/>
      <c r="BL30" s="626"/>
      <c r="BM30" s="626"/>
      <c r="BN30" s="626"/>
      <c r="BO30" s="626"/>
      <c r="BP30" s="626"/>
      <c r="BQ30" s="627"/>
      <c r="BR30" s="485" t="s">
        <v>385</v>
      </c>
      <c r="BS30" s="626"/>
      <c r="BT30" s="626"/>
      <c r="BU30" s="626"/>
      <c r="BV30" s="626"/>
      <c r="BW30" s="626"/>
      <c r="BX30" s="626"/>
      <c r="BY30" s="626"/>
      <c r="BZ30" s="626"/>
      <c r="CA30" s="626"/>
      <c r="CB30" s="627"/>
      <c r="CD30" s="353"/>
      <c r="CE30" s="355"/>
      <c r="CF30" s="570" t="s">
        <v>386</v>
      </c>
      <c r="CG30" s="359"/>
      <c r="CH30" s="359"/>
      <c r="CI30" s="359"/>
      <c r="CJ30" s="359"/>
      <c r="CK30" s="359"/>
      <c r="CL30" s="359"/>
      <c r="CM30" s="359"/>
      <c r="CN30" s="359"/>
      <c r="CO30" s="359"/>
      <c r="CP30" s="359"/>
      <c r="CQ30" s="571"/>
      <c r="CR30" s="572">
        <v>666283</v>
      </c>
      <c r="CS30" s="456"/>
      <c r="CT30" s="456"/>
      <c r="CU30" s="456"/>
      <c r="CV30" s="456"/>
      <c r="CW30" s="456"/>
      <c r="CX30" s="456"/>
      <c r="CY30" s="585"/>
      <c r="CZ30" s="575">
        <v>7.2</v>
      </c>
      <c r="DA30" s="576"/>
      <c r="DB30" s="576"/>
      <c r="DC30" s="577"/>
      <c r="DD30" s="578">
        <v>660730</v>
      </c>
      <c r="DE30" s="456"/>
      <c r="DF30" s="456"/>
      <c r="DG30" s="456"/>
      <c r="DH30" s="456"/>
      <c r="DI30" s="456"/>
      <c r="DJ30" s="456"/>
      <c r="DK30" s="585"/>
      <c r="DL30" s="578">
        <v>659130</v>
      </c>
      <c r="DM30" s="456"/>
      <c r="DN30" s="456"/>
      <c r="DO30" s="456"/>
      <c r="DP30" s="456"/>
      <c r="DQ30" s="456"/>
      <c r="DR30" s="456"/>
      <c r="DS30" s="456"/>
      <c r="DT30" s="456"/>
      <c r="DU30" s="456"/>
      <c r="DV30" s="585"/>
      <c r="DW30" s="575">
        <v>12.6</v>
      </c>
      <c r="DX30" s="576"/>
      <c r="DY30" s="576"/>
      <c r="DZ30" s="576"/>
      <c r="EA30" s="576"/>
      <c r="EB30" s="576"/>
      <c r="EC30" s="604"/>
    </row>
    <row r="31" spans="2:133" ht="11.25" customHeight="1" x14ac:dyDescent="0.15">
      <c r="B31" s="622" t="s">
        <v>52</v>
      </c>
      <c r="C31" s="623"/>
      <c r="D31" s="623"/>
      <c r="E31" s="623"/>
      <c r="F31" s="623"/>
      <c r="G31" s="623"/>
      <c r="H31" s="623"/>
      <c r="I31" s="623"/>
      <c r="J31" s="623"/>
      <c r="K31" s="623"/>
      <c r="L31" s="623"/>
      <c r="M31" s="623"/>
      <c r="N31" s="623"/>
      <c r="O31" s="623"/>
      <c r="P31" s="623"/>
      <c r="Q31" s="624"/>
      <c r="R31" s="572" t="s">
        <v>191</v>
      </c>
      <c r="S31" s="456"/>
      <c r="T31" s="456"/>
      <c r="U31" s="456"/>
      <c r="V31" s="456"/>
      <c r="W31" s="456"/>
      <c r="X31" s="456"/>
      <c r="Y31" s="585"/>
      <c r="Z31" s="605" t="s">
        <v>191</v>
      </c>
      <c r="AA31" s="605"/>
      <c r="AB31" s="605"/>
      <c r="AC31" s="605"/>
      <c r="AD31" s="606" t="s">
        <v>191</v>
      </c>
      <c r="AE31" s="606"/>
      <c r="AF31" s="606"/>
      <c r="AG31" s="606"/>
      <c r="AH31" s="606"/>
      <c r="AI31" s="606"/>
      <c r="AJ31" s="606"/>
      <c r="AK31" s="606"/>
      <c r="AL31" s="575" t="s">
        <v>191</v>
      </c>
      <c r="AM31" s="319"/>
      <c r="AN31" s="319"/>
      <c r="AO31" s="607"/>
      <c r="AP31" s="342" t="s">
        <v>8</v>
      </c>
      <c r="AQ31" s="343"/>
      <c r="AR31" s="343"/>
      <c r="AS31" s="343"/>
      <c r="AT31" s="567" t="s">
        <v>387</v>
      </c>
      <c r="AU31" s="42"/>
      <c r="AV31" s="42"/>
      <c r="AW31" s="42"/>
      <c r="AX31" s="614" t="s">
        <v>270</v>
      </c>
      <c r="AY31" s="615"/>
      <c r="AZ31" s="615"/>
      <c r="BA31" s="615"/>
      <c r="BB31" s="615"/>
      <c r="BC31" s="615"/>
      <c r="BD31" s="615"/>
      <c r="BE31" s="615"/>
      <c r="BF31" s="616"/>
      <c r="BG31" s="625">
        <v>99.1</v>
      </c>
      <c r="BH31" s="619"/>
      <c r="BI31" s="619"/>
      <c r="BJ31" s="619"/>
      <c r="BK31" s="619"/>
      <c r="BL31" s="619"/>
      <c r="BM31" s="618">
        <v>96.8</v>
      </c>
      <c r="BN31" s="619"/>
      <c r="BO31" s="619"/>
      <c r="BP31" s="619"/>
      <c r="BQ31" s="620"/>
      <c r="BR31" s="625">
        <v>99.1</v>
      </c>
      <c r="BS31" s="619"/>
      <c r="BT31" s="619"/>
      <c r="BU31" s="619"/>
      <c r="BV31" s="619"/>
      <c r="BW31" s="619"/>
      <c r="BX31" s="618">
        <v>96.9</v>
      </c>
      <c r="BY31" s="619"/>
      <c r="BZ31" s="619"/>
      <c r="CA31" s="619"/>
      <c r="CB31" s="620"/>
      <c r="CD31" s="353"/>
      <c r="CE31" s="355"/>
      <c r="CF31" s="570" t="s">
        <v>310</v>
      </c>
      <c r="CG31" s="359"/>
      <c r="CH31" s="359"/>
      <c r="CI31" s="359"/>
      <c r="CJ31" s="359"/>
      <c r="CK31" s="359"/>
      <c r="CL31" s="359"/>
      <c r="CM31" s="359"/>
      <c r="CN31" s="359"/>
      <c r="CO31" s="359"/>
      <c r="CP31" s="359"/>
      <c r="CQ31" s="571"/>
      <c r="CR31" s="572">
        <v>44349</v>
      </c>
      <c r="CS31" s="573"/>
      <c r="CT31" s="573"/>
      <c r="CU31" s="573"/>
      <c r="CV31" s="573"/>
      <c r="CW31" s="573"/>
      <c r="CX31" s="573"/>
      <c r="CY31" s="574"/>
      <c r="CZ31" s="575">
        <v>0.5</v>
      </c>
      <c r="DA31" s="576"/>
      <c r="DB31" s="576"/>
      <c r="DC31" s="577"/>
      <c r="DD31" s="578">
        <v>44349</v>
      </c>
      <c r="DE31" s="573"/>
      <c r="DF31" s="573"/>
      <c r="DG31" s="573"/>
      <c r="DH31" s="573"/>
      <c r="DI31" s="573"/>
      <c r="DJ31" s="573"/>
      <c r="DK31" s="574"/>
      <c r="DL31" s="578">
        <v>44349</v>
      </c>
      <c r="DM31" s="573"/>
      <c r="DN31" s="573"/>
      <c r="DO31" s="573"/>
      <c r="DP31" s="573"/>
      <c r="DQ31" s="573"/>
      <c r="DR31" s="573"/>
      <c r="DS31" s="573"/>
      <c r="DT31" s="573"/>
      <c r="DU31" s="573"/>
      <c r="DV31" s="574"/>
      <c r="DW31" s="575">
        <v>0.8</v>
      </c>
      <c r="DX31" s="576"/>
      <c r="DY31" s="576"/>
      <c r="DZ31" s="576"/>
      <c r="EA31" s="576"/>
      <c r="EB31" s="576"/>
      <c r="EC31" s="604"/>
    </row>
    <row r="32" spans="2:133" ht="11.25" customHeight="1" x14ac:dyDescent="0.15">
      <c r="B32" s="570" t="s">
        <v>388</v>
      </c>
      <c r="C32" s="359"/>
      <c r="D32" s="359"/>
      <c r="E32" s="359"/>
      <c r="F32" s="359"/>
      <c r="G32" s="359"/>
      <c r="H32" s="359"/>
      <c r="I32" s="359"/>
      <c r="J32" s="359"/>
      <c r="K32" s="359"/>
      <c r="L32" s="359"/>
      <c r="M32" s="359"/>
      <c r="N32" s="359"/>
      <c r="O32" s="359"/>
      <c r="P32" s="359"/>
      <c r="Q32" s="571"/>
      <c r="R32" s="572">
        <v>885335</v>
      </c>
      <c r="S32" s="456"/>
      <c r="T32" s="456"/>
      <c r="U32" s="456"/>
      <c r="V32" s="456"/>
      <c r="W32" s="456"/>
      <c r="X32" s="456"/>
      <c r="Y32" s="585"/>
      <c r="Z32" s="605">
        <v>9</v>
      </c>
      <c r="AA32" s="605"/>
      <c r="AB32" s="605"/>
      <c r="AC32" s="605"/>
      <c r="AD32" s="606" t="s">
        <v>191</v>
      </c>
      <c r="AE32" s="606"/>
      <c r="AF32" s="606"/>
      <c r="AG32" s="606"/>
      <c r="AH32" s="606"/>
      <c r="AI32" s="606"/>
      <c r="AJ32" s="606"/>
      <c r="AK32" s="606"/>
      <c r="AL32" s="575" t="s">
        <v>191</v>
      </c>
      <c r="AM32" s="319"/>
      <c r="AN32" s="319"/>
      <c r="AO32" s="607"/>
      <c r="AP32" s="566"/>
      <c r="AQ32" s="408"/>
      <c r="AR32" s="408"/>
      <c r="AS32" s="408"/>
      <c r="AT32" s="568"/>
      <c r="AU32" s="1" t="s">
        <v>245</v>
      </c>
      <c r="AX32" s="570" t="s">
        <v>367</v>
      </c>
      <c r="AY32" s="359"/>
      <c r="AZ32" s="359"/>
      <c r="BA32" s="359"/>
      <c r="BB32" s="359"/>
      <c r="BC32" s="359"/>
      <c r="BD32" s="359"/>
      <c r="BE32" s="359"/>
      <c r="BF32" s="571"/>
      <c r="BG32" s="621">
        <v>99</v>
      </c>
      <c r="BH32" s="573"/>
      <c r="BI32" s="573"/>
      <c r="BJ32" s="573"/>
      <c r="BK32" s="573"/>
      <c r="BL32" s="573"/>
      <c r="BM32" s="319">
        <v>96.6</v>
      </c>
      <c r="BN32" s="573"/>
      <c r="BO32" s="573"/>
      <c r="BP32" s="573"/>
      <c r="BQ32" s="602"/>
      <c r="BR32" s="621">
        <v>99</v>
      </c>
      <c r="BS32" s="573"/>
      <c r="BT32" s="573"/>
      <c r="BU32" s="573"/>
      <c r="BV32" s="573"/>
      <c r="BW32" s="573"/>
      <c r="BX32" s="319">
        <v>96.7</v>
      </c>
      <c r="BY32" s="573"/>
      <c r="BZ32" s="573"/>
      <c r="CA32" s="573"/>
      <c r="CB32" s="602"/>
      <c r="CD32" s="356"/>
      <c r="CE32" s="358"/>
      <c r="CF32" s="570" t="s">
        <v>390</v>
      </c>
      <c r="CG32" s="359"/>
      <c r="CH32" s="359"/>
      <c r="CI32" s="359"/>
      <c r="CJ32" s="359"/>
      <c r="CK32" s="359"/>
      <c r="CL32" s="359"/>
      <c r="CM32" s="359"/>
      <c r="CN32" s="359"/>
      <c r="CO32" s="359"/>
      <c r="CP32" s="359"/>
      <c r="CQ32" s="571"/>
      <c r="CR32" s="572" t="s">
        <v>191</v>
      </c>
      <c r="CS32" s="456"/>
      <c r="CT32" s="456"/>
      <c r="CU32" s="456"/>
      <c r="CV32" s="456"/>
      <c r="CW32" s="456"/>
      <c r="CX32" s="456"/>
      <c r="CY32" s="585"/>
      <c r="CZ32" s="575" t="s">
        <v>191</v>
      </c>
      <c r="DA32" s="576"/>
      <c r="DB32" s="576"/>
      <c r="DC32" s="577"/>
      <c r="DD32" s="578" t="s">
        <v>191</v>
      </c>
      <c r="DE32" s="456"/>
      <c r="DF32" s="456"/>
      <c r="DG32" s="456"/>
      <c r="DH32" s="456"/>
      <c r="DI32" s="456"/>
      <c r="DJ32" s="456"/>
      <c r="DK32" s="585"/>
      <c r="DL32" s="578" t="s">
        <v>191</v>
      </c>
      <c r="DM32" s="456"/>
      <c r="DN32" s="456"/>
      <c r="DO32" s="456"/>
      <c r="DP32" s="456"/>
      <c r="DQ32" s="456"/>
      <c r="DR32" s="456"/>
      <c r="DS32" s="456"/>
      <c r="DT32" s="456"/>
      <c r="DU32" s="456"/>
      <c r="DV32" s="585"/>
      <c r="DW32" s="575" t="s">
        <v>191</v>
      </c>
      <c r="DX32" s="576"/>
      <c r="DY32" s="576"/>
      <c r="DZ32" s="576"/>
      <c r="EA32" s="576"/>
      <c r="EB32" s="576"/>
      <c r="EC32" s="604"/>
    </row>
    <row r="33" spans="2:133" ht="11.25" customHeight="1" x14ac:dyDescent="0.15">
      <c r="B33" s="570" t="s">
        <v>231</v>
      </c>
      <c r="C33" s="359"/>
      <c r="D33" s="359"/>
      <c r="E33" s="359"/>
      <c r="F33" s="359"/>
      <c r="G33" s="359"/>
      <c r="H33" s="359"/>
      <c r="I33" s="359"/>
      <c r="J33" s="359"/>
      <c r="K33" s="359"/>
      <c r="L33" s="359"/>
      <c r="M33" s="359"/>
      <c r="N33" s="359"/>
      <c r="O33" s="359"/>
      <c r="P33" s="359"/>
      <c r="Q33" s="571"/>
      <c r="R33" s="572">
        <v>10047</v>
      </c>
      <c r="S33" s="456"/>
      <c r="T33" s="456"/>
      <c r="U33" s="456"/>
      <c r="V33" s="456"/>
      <c r="W33" s="456"/>
      <c r="X33" s="456"/>
      <c r="Y33" s="585"/>
      <c r="Z33" s="605">
        <v>0.1</v>
      </c>
      <c r="AA33" s="605"/>
      <c r="AB33" s="605"/>
      <c r="AC33" s="605"/>
      <c r="AD33" s="606">
        <v>1065</v>
      </c>
      <c r="AE33" s="606"/>
      <c r="AF33" s="606"/>
      <c r="AG33" s="606"/>
      <c r="AH33" s="606"/>
      <c r="AI33" s="606"/>
      <c r="AJ33" s="606"/>
      <c r="AK33" s="606"/>
      <c r="AL33" s="575">
        <v>0</v>
      </c>
      <c r="AM33" s="319"/>
      <c r="AN33" s="319"/>
      <c r="AO33" s="607"/>
      <c r="AP33" s="345"/>
      <c r="AQ33" s="346"/>
      <c r="AR33" s="346"/>
      <c r="AS33" s="346"/>
      <c r="AT33" s="569"/>
      <c r="AU33" s="43"/>
      <c r="AV33" s="43"/>
      <c r="AW33" s="43"/>
      <c r="AX33" s="550" t="s">
        <v>154</v>
      </c>
      <c r="AY33" s="551"/>
      <c r="AZ33" s="551"/>
      <c r="BA33" s="551"/>
      <c r="BB33" s="551"/>
      <c r="BC33" s="551"/>
      <c r="BD33" s="551"/>
      <c r="BE33" s="551"/>
      <c r="BF33" s="552"/>
      <c r="BG33" s="617">
        <v>99.2</v>
      </c>
      <c r="BH33" s="554"/>
      <c r="BI33" s="554"/>
      <c r="BJ33" s="554"/>
      <c r="BK33" s="554"/>
      <c r="BL33" s="554"/>
      <c r="BM33" s="598">
        <v>96.7</v>
      </c>
      <c r="BN33" s="554"/>
      <c r="BO33" s="554"/>
      <c r="BP33" s="554"/>
      <c r="BQ33" s="593"/>
      <c r="BR33" s="617">
        <v>99.1</v>
      </c>
      <c r="BS33" s="554"/>
      <c r="BT33" s="554"/>
      <c r="BU33" s="554"/>
      <c r="BV33" s="554"/>
      <c r="BW33" s="554"/>
      <c r="BX33" s="598">
        <v>96.9</v>
      </c>
      <c r="BY33" s="554"/>
      <c r="BZ33" s="554"/>
      <c r="CA33" s="554"/>
      <c r="CB33" s="593"/>
      <c r="CD33" s="570" t="s">
        <v>391</v>
      </c>
      <c r="CE33" s="359"/>
      <c r="CF33" s="359"/>
      <c r="CG33" s="359"/>
      <c r="CH33" s="359"/>
      <c r="CI33" s="359"/>
      <c r="CJ33" s="359"/>
      <c r="CK33" s="359"/>
      <c r="CL33" s="359"/>
      <c r="CM33" s="359"/>
      <c r="CN33" s="359"/>
      <c r="CO33" s="359"/>
      <c r="CP33" s="359"/>
      <c r="CQ33" s="571"/>
      <c r="CR33" s="572">
        <v>3844301</v>
      </c>
      <c r="CS33" s="573"/>
      <c r="CT33" s="573"/>
      <c r="CU33" s="573"/>
      <c r="CV33" s="573"/>
      <c r="CW33" s="573"/>
      <c r="CX33" s="573"/>
      <c r="CY33" s="574"/>
      <c r="CZ33" s="575">
        <v>41.7</v>
      </c>
      <c r="DA33" s="576"/>
      <c r="DB33" s="576"/>
      <c r="DC33" s="577"/>
      <c r="DD33" s="578">
        <v>3036202</v>
      </c>
      <c r="DE33" s="573"/>
      <c r="DF33" s="573"/>
      <c r="DG33" s="573"/>
      <c r="DH33" s="573"/>
      <c r="DI33" s="573"/>
      <c r="DJ33" s="573"/>
      <c r="DK33" s="574"/>
      <c r="DL33" s="578">
        <v>2463540</v>
      </c>
      <c r="DM33" s="573"/>
      <c r="DN33" s="573"/>
      <c r="DO33" s="573"/>
      <c r="DP33" s="573"/>
      <c r="DQ33" s="573"/>
      <c r="DR33" s="573"/>
      <c r="DS33" s="573"/>
      <c r="DT33" s="573"/>
      <c r="DU33" s="573"/>
      <c r="DV33" s="574"/>
      <c r="DW33" s="575">
        <v>47</v>
      </c>
      <c r="DX33" s="576"/>
      <c r="DY33" s="576"/>
      <c r="DZ33" s="576"/>
      <c r="EA33" s="576"/>
      <c r="EB33" s="576"/>
      <c r="EC33" s="604"/>
    </row>
    <row r="34" spans="2:133" ht="11.25" customHeight="1" x14ac:dyDescent="0.15">
      <c r="B34" s="570" t="s">
        <v>143</v>
      </c>
      <c r="C34" s="359"/>
      <c r="D34" s="359"/>
      <c r="E34" s="359"/>
      <c r="F34" s="359"/>
      <c r="G34" s="359"/>
      <c r="H34" s="359"/>
      <c r="I34" s="359"/>
      <c r="J34" s="359"/>
      <c r="K34" s="359"/>
      <c r="L34" s="359"/>
      <c r="M34" s="359"/>
      <c r="N34" s="359"/>
      <c r="O34" s="359"/>
      <c r="P34" s="359"/>
      <c r="Q34" s="571"/>
      <c r="R34" s="572">
        <v>255745</v>
      </c>
      <c r="S34" s="456"/>
      <c r="T34" s="456"/>
      <c r="U34" s="456"/>
      <c r="V34" s="456"/>
      <c r="W34" s="456"/>
      <c r="X34" s="456"/>
      <c r="Y34" s="585"/>
      <c r="Z34" s="605">
        <v>2.6</v>
      </c>
      <c r="AA34" s="605"/>
      <c r="AB34" s="605"/>
      <c r="AC34" s="605"/>
      <c r="AD34" s="606" t="s">
        <v>191</v>
      </c>
      <c r="AE34" s="606"/>
      <c r="AF34" s="606"/>
      <c r="AG34" s="606"/>
      <c r="AH34" s="606"/>
      <c r="AI34" s="606"/>
      <c r="AJ34" s="606"/>
      <c r="AK34" s="606"/>
      <c r="AL34" s="575" t="s">
        <v>191</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394</v>
      </c>
      <c r="CE34" s="359"/>
      <c r="CF34" s="359"/>
      <c r="CG34" s="359"/>
      <c r="CH34" s="359"/>
      <c r="CI34" s="359"/>
      <c r="CJ34" s="359"/>
      <c r="CK34" s="359"/>
      <c r="CL34" s="359"/>
      <c r="CM34" s="359"/>
      <c r="CN34" s="359"/>
      <c r="CO34" s="359"/>
      <c r="CP34" s="359"/>
      <c r="CQ34" s="571"/>
      <c r="CR34" s="572">
        <v>1120144</v>
      </c>
      <c r="CS34" s="456"/>
      <c r="CT34" s="456"/>
      <c r="CU34" s="456"/>
      <c r="CV34" s="456"/>
      <c r="CW34" s="456"/>
      <c r="CX34" s="456"/>
      <c r="CY34" s="585"/>
      <c r="CZ34" s="575">
        <v>12.2</v>
      </c>
      <c r="DA34" s="576"/>
      <c r="DB34" s="576"/>
      <c r="DC34" s="577"/>
      <c r="DD34" s="578">
        <v>773456</v>
      </c>
      <c r="DE34" s="456"/>
      <c r="DF34" s="456"/>
      <c r="DG34" s="456"/>
      <c r="DH34" s="456"/>
      <c r="DI34" s="456"/>
      <c r="DJ34" s="456"/>
      <c r="DK34" s="585"/>
      <c r="DL34" s="578">
        <v>722434</v>
      </c>
      <c r="DM34" s="456"/>
      <c r="DN34" s="456"/>
      <c r="DO34" s="456"/>
      <c r="DP34" s="456"/>
      <c r="DQ34" s="456"/>
      <c r="DR34" s="456"/>
      <c r="DS34" s="456"/>
      <c r="DT34" s="456"/>
      <c r="DU34" s="456"/>
      <c r="DV34" s="585"/>
      <c r="DW34" s="575">
        <v>13.8</v>
      </c>
      <c r="DX34" s="576"/>
      <c r="DY34" s="576"/>
      <c r="DZ34" s="576"/>
      <c r="EA34" s="576"/>
      <c r="EB34" s="576"/>
      <c r="EC34" s="604"/>
    </row>
    <row r="35" spans="2:133" ht="11.25" customHeight="1" x14ac:dyDescent="0.15">
      <c r="B35" s="570" t="s">
        <v>396</v>
      </c>
      <c r="C35" s="359"/>
      <c r="D35" s="359"/>
      <c r="E35" s="359"/>
      <c r="F35" s="359"/>
      <c r="G35" s="359"/>
      <c r="H35" s="359"/>
      <c r="I35" s="359"/>
      <c r="J35" s="359"/>
      <c r="K35" s="359"/>
      <c r="L35" s="359"/>
      <c r="M35" s="359"/>
      <c r="N35" s="359"/>
      <c r="O35" s="359"/>
      <c r="P35" s="359"/>
      <c r="Q35" s="571"/>
      <c r="R35" s="572">
        <v>58268</v>
      </c>
      <c r="S35" s="456"/>
      <c r="T35" s="456"/>
      <c r="U35" s="456"/>
      <c r="V35" s="456"/>
      <c r="W35" s="456"/>
      <c r="X35" s="456"/>
      <c r="Y35" s="585"/>
      <c r="Z35" s="605">
        <v>0.6</v>
      </c>
      <c r="AA35" s="605"/>
      <c r="AB35" s="605"/>
      <c r="AC35" s="605"/>
      <c r="AD35" s="606" t="s">
        <v>191</v>
      </c>
      <c r="AE35" s="606"/>
      <c r="AF35" s="606"/>
      <c r="AG35" s="606"/>
      <c r="AH35" s="606"/>
      <c r="AI35" s="606"/>
      <c r="AJ35" s="606"/>
      <c r="AK35" s="606"/>
      <c r="AL35" s="575" t="s">
        <v>191</v>
      </c>
      <c r="AM35" s="319"/>
      <c r="AN35" s="319"/>
      <c r="AO35" s="607"/>
      <c r="AP35" s="16"/>
      <c r="AQ35" s="485" t="s">
        <v>397</v>
      </c>
      <c r="AR35" s="486"/>
      <c r="AS35" s="486"/>
      <c r="AT35" s="486"/>
      <c r="AU35" s="486"/>
      <c r="AV35" s="486"/>
      <c r="AW35" s="486"/>
      <c r="AX35" s="486"/>
      <c r="AY35" s="486"/>
      <c r="AZ35" s="486"/>
      <c r="BA35" s="486"/>
      <c r="BB35" s="486"/>
      <c r="BC35" s="486"/>
      <c r="BD35" s="486"/>
      <c r="BE35" s="486"/>
      <c r="BF35" s="528"/>
      <c r="BG35" s="485" t="s">
        <v>201</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398</v>
      </c>
      <c r="CE35" s="359"/>
      <c r="CF35" s="359"/>
      <c r="CG35" s="359"/>
      <c r="CH35" s="359"/>
      <c r="CI35" s="359"/>
      <c r="CJ35" s="359"/>
      <c r="CK35" s="359"/>
      <c r="CL35" s="359"/>
      <c r="CM35" s="359"/>
      <c r="CN35" s="359"/>
      <c r="CO35" s="359"/>
      <c r="CP35" s="359"/>
      <c r="CQ35" s="571"/>
      <c r="CR35" s="572">
        <v>26849</v>
      </c>
      <c r="CS35" s="573"/>
      <c r="CT35" s="573"/>
      <c r="CU35" s="573"/>
      <c r="CV35" s="573"/>
      <c r="CW35" s="573"/>
      <c r="CX35" s="573"/>
      <c r="CY35" s="574"/>
      <c r="CZ35" s="575">
        <v>0.3</v>
      </c>
      <c r="DA35" s="576"/>
      <c r="DB35" s="576"/>
      <c r="DC35" s="577"/>
      <c r="DD35" s="578">
        <v>25157</v>
      </c>
      <c r="DE35" s="573"/>
      <c r="DF35" s="573"/>
      <c r="DG35" s="573"/>
      <c r="DH35" s="573"/>
      <c r="DI35" s="573"/>
      <c r="DJ35" s="573"/>
      <c r="DK35" s="574"/>
      <c r="DL35" s="578">
        <v>25157</v>
      </c>
      <c r="DM35" s="573"/>
      <c r="DN35" s="573"/>
      <c r="DO35" s="573"/>
      <c r="DP35" s="573"/>
      <c r="DQ35" s="573"/>
      <c r="DR35" s="573"/>
      <c r="DS35" s="573"/>
      <c r="DT35" s="573"/>
      <c r="DU35" s="573"/>
      <c r="DV35" s="574"/>
      <c r="DW35" s="575">
        <v>0.5</v>
      </c>
      <c r="DX35" s="576"/>
      <c r="DY35" s="576"/>
      <c r="DZ35" s="576"/>
      <c r="EA35" s="576"/>
      <c r="EB35" s="576"/>
      <c r="EC35" s="604"/>
    </row>
    <row r="36" spans="2:133" ht="11.25" customHeight="1" x14ac:dyDescent="0.15">
      <c r="B36" s="570" t="s">
        <v>368</v>
      </c>
      <c r="C36" s="359"/>
      <c r="D36" s="359"/>
      <c r="E36" s="359"/>
      <c r="F36" s="359"/>
      <c r="G36" s="359"/>
      <c r="H36" s="359"/>
      <c r="I36" s="359"/>
      <c r="J36" s="359"/>
      <c r="K36" s="359"/>
      <c r="L36" s="359"/>
      <c r="M36" s="359"/>
      <c r="N36" s="359"/>
      <c r="O36" s="359"/>
      <c r="P36" s="359"/>
      <c r="Q36" s="571"/>
      <c r="R36" s="572">
        <v>236904</v>
      </c>
      <c r="S36" s="456"/>
      <c r="T36" s="456"/>
      <c r="U36" s="456"/>
      <c r="V36" s="456"/>
      <c r="W36" s="456"/>
      <c r="X36" s="456"/>
      <c r="Y36" s="585"/>
      <c r="Z36" s="605">
        <v>2.4</v>
      </c>
      <c r="AA36" s="605"/>
      <c r="AB36" s="605"/>
      <c r="AC36" s="605"/>
      <c r="AD36" s="606" t="s">
        <v>191</v>
      </c>
      <c r="AE36" s="606"/>
      <c r="AF36" s="606"/>
      <c r="AG36" s="606"/>
      <c r="AH36" s="606"/>
      <c r="AI36" s="606"/>
      <c r="AJ36" s="606"/>
      <c r="AK36" s="606"/>
      <c r="AL36" s="575" t="s">
        <v>191</v>
      </c>
      <c r="AM36" s="319"/>
      <c r="AN36" s="319"/>
      <c r="AO36" s="607"/>
      <c r="AP36" s="16"/>
      <c r="AQ36" s="608" t="s">
        <v>383</v>
      </c>
      <c r="AR36" s="609"/>
      <c r="AS36" s="609"/>
      <c r="AT36" s="609"/>
      <c r="AU36" s="609"/>
      <c r="AV36" s="609"/>
      <c r="AW36" s="609"/>
      <c r="AX36" s="609"/>
      <c r="AY36" s="610"/>
      <c r="AZ36" s="611">
        <v>1060772</v>
      </c>
      <c r="BA36" s="612"/>
      <c r="BB36" s="612"/>
      <c r="BC36" s="612"/>
      <c r="BD36" s="612"/>
      <c r="BE36" s="612"/>
      <c r="BF36" s="613"/>
      <c r="BG36" s="614" t="s">
        <v>401</v>
      </c>
      <c r="BH36" s="615"/>
      <c r="BI36" s="615"/>
      <c r="BJ36" s="615"/>
      <c r="BK36" s="615"/>
      <c r="BL36" s="615"/>
      <c r="BM36" s="615"/>
      <c r="BN36" s="615"/>
      <c r="BO36" s="615"/>
      <c r="BP36" s="615"/>
      <c r="BQ36" s="615"/>
      <c r="BR36" s="615"/>
      <c r="BS36" s="615"/>
      <c r="BT36" s="615"/>
      <c r="BU36" s="616"/>
      <c r="BV36" s="611">
        <v>22261</v>
      </c>
      <c r="BW36" s="612"/>
      <c r="BX36" s="612"/>
      <c r="BY36" s="612"/>
      <c r="BZ36" s="612"/>
      <c r="CA36" s="612"/>
      <c r="CB36" s="613"/>
      <c r="CD36" s="570" t="s">
        <v>28</v>
      </c>
      <c r="CE36" s="359"/>
      <c r="CF36" s="359"/>
      <c r="CG36" s="359"/>
      <c r="CH36" s="359"/>
      <c r="CI36" s="359"/>
      <c r="CJ36" s="359"/>
      <c r="CK36" s="359"/>
      <c r="CL36" s="359"/>
      <c r="CM36" s="359"/>
      <c r="CN36" s="359"/>
      <c r="CO36" s="359"/>
      <c r="CP36" s="359"/>
      <c r="CQ36" s="571"/>
      <c r="CR36" s="572">
        <v>1617227</v>
      </c>
      <c r="CS36" s="456"/>
      <c r="CT36" s="456"/>
      <c r="CU36" s="456"/>
      <c r="CV36" s="456"/>
      <c r="CW36" s="456"/>
      <c r="CX36" s="456"/>
      <c r="CY36" s="585"/>
      <c r="CZ36" s="575">
        <v>17.600000000000001</v>
      </c>
      <c r="DA36" s="576"/>
      <c r="DB36" s="576"/>
      <c r="DC36" s="577"/>
      <c r="DD36" s="578">
        <v>1477179</v>
      </c>
      <c r="DE36" s="456"/>
      <c r="DF36" s="456"/>
      <c r="DG36" s="456"/>
      <c r="DH36" s="456"/>
      <c r="DI36" s="456"/>
      <c r="DJ36" s="456"/>
      <c r="DK36" s="585"/>
      <c r="DL36" s="578">
        <v>1076901</v>
      </c>
      <c r="DM36" s="456"/>
      <c r="DN36" s="456"/>
      <c r="DO36" s="456"/>
      <c r="DP36" s="456"/>
      <c r="DQ36" s="456"/>
      <c r="DR36" s="456"/>
      <c r="DS36" s="456"/>
      <c r="DT36" s="456"/>
      <c r="DU36" s="456"/>
      <c r="DV36" s="585"/>
      <c r="DW36" s="575">
        <v>20.5</v>
      </c>
      <c r="DX36" s="576"/>
      <c r="DY36" s="576"/>
      <c r="DZ36" s="576"/>
      <c r="EA36" s="576"/>
      <c r="EB36" s="576"/>
      <c r="EC36" s="604"/>
    </row>
    <row r="37" spans="2:133" ht="11.25" customHeight="1" x14ac:dyDescent="0.15">
      <c r="B37" s="570" t="s">
        <v>392</v>
      </c>
      <c r="C37" s="359"/>
      <c r="D37" s="359"/>
      <c r="E37" s="359"/>
      <c r="F37" s="359"/>
      <c r="G37" s="359"/>
      <c r="H37" s="359"/>
      <c r="I37" s="359"/>
      <c r="J37" s="359"/>
      <c r="K37" s="359"/>
      <c r="L37" s="359"/>
      <c r="M37" s="359"/>
      <c r="N37" s="359"/>
      <c r="O37" s="359"/>
      <c r="P37" s="359"/>
      <c r="Q37" s="571"/>
      <c r="R37" s="572">
        <v>217862</v>
      </c>
      <c r="S37" s="456"/>
      <c r="T37" s="456"/>
      <c r="U37" s="456"/>
      <c r="V37" s="456"/>
      <c r="W37" s="456"/>
      <c r="X37" s="456"/>
      <c r="Y37" s="585"/>
      <c r="Z37" s="605">
        <v>2.2000000000000002</v>
      </c>
      <c r="AA37" s="605"/>
      <c r="AB37" s="605"/>
      <c r="AC37" s="605"/>
      <c r="AD37" s="606">
        <v>821</v>
      </c>
      <c r="AE37" s="606"/>
      <c r="AF37" s="606"/>
      <c r="AG37" s="606"/>
      <c r="AH37" s="606"/>
      <c r="AI37" s="606"/>
      <c r="AJ37" s="606"/>
      <c r="AK37" s="606"/>
      <c r="AL37" s="575">
        <v>0</v>
      </c>
      <c r="AM37" s="319"/>
      <c r="AN37" s="319"/>
      <c r="AO37" s="607"/>
      <c r="AQ37" s="600" t="s">
        <v>402</v>
      </c>
      <c r="AR37" s="417"/>
      <c r="AS37" s="417"/>
      <c r="AT37" s="417"/>
      <c r="AU37" s="417"/>
      <c r="AV37" s="417"/>
      <c r="AW37" s="417"/>
      <c r="AX37" s="417"/>
      <c r="AY37" s="601"/>
      <c r="AZ37" s="572">
        <v>186785</v>
      </c>
      <c r="BA37" s="456"/>
      <c r="BB37" s="456"/>
      <c r="BC37" s="456"/>
      <c r="BD37" s="573"/>
      <c r="BE37" s="573"/>
      <c r="BF37" s="602"/>
      <c r="BG37" s="570" t="s">
        <v>404</v>
      </c>
      <c r="BH37" s="359"/>
      <c r="BI37" s="359"/>
      <c r="BJ37" s="359"/>
      <c r="BK37" s="359"/>
      <c r="BL37" s="359"/>
      <c r="BM37" s="359"/>
      <c r="BN37" s="359"/>
      <c r="BO37" s="359"/>
      <c r="BP37" s="359"/>
      <c r="BQ37" s="359"/>
      <c r="BR37" s="359"/>
      <c r="BS37" s="359"/>
      <c r="BT37" s="359"/>
      <c r="BU37" s="571"/>
      <c r="BV37" s="572">
        <v>17032</v>
      </c>
      <c r="BW37" s="456"/>
      <c r="BX37" s="456"/>
      <c r="BY37" s="456"/>
      <c r="BZ37" s="456"/>
      <c r="CA37" s="456"/>
      <c r="CB37" s="603"/>
      <c r="CD37" s="570" t="s">
        <v>153</v>
      </c>
      <c r="CE37" s="359"/>
      <c r="CF37" s="359"/>
      <c r="CG37" s="359"/>
      <c r="CH37" s="359"/>
      <c r="CI37" s="359"/>
      <c r="CJ37" s="359"/>
      <c r="CK37" s="359"/>
      <c r="CL37" s="359"/>
      <c r="CM37" s="359"/>
      <c r="CN37" s="359"/>
      <c r="CO37" s="359"/>
      <c r="CP37" s="359"/>
      <c r="CQ37" s="571"/>
      <c r="CR37" s="572">
        <v>613635</v>
      </c>
      <c r="CS37" s="573"/>
      <c r="CT37" s="573"/>
      <c r="CU37" s="573"/>
      <c r="CV37" s="573"/>
      <c r="CW37" s="573"/>
      <c r="CX37" s="573"/>
      <c r="CY37" s="574"/>
      <c r="CZ37" s="575">
        <v>6.7</v>
      </c>
      <c r="DA37" s="576"/>
      <c r="DB37" s="576"/>
      <c r="DC37" s="577"/>
      <c r="DD37" s="578">
        <v>610377</v>
      </c>
      <c r="DE37" s="573"/>
      <c r="DF37" s="573"/>
      <c r="DG37" s="573"/>
      <c r="DH37" s="573"/>
      <c r="DI37" s="573"/>
      <c r="DJ37" s="573"/>
      <c r="DK37" s="574"/>
      <c r="DL37" s="578">
        <v>578998</v>
      </c>
      <c r="DM37" s="573"/>
      <c r="DN37" s="573"/>
      <c r="DO37" s="573"/>
      <c r="DP37" s="573"/>
      <c r="DQ37" s="573"/>
      <c r="DR37" s="573"/>
      <c r="DS37" s="573"/>
      <c r="DT37" s="573"/>
      <c r="DU37" s="573"/>
      <c r="DV37" s="574"/>
      <c r="DW37" s="575">
        <v>11</v>
      </c>
      <c r="DX37" s="576"/>
      <c r="DY37" s="576"/>
      <c r="DZ37" s="576"/>
      <c r="EA37" s="576"/>
      <c r="EB37" s="576"/>
      <c r="EC37" s="604"/>
    </row>
    <row r="38" spans="2:133" ht="11.25" customHeight="1" x14ac:dyDescent="0.15">
      <c r="B38" s="570" t="s">
        <v>405</v>
      </c>
      <c r="C38" s="359"/>
      <c r="D38" s="359"/>
      <c r="E38" s="359"/>
      <c r="F38" s="359"/>
      <c r="G38" s="359"/>
      <c r="H38" s="359"/>
      <c r="I38" s="359"/>
      <c r="J38" s="359"/>
      <c r="K38" s="359"/>
      <c r="L38" s="359"/>
      <c r="M38" s="359"/>
      <c r="N38" s="359"/>
      <c r="O38" s="359"/>
      <c r="P38" s="359"/>
      <c r="Q38" s="571"/>
      <c r="R38" s="572">
        <v>420714</v>
      </c>
      <c r="S38" s="456"/>
      <c r="T38" s="456"/>
      <c r="U38" s="456"/>
      <c r="V38" s="456"/>
      <c r="W38" s="456"/>
      <c r="X38" s="456"/>
      <c r="Y38" s="585"/>
      <c r="Z38" s="605">
        <v>4.3</v>
      </c>
      <c r="AA38" s="605"/>
      <c r="AB38" s="605"/>
      <c r="AC38" s="605"/>
      <c r="AD38" s="606" t="s">
        <v>191</v>
      </c>
      <c r="AE38" s="606"/>
      <c r="AF38" s="606"/>
      <c r="AG38" s="606"/>
      <c r="AH38" s="606"/>
      <c r="AI38" s="606"/>
      <c r="AJ38" s="606"/>
      <c r="AK38" s="606"/>
      <c r="AL38" s="575" t="s">
        <v>191</v>
      </c>
      <c r="AM38" s="319"/>
      <c r="AN38" s="319"/>
      <c r="AO38" s="607"/>
      <c r="AQ38" s="600" t="s">
        <v>406</v>
      </c>
      <c r="AR38" s="417"/>
      <c r="AS38" s="417"/>
      <c r="AT38" s="417"/>
      <c r="AU38" s="417"/>
      <c r="AV38" s="417"/>
      <c r="AW38" s="417"/>
      <c r="AX38" s="417"/>
      <c r="AY38" s="601"/>
      <c r="AZ38" s="572">
        <v>79967</v>
      </c>
      <c r="BA38" s="456"/>
      <c r="BB38" s="456"/>
      <c r="BC38" s="456"/>
      <c r="BD38" s="573"/>
      <c r="BE38" s="573"/>
      <c r="BF38" s="602"/>
      <c r="BG38" s="570" t="s">
        <v>410</v>
      </c>
      <c r="BH38" s="359"/>
      <c r="BI38" s="359"/>
      <c r="BJ38" s="359"/>
      <c r="BK38" s="359"/>
      <c r="BL38" s="359"/>
      <c r="BM38" s="359"/>
      <c r="BN38" s="359"/>
      <c r="BO38" s="359"/>
      <c r="BP38" s="359"/>
      <c r="BQ38" s="359"/>
      <c r="BR38" s="359"/>
      <c r="BS38" s="359"/>
      <c r="BT38" s="359"/>
      <c r="BU38" s="571"/>
      <c r="BV38" s="572">
        <v>2372</v>
      </c>
      <c r="BW38" s="456"/>
      <c r="BX38" s="456"/>
      <c r="BY38" s="456"/>
      <c r="BZ38" s="456"/>
      <c r="CA38" s="456"/>
      <c r="CB38" s="603"/>
      <c r="CD38" s="570" t="s">
        <v>411</v>
      </c>
      <c r="CE38" s="359"/>
      <c r="CF38" s="359"/>
      <c r="CG38" s="359"/>
      <c r="CH38" s="359"/>
      <c r="CI38" s="359"/>
      <c r="CJ38" s="359"/>
      <c r="CK38" s="359"/>
      <c r="CL38" s="359"/>
      <c r="CM38" s="359"/>
      <c r="CN38" s="359"/>
      <c r="CO38" s="359"/>
      <c r="CP38" s="359"/>
      <c r="CQ38" s="571"/>
      <c r="CR38" s="572">
        <v>777175</v>
      </c>
      <c r="CS38" s="456"/>
      <c r="CT38" s="456"/>
      <c r="CU38" s="456"/>
      <c r="CV38" s="456"/>
      <c r="CW38" s="456"/>
      <c r="CX38" s="456"/>
      <c r="CY38" s="585"/>
      <c r="CZ38" s="575">
        <v>8.4</v>
      </c>
      <c r="DA38" s="576"/>
      <c r="DB38" s="576"/>
      <c r="DC38" s="577"/>
      <c r="DD38" s="578">
        <v>614614</v>
      </c>
      <c r="DE38" s="456"/>
      <c r="DF38" s="456"/>
      <c r="DG38" s="456"/>
      <c r="DH38" s="456"/>
      <c r="DI38" s="456"/>
      <c r="DJ38" s="456"/>
      <c r="DK38" s="585"/>
      <c r="DL38" s="578">
        <v>607052</v>
      </c>
      <c r="DM38" s="456"/>
      <c r="DN38" s="456"/>
      <c r="DO38" s="456"/>
      <c r="DP38" s="456"/>
      <c r="DQ38" s="456"/>
      <c r="DR38" s="456"/>
      <c r="DS38" s="456"/>
      <c r="DT38" s="456"/>
      <c r="DU38" s="456"/>
      <c r="DV38" s="585"/>
      <c r="DW38" s="575">
        <v>11.6</v>
      </c>
      <c r="DX38" s="576"/>
      <c r="DY38" s="576"/>
      <c r="DZ38" s="576"/>
      <c r="EA38" s="576"/>
      <c r="EB38" s="576"/>
      <c r="EC38" s="604"/>
    </row>
    <row r="39" spans="2:133" ht="11.25" customHeight="1" x14ac:dyDescent="0.15">
      <c r="B39" s="570" t="s">
        <v>412</v>
      </c>
      <c r="C39" s="359"/>
      <c r="D39" s="359"/>
      <c r="E39" s="359"/>
      <c r="F39" s="359"/>
      <c r="G39" s="359"/>
      <c r="H39" s="359"/>
      <c r="I39" s="359"/>
      <c r="J39" s="359"/>
      <c r="K39" s="359"/>
      <c r="L39" s="359"/>
      <c r="M39" s="359"/>
      <c r="N39" s="359"/>
      <c r="O39" s="359"/>
      <c r="P39" s="359"/>
      <c r="Q39" s="571"/>
      <c r="R39" s="572" t="s">
        <v>191</v>
      </c>
      <c r="S39" s="456"/>
      <c r="T39" s="456"/>
      <c r="U39" s="456"/>
      <c r="V39" s="456"/>
      <c r="W39" s="456"/>
      <c r="X39" s="456"/>
      <c r="Y39" s="585"/>
      <c r="Z39" s="605" t="s">
        <v>191</v>
      </c>
      <c r="AA39" s="605"/>
      <c r="AB39" s="605"/>
      <c r="AC39" s="605"/>
      <c r="AD39" s="606" t="s">
        <v>191</v>
      </c>
      <c r="AE39" s="606"/>
      <c r="AF39" s="606"/>
      <c r="AG39" s="606"/>
      <c r="AH39" s="606"/>
      <c r="AI39" s="606"/>
      <c r="AJ39" s="606"/>
      <c r="AK39" s="606"/>
      <c r="AL39" s="575" t="s">
        <v>191</v>
      </c>
      <c r="AM39" s="319"/>
      <c r="AN39" s="319"/>
      <c r="AO39" s="607"/>
      <c r="AQ39" s="600" t="s">
        <v>305</v>
      </c>
      <c r="AR39" s="417"/>
      <c r="AS39" s="417"/>
      <c r="AT39" s="417"/>
      <c r="AU39" s="417"/>
      <c r="AV39" s="417"/>
      <c r="AW39" s="417"/>
      <c r="AX39" s="417"/>
      <c r="AY39" s="601"/>
      <c r="AZ39" s="572">
        <v>16845</v>
      </c>
      <c r="BA39" s="456"/>
      <c r="BB39" s="456"/>
      <c r="BC39" s="456"/>
      <c r="BD39" s="573"/>
      <c r="BE39" s="573"/>
      <c r="BF39" s="602"/>
      <c r="BG39" s="570" t="s">
        <v>331</v>
      </c>
      <c r="BH39" s="359"/>
      <c r="BI39" s="359"/>
      <c r="BJ39" s="359"/>
      <c r="BK39" s="359"/>
      <c r="BL39" s="359"/>
      <c r="BM39" s="359"/>
      <c r="BN39" s="359"/>
      <c r="BO39" s="359"/>
      <c r="BP39" s="359"/>
      <c r="BQ39" s="359"/>
      <c r="BR39" s="359"/>
      <c r="BS39" s="359"/>
      <c r="BT39" s="359"/>
      <c r="BU39" s="571"/>
      <c r="BV39" s="572">
        <v>3875</v>
      </c>
      <c r="BW39" s="456"/>
      <c r="BX39" s="456"/>
      <c r="BY39" s="456"/>
      <c r="BZ39" s="456"/>
      <c r="CA39" s="456"/>
      <c r="CB39" s="603"/>
      <c r="CD39" s="570" t="s">
        <v>416</v>
      </c>
      <c r="CE39" s="359"/>
      <c r="CF39" s="359"/>
      <c r="CG39" s="359"/>
      <c r="CH39" s="359"/>
      <c r="CI39" s="359"/>
      <c r="CJ39" s="359"/>
      <c r="CK39" s="359"/>
      <c r="CL39" s="359"/>
      <c r="CM39" s="359"/>
      <c r="CN39" s="359"/>
      <c r="CO39" s="359"/>
      <c r="CP39" s="359"/>
      <c r="CQ39" s="571"/>
      <c r="CR39" s="572">
        <v>219410</v>
      </c>
      <c r="CS39" s="573"/>
      <c r="CT39" s="573"/>
      <c r="CU39" s="573"/>
      <c r="CV39" s="573"/>
      <c r="CW39" s="573"/>
      <c r="CX39" s="573"/>
      <c r="CY39" s="574"/>
      <c r="CZ39" s="575">
        <v>2.4</v>
      </c>
      <c r="DA39" s="576"/>
      <c r="DB39" s="576"/>
      <c r="DC39" s="577"/>
      <c r="DD39" s="578">
        <v>113800</v>
      </c>
      <c r="DE39" s="573"/>
      <c r="DF39" s="573"/>
      <c r="DG39" s="573"/>
      <c r="DH39" s="573"/>
      <c r="DI39" s="573"/>
      <c r="DJ39" s="573"/>
      <c r="DK39" s="574"/>
      <c r="DL39" s="578" t="s">
        <v>191</v>
      </c>
      <c r="DM39" s="573"/>
      <c r="DN39" s="573"/>
      <c r="DO39" s="573"/>
      <c r="DP39" s="573"/>
      <c r="DQ39" s="573"/>
      <c r="DR39" s="573"/>
      <c r="DS39" s="573"/>
      <c r="DT39" s="573"/>
      <c r="DU39" s="573"/>
      <c r="DV39" s="574"/>
      <c r="DW39" s="575" t="s">
        <v>191</v>
      </c>
      <c r="DX39" s="576"/>
      <c r="DY39" s="576"/>
      <c r="DZ39" s="576"/>
      <c r="EA39" s="576"/>
      <c r="EB39" s="576"/>
      <c r="EC39" s="604"/>
    </row>
    <row r="40" spans="2:133" ht="11.25" customHeight="1" x14ac:dyDescent="0.15">
      <c r="B40" s="570" t="s">
        <v>417</v>
      </c>
      <c r="C40" s="359"/>
      <c r="D40" s="359"/>
      <c r="E40" s="359"/>
      <c r="F40" s="359"/>
      <c r="G40" s="359"/>
      <c r="H40" s="359"/>
      <c r="I40" s="359"/>
      <c r="J40" s="359"/>
      <c r="K40" s="359"/>
      <c r="L40" s="359"/>
      <c r="M40" s="359"/>
      <c r="N40" s="359"/>
      <c r="O40" s="359"/>
      <c r="P40" s="359"/>
      <c r="Q40" s="571"/>
      <c r="R40" s="572">
        <v>21514</v>
      </c>
      <c r="S40" s="456"/>
      <c r="T40" s="456"/>
      <c r="U40" s="456"/>
      <c r="V40" s="456"/>
      <c r="W40" s="456"/>
      <c r="X40" s="456"/>
      <c r="Y40" s="585"/>
      <c r="Z40" s="605">
        <v>0.2</v>
      </c>
      <c r="AA40" s="605"/>
      <c r="AB40" s="605"/>
      <c r="AC40" s="605"/>
      <c r="AD40" s="606" t="s">
        <v>191</v>
      </c>
      <c r="AE40" s="606"/>
      <c r="AF40" s="606"/>
      <c r="AG40" s="606"/>
      <c r="AH40" s="606"/>
      <c r="AI40" s="606"/>
      <c r="AJ40" s="606"/>
      <c r="AK40" s="606"/>
      <c r="AL40" s="575" t="s">
        <v>191</v>
      </c>
      <c r="AM40" s="319"/>
      <c r="AN40" s="319"/>
      <c r="AO40" s="607"/>
      <c r="AQ40" s="600" t="s">
        <v>419</v>
      </c>
      <c r="AR40" s="417"/>
      <c r="AS40" s="417"/>
      <c r="AT40" s="417"/>
      <c r="AU40" s="417"/>
      <c r="AV40" s="417"/>
      <c r="AW40" s="417"/>
      <c r="AX40" s="417"/>
      <c r="AY40" s="601"/>
      <c r="AZ40" s="572" t="s">
        <v>191</v>
      </c>
      <c r="BA40" s="456"/>
      <c r="BB40" s="456"/>
      <c r="BC40" s="456"/>
      <c r="BD40" s="573"/>
      <c r="BE40" s="573"/>
      <c r="BF40" s="602"/>
      <c r="BG40" s="566" t="s">
        <v>420</v>
      </c>
      <c r="BH40" s="408"/>
      <c r="BI40" s="408"/>
      <c r="BJ40" s="408"/>
      <c r="BK40" s="408"/>
      <c r="BL40" s="7"/>
      <c r="BM40" s="359" t="s">
        <v>421</v>
      </c>
      <c r="BN40" s="359"/>
      <c r="BO40" s="359"/>
      <c r="BP40" s="359"/>
      <c r="BQ40" s="359"/>
      <c r="BR40" s="359"/>
      <c r="BS40" s="359"/>
      <c r="BT40" s="359"/>
      <c r="BU40" s="571"/>
      <c r="BV40" s="572">
        <v>126</v>
      </c>
      <c r="BW40" s="456"/>
      <c r="BX40" s="456"/>
      <c r="BY40" s="456"/>
      <c r="BZ40" s="456"/>
      <c r="CA40" s="456"/>
      <c r="CB40" s="603"/>
      <c r="CD40" s="570" t="s">
        <v>363</v>
      </c>
      <c r="CE40" s="359"/>
      <c r="CF40" s="359"/>
      <c r="CG40" s="359"/>
      <c r="CH40" s="359"/>
      <c r="CI40" s="359"/>
      <c r="CJ40" s="359"/>
      <c r="CK40" s="359"/>
      <c r="CL40" s="359"/>
      <c r="CM40" s="359"/>
      <c r="CN40" s="359"/>
      <c r="CO40" s="359"/>
      <c r="CP40" s="359"/>
      <c r="CQ40" s="571"/>
      <c r="CR40" s="572">
        <v>83496</v>
      </c>
      <c r="CS40" s="456"/>
      <c r="CT40" s="456"/>
      <c r="CU40" s="456"/>
      <c r="CV40" s="456"/>
      <c r="CW40" s="456"/>
      <c r="CX40" s="456"/>
      <c r="CY40" s="585"/>
      <c r="CZ40" s="575">
        <v>0.9</v>
      </c>
      <c r="DA40" s="576"/>
      <c r="DB40" s="576"/>
      <c r="DC40" s="577"/>
      <c r="DD40" s="578">
        <v>31996</v>
      </c>
      <c r="DE40" s="456"/>
      <c r="DF40" s="456"/>
      <c r="DG40" s="456"/>
      <c r="DH40" s="456"/>
      <c r="DI40" s="456"/>
      <c r="DJ40" s="456"/>
      <c r="DK40" s="585"/>
      <c r="DL40" s="578">
        <v>31996</v>
      </c>
      <c r="DM40" s="456"/>
      <c r="DN40" s="456"/>
      <c r="DO40" s="456"/>
      <c r="DP40" s="456"/>
      <c r="DQ40" s="456"/>
      <c r="DR40" s="456"/>
      <c r="DS40" s="456"/>
      <c r="DT40" s="456"/>
      <c r="DU40" s="456"/>
      <c r="DV40" s="585"/>
      <c r="DW40" s="575">
        <v>0.6</v>
      </c>
      <c r="DX40" s="576"/>
      <c r="DY40" s="576"/>
      <c r="DZ40" s="576"/>
      <c r="EA40" s="576"/>
      <c r="EB40" s="576"/>
      <c r="EC40" s="604"/>
    </row>
    <row r="41" spans="2:133" ht="11.25" customHeight="1" x14ac:dyDescent="0.15">
      <c r="B41" s="550" t="s">
        <v>418</v>
      </c>
      <c r="C41" s="551"/>
      <c r="D41" s="551"/>
      <c r="E41" s="551"/>
      <c r="F41" s="551"/>
      <c r="G41" s="551"/>
      <c r="H41" s="551"/>
      <c r="I41" s="551"/>
      <c r="J41" s="551"/>
      <c r="K41" s="551"/>
      <c r="L41" s="551"/>
      <c r="M41" s="551"/>
      <c r="N41" s="551"/>
      <c r="O41" s="551"/>
      <c r="P41" s="551"/>
      <c r="Q41" s="552"/>
      <c r="R41" s="553">
        <v>9784762</v>
      </c>
      <c r="S41" s="592"/>
      <c r="T41" s="592"/>
      <c r="U41" s="592"/>
      <c r="V41" s="592"/>
      <c r="W41" s="592"/>
      <c r="X41" s="592"/>
      <c r="Y41" s="595"/>
      <c r="Z41" s="596">
        <v>100</v>
      </c>
      <c r="AA41" s="596"/>
      <c r="AB41" s="596"/>
      <c r="AC41" s="596"/>
      <c r="AD41" s="597">
        <v>5218956</v>
      </c>
      <c r="AE41" s="597"/>
      <c r="AF41" s="597"/>
      <c r="AG41" s="597"/>
      <c r="AH41" s="597"/>
      <c r="AI41" s="597"/>
      <c r="AJ41" s="597"/>
      <c r="AK41" s="597"/>
      <c r="AL41" s="556">
        <v>100</v>
      </c>
      <c r="AM41" s="598"/>
      <c r="AN41" s="598"/>
      <c r="AO41" s="599"/>
      <c r="AQ41" s="600" t="s">
        <v>422</v>
      </c>
      <c r="AR41" s="417"/>
      <c r="AS41" s="417"/>
      <c r="AT41" s="417"/>
      <c r="AU41" s="417"/>
      <c r="AV41" s="417"/>
      <c r="AW41" s="417"/>
      <c r="AX41" s="417"/>
      <c r="AY41" s="601"/>
      <c r="AZ41" s="572">
        <v>167420</v>
      </c>
      <c r="BA41" s="456"/>
      <c r="BB41" s="456"/>
      <c r="BC41" s="456"/>
      <c r="BD41" s="573"/>
      <c r="BE41" s="573"/>
      <c r="BF41" s="602"/>
      <c r="BG41" s="566"/>
      <c r="BH41" s="408"/>
      <c r="BI41" s="408"/>
      <c r="BJ41" s="408"/>
      <c r="BK41" s="408"/>
      <c r="BL41" s="7"/>
      <c r="BM41" s="359" t="s">
        <v>336</v>
      </c>
      <c r="BN41" s="359"/>
      <c r="BO41" s="359"/>
      <c r="BP41" s="359"/>
      <c r="BQ41" s="359"/>
      <c r="BR41" s="359"/>
      <c r="BS41" s="359"/>
      <c r="BT41" s="359"/>
      <c r="BU41" s="571"/>
      <c r="BV41" s="572">
        <v>1</v>
      </c>
      <c r="BW41" s="456"/>
      <c r="BX41" s="456"/>
      <c r="BY41" s="456"/>
      <c r="BZ41" s="456"/>
      <c r="CA41" s="456"/>
      <c r="CB41" s="603"/>
      <c r="CD41" s="570" t="s">
        <v>281</v>
      </c>
      <c r="CE41" s="359"/>
      <c r="CF41" s="359"/>
      <c r="CG41" s="359"/>
      <c r="CH41" s="359"/>
      <c r="CI41" s="359"/>
      <c r="CJ41" s="359"/>
      <c r="CK41" s="359"/>
      <c r="CL41" s="359"/>
      <c r="CM41" s="359"/>
      <c r="CN41" s="359"/>
      <c r="CO41" s="359"/>
      <c r="CP41" s="359"/>
      <c r="CQ41" s="571"/>
      <c r="CR41" s="572" t="s">
        <v>191</v>
      </c>
      <c r="CS41" s="573"/>
      <c r="CT41" s="573"/>
      <c r="CU41" s="573"/>
      <c r="CV41" s="573"/>
      <c r="CW41" s="573"/>
      <c r="CX41" s="573"/>
      <c r="CY41" s="574"/>
      <c r="CZ41" s="575" t="s">
        <v>191</v>
      </c>
      <c r="DA41" s="576"/>
      <c r="DB41" s="576"/>
      <c r="DC41" s="577"/>
      <c r="DD41" s="578" t="s">
        <v>191</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15">
      <c r="AQ42" s="589" t="s">
        <v>423</v>
      </c>
      <c r="AR42" s="590"/>
      <c r="AS42" s="590"/>
      <c r="AT42" s="590"/>
      <c r="AU42" s="590"/>
      <c r="AV42" s="590"/>
      <c r="AW42" s="590"/>
      <c r="AX42" s="590"/>
      <c r="AY42" s="591"/>
      <c r="AZ42" s="553">
        <v>609755</v>
      </c>
      <c r="BA42" s="592"/>
      <c r="BB42" s="592"/>
      <c r="BC42" s="592"/>
      <c r="BD42" s="554"/>
      <c r="BE42" s="554"/>
      <c r="BF42" s="593"/>
      <c r="BG42" s="345"/>
      <c r="BH42" s="346"/>
      <c r="BI42" s="346"/>
      <c r="BJ42" s="346"/>
      <c r="BK42" s="346"/>
      <c r="BL42" s="20"/>
      <c r="BM42" s="551" t="s">
        <v>424</v>
      </c>
      <c r="BN42" s="551"/>
      <c r="BO42" s="551"/>
      <c r="BP42" s="551"/>
      <c r="BQ42" s="551"/>
      <c r="BR42" s="551"/>
      <c r="BS42" s="551"/>
      <c r="BT42" s="551"/>
      <c r="BU42" s="552"/>
      <c r="BV42" s="553">
        <v>364</v>
      </c>
      <c r="BW42" s="592"/>
      <c r="BX42" s="592"/>
      <c r="BY42" s="592"/>
      <c r="BZ42" s="592"/>
      <c r="CA42" s="592"/>
      <c r="CB42" s="594"/>
      <c r="CD42" s="570" t="s">
        <v>274</v>
      </c>
      <c r="CE42" s="359"/>
      <c r="CF42" s="359"/>
      <c r="CG42" s="359"/>
      <c r="CH42" s="359"/>
      <c r="CI42" s="359"/>
      <c r="CJ42" s="359"/>
      <c r="CK42" s="359"/>
      <c r="CL42" s="359"/>
      <c r="CM42" s="359"/>
      <c r="CN42" s="359"/>
      <c r="CO42" s="359"/>
      <c r="CP42" s="359"/>
      <c r="CQ42" s="571"/>
      <c r="CR42" s="572">
        <v>1371986</v>
      </c>
      <c r="CS42" s="573"/>
      <c r="CT42" s="573"/>
      <c r="CU42" s="573"/>
      <c r="CV42" s="573"/>
      <c r="CW42" s="573"/>
      <c r="CX42" s="573"/>
      <c r="CY42" s="574"/>
      <c r="CZ42" s="575">
        <v>14.9</v>
      </c>
      <c r="DA42" s="576"/>
      <c r="DB42" s="576"/>
      <c r="DC42" s="577"/>
      <c r="DD42" s="578">
        <v>217190</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15">
      <c r="B43" s="1" t="s">
        <v>49</v>
      </c>
      <c r="CD43" s="570" t="s">
        <v>81</v>
      </c>
      <c r="CE43" s="359"/>
      <c r="CF43" s="359"/>
      <c r="CG43" s="359"/>
      <c r="CH43" s="359"/>
      <c r="CI43" s="359"/>
      <c r="CJ43" s="359"/>
      <c r="CK43" s="359"/>
      <c r="CL43" s="359"/>
      <c r="CM43" s="359"/>
      <c r="CN43" s="359"/>
      <c r="CO43" s="359"/>
      <c r="CP43" s="359"/>
      <c r="CQ43" s="571"/>
      <c r="CR43" s="572">
        <v>24079</v>
      </c>
      <c r="CS43" s="573"/>
      <c r="CT43" s="573"/>
      <c r="CU43" s="573"/>
      <c r="CV43" s="573"/>
      <c r="CW43" s="573"/>
      <c r="CX43" s="573"/>
      <c r="CY43" s="574"/>
      <c r="CZ43" s="575">
        <v>0.3</v>
      </c>
      <c r="DA43" s="576"/>
      <c r="DB43" s="576"/>
      <c r="DC43" s="577"/>
      <c r="DD43" s="578">
        <v>23486</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15">
      <c r="B44" s="587" t="s">
        <v>400</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167</v>
      </c>
      <c r="CE44" s="352"/>
      <c r="CF44" s="570" t="s">
        <v>425</v>
      </c>
      <c r="CG44" s="359"/>
      <c r="CH44" s="359"/>
      <c r="CI44" s="359"/>
      <c r="CJ44" s="359"/>
      <c r="CK44" s="359"/>
      <c r="CL44" s="359"/>
      <c r="CM44" s="359"/>
      <c r="CN44" s="359"/>
      <c r="CO44" s="359"/>
      <c r="CP44" s="359"/>
      <c r="CQ44" s="571"/>
      <c r="CR44" s="572">
        <v>823470</v>
      </c>
      <c r="CS44" s="456"/>
      <c r="CT44" s="456"/>
      <c r="CU44" s="456"/>
      <c r="CV44" s="456"/>
      <c r="CW44" s="456"/>
      <c r="CX44" s="456"/>
      <c r="CY44" s="585"/>
      <c r="CZ44" s="575">
        <v>8.9</v>
      </c>
      <c r="DA44" s="319"/>
      <c r="DB44" s="319"/>
      <c r="DC44" s="586"/>
      <c r="DD44" s="578">
        <v>166562</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15">
      <c r="B45" s="587" t="s">
        <v>262</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426</v>
      </c>
      <c r="CG45" s="359"/>
      <c r="CH45" s="359"/>
      <c r="CI45" s="359"/>
      <c r="CJ45" s="359"/>
      <c r="CK45" s="359"/>
      <c r="CL45" s="359"/>
      <c r="CM45" s="359"/>
      <c r="CN45" s="359"/>
      <c r="CO45" s="359"/>
      <c r="CP45" s="359"/>
      <c r="CQ45" s="571"/>
      <c r="CR45" s="572">
        <v>535770</v>
      </c>
      <c r="CS45" s="573"/>
      <c r="CT45" s="573"/>
      <c r="CU45" s="573"/>
      <c r="CV45" s="573"/>
      <c r="CW45" s="573"/>
      <c r="CX45" s="573"/>
      <c r="CY45" s="574"/>
      <c r="CZ45" s="575">
        <v>5.8</v>
      </c>
      <c r="DA45" s="576"/>
      <c r="DB45" s="576"/>
      <c r="DC45" s="577"/>
      <c r="DD45" s="578">
        <v>34325</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15">
      <c r="B46" s="41"/>
      <c r="CD46" s="353"/>
      <c r="CE46" s="355"/>
      <c r="CF46" s="570" t="s">
        <v>427</v>
      </c>
      <c r="CG46" s="359"/>
      <c r="CH46" s="359"/>
      <c r="CI46" s="359"/>
      <c r="CJ46" s="359"/>
      <c r="CK46" s="359"/>
      <c r="CL46" s="359"/>
      <c r="CM46" s="359"/>
      <c r="CN46" s="359"/>
      <c r="CO46" s="359"/>
      <c r="CP46" s="359"/>
      <c r="CQ46" s="571"/>
      <c r="CR46" s="572">
        <v>277613</v>
      </c>
      <c r="CS46" s="456"/>
      <c r="CT46" s="456"/>
      <c r="CU46" s="456"/>
      <c r="CV46" s="456"/>
      <c r="CW46" s="456"/>
      <c r="CX46" s="456"/>
      <c r="CY46" s="585"/>
      <c r="CZ46" s="575">
        <v>3</v>
      </c>
      <c r="DA46" s="319"/>
      <c r="DB46" s="319"/>
      <c r="DC46" s="586"/>
      <c r="DD46" s="578">
        <v>132150</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15">
      <c r="B47" s="41"/>
      <c r="CD47" s="353"/>
      <c r="CE47" s="355"/>
      <c r="CF47" s="570" t="s">
        <v>429</v>
      </c>
      <c r="CG47" s="359"/>
      <c r="CH47" s="359"/>
      <c r="CI47" s="359"/>
      <c r="CJ47" s="359"/>
      <c r="CK47" s="359"/>
      <c r="CL47" s="359"/>
      <c r="CM47" s="359"/>
      <c r="CN47" s="359"/>
      <c r="CO47" s="359"/>
      <c r="CP47" s="359"/>
      <c r="CQ47" s="571"/>
      <c r="CR47" s="572">
        <v>548516</v>
      </c>
      <c r="CS47" s="573"/>
      <c r="CT47" s="573"/>
      <c r="CU47" s="573"/>
      <c r="CV47" s="573"/>
      <c r="CW47" s="573"/>
      <c r="CX47" s="573"/>
      <c r="CY47" s="574"/>
      <c r="CZ47" s="575">
        <v>6</v>
      </c>
      <c r="DA47" s="576"/>
      <c r="DB47" s="576"/>
      <c r="DC47" s="577"/>
      <c r="DD47" s="578">
        <v>50628</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x14ac:dyDescent="0.15">
      <c r="B48" s="41"/>
      <c r="CD48" s="356"/>
      <c r="CE48" s="358"/>
      <c r="CF48" s="570" t="s">
        <v>356</v>
      </c>
      <c r="CG48" s="359"/>
      <c r="CH48" s="359"/>
      <c r="CI48" s="359"/>
      <c r="CJ48" s="359"/>
      <c r="CK48" s="359"/>
      <c r="CL48" s="359"/>
      <c r="CM48" s="359"/>
      <c r="CN48" s="359"/>
      <c r="CO48" s="359"/>
      <c r="CP48" s="359"/>
      <c r="CQ48" s="571"/>
      <c r="CR48" s="572" t="s">
        <v>191</v>
      </c>
      <c r="CS48" s="456"/>
      <c r="CT48" s="456"/>
      <c r="CU48" s="456"/>
      <c r="CV48" s="456"/>
      <c r="CW48" s="456"/>
      <c r="CX48" s="456"/>
      <c r="CY48" s="585"/>
      <c r="CZ48" s="575" t="s">
        <v>191</v>
      </c>
      <c r="DA48" s="319"/>
      <c r="DB48" s="319"/>
      <c r="DC48" s="586"/>
      <c r="DD48" s="578" t="s">
        <v>191</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15">
      <c r="B49" s="41"/>
      <c r="CD49" s="550" t="s">
        <v>182</v>
      </c>
      <c r="CE49" s="551"/>
      <c r="CF49" s="551"/>
      <c r="CG49" s="551"/>
      <c r="CH49" s="551"/>
      <c r="CI49" s="551"/>
      <c r="CJ49" s="551"/>
      <c r="CK49" s="551"/>
      <c r="CL49" s="551"/>
      <c r="CM49" s="551"/>
      <c r="CN49" s="551"/>
      <c r="CO49" s="551"/>
      <c r="CP49" s="551"/>
      <c r="CQ49" s="552"/>
      <c r="CR49" s="553">
        <v>9212318</v>
      </c>
      <c r="CS49" s="554"/>
      <c r="CT49" s="554"/>
      <c r="CU49" s="554"/>
      <c r="CV49" s="554"/>
      <c r="CW49" s="554"/>
      <c r="CX49" s="554"/>
      <c r="CY49" s="555"/>
      <c r="CZ49" s="556">
        <v>100</v>
      </c>
      <c r="DA49" s="557"/>
      <c r="DB49" s="557"/>
      <c r="DC49" s="558"/>
      <c r="DD49" s="559">
        <v>5504146</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aT1WGLvW0ECaki9XFQX1wof4+l5tER7f/TAy1cGEM3Zs+5Ozpe63MhsQyiz8vBpU25ScWPhW3gT07pHqX5JKYA==" saltValue="SYO4SiDZTCeZn/u5SpHb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AK13" sqref="AK13:AO13"/>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77" t="s">
        <v>292</v>
      </c>
      <c r="B2" s="977"/>
      <c r="C2" s="977"/>
      <c r="D2" s="977"/>
      <c r="E2" s="977"/>
      <c r="F2" s="977"/>
      <c r="G2" s="977"/>
      <c r="H2" s="977"/>
      <c r="I2" s="977"/>
      <c r="J2" s="977"/>
      <c r="K2" s="977"/>
      <c r="L2" s="977"/>
      <c r="M2" s="977"/>
      <c r="N2" s="977"/>
      <c r="O2" s="977"/>
      <c r="P2" s="977"/>
      <c r="Q2" s="977"/>
      <c r="R2" s="977"/>
      <c r="S2" s="977"/>
      <c r="T2" s="977"/>
      <c r="U2" s="977"/>
      <c r="V2" s="977"/>
      <c r="W2" s="977"/>
      <c r="X2" s="977"/>
      <c r="Y2" s="977"/>
      <c r="Z2" s="977"/>
      <c r="AA2" s="977"/>
      <c r="AB2" s="977"/>
      <c r="AC2" s="977"/>
      <c r="AD2" s="977"/>
      <c r="AE2" s="977"/>
      <c r="AF2" s="977"/>
      <c r="AG2" s="977"/>
      <c r="AH2" s="977"/>
      <c r="AI2" s="977"/>
      <c r="AJ2" s="977"/>
      <c r="AK2" s="977"/>
      <c r="AL2" s="977"/>
      <c r="AM2" s="977"/>
      <c r="AN2" s="977"/>
      <c r="AO2" s="977"/>
      <c r="AP2" s="977"/>
      <c r="AQ2" s="977"/>
      <c r="AR2" s="977"/>
      <c r="AS2" s="977"/>
      <c r="AT2" s="977"/>
      <c r="AU2" s="977"/>
      <c r="AV2" s="977"/>
      <c r="AW2" s="977"/>
      <c r="AX2" s="977"/>
      <c r="AY2" s="977"/>
      <c r="AZ2" s="977"/>
      <c r="BA2" s="977"/>
      <c r="BB2" s="977"/>
      <c r="BC2" s="977"/>
      <c r="BD2" s="977"/>
      <c r="BE2" s="977"/>
      <c r="BF2" s="977"/>
      <c r="BG2" s="977"/>
      <c r="BH2" s="977"/>
      <c r="BI2" s="9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8" t="s">
        <v>299</v>
      </c>
      <c r="DK2" s="979"/>
      <c r="DL2" s="979"/>
      <c r="DM2" s="979"/>
      <c r="DN2" s="979"/>
      <c r="DO2" s="980"/>
      <c r="DP2" s="50"/>
      <c r="DQ2" s="978" t="s">
        <v>300</v>
      </c>
      <c r="DR2" s="979"/>
      <c r="DS2" s="979"/>
      <c r="DT2" s="979"/>
      <c r="DU2" s="979"/>
      <c r="DV2" s="979"/>
      <c r="DW2" s="979"/>
      <c r="DX2" s="979"/>
      <c r="DY2" s="979"/>
      <c r="DZ2" s="9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68" t="s">
        <v>430</v>
      </c>
      <c r="B4" s="968"/>
      <c r="C4" s="968"/>
      <c r="D4" s="968"/>
      <c r="E4" s="968"/>
      <c r="F4" s="968"/>
      <c r="G4" s="968"/>
      <c r="H4" s="968"/>
      <c r="I4" s="968"/>
      <c r="J4" s="968"/>
      <c r="K4" s="968"/>
      <c r="L4" s="968"/>
      <c r="M4" s="968"/>
      <c r="N4" s="968"/>
      <c r="O4" s="968"/>
      <c r="P4" s="968"/>
      <c r="Q4" s="968"/>
      <c r="R4" s="968"/>
      <c r="S4" s="968"/>
      <c r="T4" s="968"/>
      <c r="U4" s="968"/>
      <c r="V4" s="968"/>
      <c r="W4" s="968"/>
      <c r="X4" s="968"/>
      <c r="Y4" s="968"/>
      <c r="Z4" s="968"/>
      <c r="AA4" s="968"/>
      <c r="AB4" s="968"/>
      <c r="AC4" s="968"/>
      <c r="AD4" s="968"/>
      <c r="AE4" s="968"/>
      <c r="AF4" s="968"/>
      <c r="AG4" s="968"/>
      <c r="AH4" s="968"/>
      <c r="AI4" s="968"/>
      <c r="AJ4" s="968"/>
      <c r="AK4" s="968"/>
      <c r="AL4" s="968"/>
      <c r="AM4" s="968"/>
      <c r="AN4" s="968"/>
      <c r="AO4" s="968"/>
      <c r="AP4" s="968"/>
      <c r="AQ4" s="968"/>
      <c r="AR4" s="968"/>
      <c r="AS4" s="968"/>
      <c r="AT4" s="968"/>
      <c r="AU4" s="968"/>
      <c r="AV4" s="968"/>
      <c r="AW4" s="968"/>
      <c r="AX4" s="968"/>
      <c r="AY4" s="968"/>
      <c r="AZ4" s="56"/>
      <c r="BA4" s="56"/>
      <c r="BB4" s="56"/>
      <c r="BC4" s="56"/>
      <c r="BD4" s="56"/>
      <c r="BE4" s="67"/>
      <c r="BF4" s="67"/>
      <c r="BG4" s="67"/>
      <c r="BH4" s="67"/>
      <c r="BI4" s="67"/>
      <c r="BJ4" s="67"/>
      <c r="BK4" s="67"/>
      <c r="BL4" s="67"/>
      <c r="BM4" s="67"/>
      <c r="BN4" s="67"/>
      <c r="BO4" s="67"/>
      <c r="BP4" s="67"/>
      <c r="BQ4" s="743" t="s">
        <v>431</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15">
      <c r="A5" s="659" t="s">
        <v>432</v>
      </c>
      <c r="B5" s="660"/>
      <c r="C5" s="660"/>
      <c r="D5" s="660"/>
      <c r="E5" s="660"/>
      <c r="F5" s="660"/>
      <c r="G5" s="660"/>
      <c r="H5" s="660"/>
      <c r="I5" s="660"/>
      <c r="J5" s="660"/>
      <c r="K5" s="660"/>
      <c r="L5" s="660"/>
      <c r="M5" s="660"/>
      <c r="N5" s="660"/>
      <c r="O5" s="660"/>
      <c r="P5" s="661"/>
      <c r="Q5" s="651" t="s">
        <v>170</v>
      </c>
      <c r="R5" s="652"/>
      <c r="S5" s="652"/>
      <c r="T5" s="652"/>
      <c r="U5" s="653"/>
      <c r="V5" s="651" t="s">
        <v>433</v>
      </c>
      <c r="W5" s="652"/>
      <c r="X5" s="652"/>
      <c r="Y5" s="652"/>
      <c r="Z5" s="653"/>
      <c r="AA5" s="651" t="s">
        <v>434</v>
      </c>
      <c r="AB5" s="652"/>
      <c r="AC5" s="652"/>
      <c r="AD5" s="652"/>
      <c r="AE5" s="652"/>
      <c r="AF5" s="693" t="s">
        <v>168</v>
      </c>
      <c r="AG5" s="652"/>
      <c r="AH5" s="652"/>
      <c r="AI5" s="652"/>
      <c r="AJ5" s="657"/>
      <c r="AK5" s="652" t="s">
        <v>184</v>
      </c>
      <c r="AL5" s="652"/>
      <c r="AM5" s="652"/>
      <c r="AN5" s="652"/>
      <c r="AO5" s="653"/>
      <c r="AP5" s="651" t="s">
        <v>435</v>
      </c>
      <c r="AQ5" s="652"/>
      <c r="AR5" s="652"/>
      <c r="AS5" s="652"/>
      <c r="AT5" s="653"/>
      <c r="AU5" s="651" t="s">
        <v>437</v>
      </c>
      <c r="AV5" s="652"/>
      <c r="AW5" s="652"/>
      <c r="AX5" s="652"/>
      <c r="AY5" s="657"/>
      <c r="AZ5" s="56"/>
      <c r="BA5" s="56"/>
      <c r="BB5" s="56"/>
      <c r="BC5" s="56"/>
      <c r="BD5" s="56"/>
      <c r="BE5" s="67"/>
      <c r="BF5" s="67"/>
      <c r="BG5" s="67"/>
      <c r="BH5" s="67"/>
      <c r="BI5" s="67"/>
      <c r="BJ5" s="67"/>
      <c r="BK5" s="67"/>
      <c r="BL5" s="67"/>
      <c r="BM5" s="67"/>
      <c r="BN5" s="67"/>
      <c r="BO5" s="67"/>
      <c r="BP5" s="67"/>
      <c r="BQ5" s="659" t="s">
        <v>438</v>
      </c>
      <c r="BR5" s="660"/>
      <c r="BS5" s="660"/>
      <c r="BT5" s="660"/>
      <c r="BU5" s="660"/>
      <c r="BV5" s="660"/>
      <c r="BW5" s="660"/>
      <c r="BX5" s="660"/>
      <c r="BY5" s="660"/>
      <c r="BZ5" s="660"/>
      <c r="CA5" s="660"/>
      <c r="CB5" s="660"/>
      <c r="CC5" s="660"/>
      <c r="CD5" s="660"/>
      <c r="CE5" s="660"/>
      <c r="CF5" s="660"/>
      <c r="CG5" s="661"/>
      <c r="CH5" s="651" t="s">
        <v>361</v>
      </c>
      <c r="CI5" s="652"/>
      <c r="CJ5" s="652"/>
      <c r="CK5" s="652"/>
      <c r="CL5" s="653"/>
      <c r="CM5" s="651" t="s">
        <v>221</v>
      </c>
      <c r="CN5" s="652"/>
      <c r="CO5" s="652"/>
      <c r="CP5" s="652"/>
      <c r="CQ5" s="653"/>
      <c r="CR5" s="651" t="s">
        <v>240</v>
      </c>
      <c r="CS5" s="652"/>
      <c r="CT5" s="652"/>
      <c r="CU5" s="652"/>
      <c r="CV5" s="653"/>
      <c r="CW5" s="651" t="s">
        <v>50</v>
      </c>
      <c r="CX5" s="652"/>
      <c r="CY5" s="652"/>
      <c r="CZ5" s="652"/>
      <c r="DA5" s="653"/>
      <c r="DB5" s="651" t="s">
        <v>408</v>
      </c>
      <c r="DC5" s="652"/>
      <c r="DD5" s="652"/>
      <c r="DE5" s="652"/>
      <c r="DF5" s="653"/>
      <c r="DG5" s="994" t="s">
        <v>238</v>
      </c>
      <c r="DH5" s="995"/>
      <c r="DI5" s="995"/>
      <c r="DJ5" s="995"/>
      <c r="DK5" s="996"/>
      <c r="DL5" s="994" t="s">
        <v>439</v>
      </c>
      <c r="DM5" s="995"/>
      <c r="DN5" s="995"/>
      <c r="DO5" s="995"/>
      <c r="DP5" s="996"/>
      <c r="DQ5" s="651" t="s">
        <v>441</v>
      </c>
      <c r="DR5" s="652"/>
      <c r="DS5" s="652"/>
      <c r="DT5" s="652"/>
      <c r="DU5" s="653"/>
      <c r="DV5" s="651" t="s">
        <v>437</v>
      </c>
      <c r="DW5" s="652"/>
      <c r="DX5" s="652"/>
      <c r="DY5" s="652"/>
      <c r="DZ5" s="657"/>
      <c r="EA5" s="67"/>
    </row>
    <row r="6" spans="1:131" s="47" customFormat="1" ht="26.25" customHeight="1" x14ac:dyDescent="0.15">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97"/>
      <c r="DH6" s="998"/>
      <c r="DI6" s="998"/>
      <c r="DJ6" s="998"/>
      <c r="DK6" s="999"/>
      <c r="DL6" s="997"/>
      <c r="DM6" s="998"/>
      <c r="DN6" s="998"/>
      <c r="DO6" s="998"/>
      <c r="DP6" s="999"/>
      <c r="DQ6" s="654"/>
      <c r="DR6" s="655"/>
      <c r="DS6" s="655"/>
      <c r="DT6" s="655"/>
      <c r="DU6" s="656"/>
      <c r="DV6" s="654"/>
      <c r="DW6" s="655"/>
      <c r="DX6" s="655"/>
      <c r="DY6" s="655"/>
      <c r="DZ6" s="658"/>
      <c r="EA6" s="67"/>
    </row>
    <row r="7" spans="1:131" s="47" customFormat="1" ht="26.25" customHeight="1" x14ac:dyDescent="0.15">
      <c r="A7" s="51">
        <v>1</v>
      </c>
      <c r="B7" s="955" t="s">
        <v>442</v>
      </c>
      <c r="C7" s="956"/>
      <c r="D7" s="956"/>
      <c r="E7" s="956"/>
      <c r="F7" s="956"/>
      <c r="G7" s="956"/>
      <c r="H7" s="956"/>
      <c r="I7" s="956"/>
      <c r="J7" s="956"/>
      <c r="K7" s="956"/>
      <c r="L7" s="956"/>
      <c r="M7" s="956"/>
      <c r="N7" s="956"/>
      <c r="O7" s="956"/>
      <c r="P7" s="957"/>
      <c r="Q7" s="981">
        <v>9772</v>
      </c>
      <c r="R7" s="982"/>
      <c r="S7" s="982"/>
      <c r="T7" s="982"/>
      <c r="U7" s="982"/>
      <c r="V7" s="982">
        <v>9202</v>
      </c>
      <c r="W7" s="982"/>
      <c r="X7" s="982"/>
      <c r="Y7" s="982"/>
      <c r="Z7" s="982"/>
      <c r="AA7" s="982">
        <v>570</v>
      </c>
      <c r="AB7" s="982"/>
      <c r="AC7" s="982"/>
      <c r="AD7" s="982"/>
      <c r="AE7" s="983"/>
      <c r="AF7" s="984">
        <v>478</v>
      </c>
      <c r="AG7" s="985"/>
      <c r="AH7" s="985"/>
      <c r="AI7" s="985"/>
      <c r="AJ7" s="986"/>
      <c r="AK7" s="987">
        <v>58</v>
      </c>
      <c r="AL7" s="982"/>
      <c r="AM7" s="982"/>
      <c r="AN7" s="982"/>
      <c r="AO7" s="982"/>
      <c r="AP7" s="982">
        <v>8385</v>
      </c>
      <c r="AQ7" s="982"/>
      <c r="AR7" s="982"/>
      <c r="AS7" s="982"/>
      <c r="AT7" s="982"/>
      <c r="AU7" s="988"/>
      <c r="AV7" s="988"/>
      <c r="AW7" s="988"/>
      <c r="AX7" s="988"/>
      <c r="AY7" s="989"/>
      <c r="AZ7" s="56"/>
      <c r="BA7" s="56"/>
      <c r="BB7" s="56"/>
      <c r="BC7" s="56"/>
      <c r="BD7" s="56"/>
      <c r="BE7" s="67"/>
      <c r="BF7" s="67"/>
      <c r="BG7" s="67"/>
      <c r="BH7" s="67"/>
      <c r="BI7" s="67"/>
      <c r="BJ7" s="67"/>
      <c r="BK7" s="67"/>
      <c r="BL7" s="67"/>
      <c r="BM7" s="67"/>
      <c r="BN7" s="67"/>
      <c r="BO7" s="67"/>
      <c r="BP7" s="67"/>
      <c r="BQ7" s="51">
        <v>1</v>
      </c>
      <c r="BR7" s="71"/>
      <c r="BS7" s="955"/>
      <c r="BT7" s="956"/>
      <c r="BU7" s="956"/>
      <c r="BV7" s="956"/>
      <c r="BW7" s="956"/>
      <c r="BX7" s="956"/>
      <c r="BY7" s="956"/>
      <c r="BZ7" s="956"/>
      <c r="CA7" s="956"/>
      <c r="CB7" s="956"/>
      <c r="CC7" s="956"/>
      <c r="CD7" s="956"/>
      <c r="CE7" s="956"/>
      <c r="CF7" s="956"/>
      <c r="CG7" s="957"/>
      <c r="CH7" s="990"/>
      <c r="CI7" s="991"/>
      <c r="CJ7" s="991"/>
      <c r="CK7" s="991"/>
      <c r="CL7" s="992"/>
      <c r="CM7" s="990"/>
      <c r="CN7" s="991"/>
      <c r="CO7" s="991"/>
      <c r="CP7" s="991"/>
      <c r="CQ7" s="992"/>
      <c r="CR7" s="990"/>
      <c r="CS7" s="991"/>
      <c r="CT7" s="991"/>
      <c r="CU7" s="991"/>
      <c r="CV7" s="992"/>
      <c r="CW7" s="990"/>
      <c r="CX7" s="991"/>
      <c r="CY7" s="991"/>
      <c r="CZ7" s="991"/>
      <c r="DA7" s="992"/>
      <c r="DB7" s="990"/>
      <c r="DC7" s="991"/>
      <c r="DD7" s="991"/>
      <c r="DE7" s="991"/>
      <c r="DF7" s="992"/>
      <c r="DG7" s="990"/>
      <c r="DH7" s="991"/>
      <c r="DI7" s="991"/>
      <c r="DJ7" s="991"/>
      <c r="DK7" s="992"/>
      <c r="DL7" s="990"/>
      <c r="DM7" s="991"/>
      <c r="DN7" s="991"/>
      <c r="DO7" s="991"/>
      <c r="DP7" s="992"/>
      <c r="DQ7" s="990"/>
      <c r="DR7" s="991"/>
      <c r="DS7" s="991"/>
      <c r="DT7" s="991"/>
      <c r="DU7" s="992"/>
      <c r="DV7" s="955"/>
      <c r="DW7" s="956"/>
      <c r="DX7" s="956"/>
      <c r="DY7" s="956"/>
      <c r="DZ7" s="993"/>
      <c r="EA7" s="67"/>
    </row>
    <row r="8" spans="1:131" s="47" customFormat="1" ht="26.25" customHeight="1" x14ac:dyDescent="0.15">
      <c r="A8" s="52">
        <v>2</v>
      </c>
      <c r="B8" s="913" t="s">
        <v>162</v>
      </c>
      <c r="C8" s="914"/>
      <c r="D8" s="914"/>
      <c r="E8" s="914"/>
      <c r="F8" s="914"/>
      <c r="G8" s="914"/>
      <c r="H8" s="914"/>
      <c r="I8" s="914"/>
      <c r="J8" s="914"/>
      <c r="K8" s="914"/>
      <c r="L8" s="914"/>
      <c r="M8" s="914"/>
      <c r="N8" s="914"/>
      <c r="O8" s="914"/>
      <c r="P8" s="915"/>
      <c r="Q8" s="916">
        <v>28</v>
      </c>
      <c r="R8" s="917"/>
      <c r="S8" s="917"/>
      <c r="T8" s="917"/>
      <c r="U8" s="917"/>
      <c r="V8" s="917">
        <v>26</v>
      </c>
      <c r="W8" s="917"/>
      <c r="X8" s="917"/>
      <c r="Y8" s="917"/>
      <c r="Z8" s="917"/>
      <c r="AA8" s="917">
        <v>2</v>
      </c>
      <c r="AB8" s="917"/>
      <c r="AC8" s="917"/>
      <c r="AD8" s="917"/>
      <c r="AE8" s="952"/>
      <c r="AF8" s="945">
        <v>2</v>
      </c>
      <c r="AG8" s="932"/>
      <c r="AH8" s="932"/>
      <c r="AI8" s="932"/>
      <c r="AJ8" s="946"/>
      <c r="AK8" s="953">
        <v>15</v>
      </c>
      <c r="AL8" s="917"/>
      <c r="AM8" s="917"/>
      <c r="AN8" s="917"/>
      <c r="AO8" s="917"/>
      <c r="AP8" s="917">
        <v>72</v>
      </c>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31"/>
      <c r="CI8" s="932"/>
      <c r="CJ8" s="932"/>
      <c r="CK8" s="932"/>
      <c r="CL8" s="933"/>
      <c r="CM8" s="931"/>
      <c r="CN8" s="932"/>
      <c r="CO8" s="932"/>
      <c r="CP8" s="932"/>
      <c r="CQ8" s="933"/>
      <c r="CR8" s="931"/>
      <c r="CS8" s="932"/>
      <c r="CT8" s="932"/>
      <c r="CU8" s="932"/>
      <c r="CV8" s="933"/>
      <c r="CW8" s="931"/>
      <c r="CX8" s="932"/>
      <c r="CY8" s="932"/>
      <c r="CZ8" s="932"/>
      <c r="DA8" s="933"/>
      <c r="DB8" s="931"/>
      <c r="DC8" s="932"/>
      <c r="DD8" s="932"/>
      <c r="DE8" s="932"/>
      <c r="DF8" s="933"/>
      <c r="DG8" s="931"/>
      <c r="DH8" s="932"/>
      <c r="DI8" s="932"/>
      <c r="DJ8" s="932"/>
      <c r="DK8" s="933"/>
      <c r="DL8" s="931"/>
      <c r="DM8" s="932"/>
      <c r="DN8" s="932"/>
      <c r="DO8" s="932"/>
      <c r="DP8" s="933"/>
      <c r="DQ8" s="931"/>
      <c r="DR8" s="932"/>
      <c r="DS8" s="932"/>
      <c r="DT8" s="932"/>
      <c r="DU8" s="933"/>
      <c r="DV8" s="913"/>
      <c r="DW8" s="914"/>
      <c r="DX8" s="914"/>
      <c r="DY8" s="914"/>
      <c r="DZ8" s="934"/>
      <c r="EA8" s="67"/>
    </row>
    <row r="9" spans="1:131" s="47" customFormat="1" ht="26.25" customHeight="1" x14ac:dyDescent="0.15">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52"/>
      <c r="AF9" s="945"/>
      <c r="AG9" s="932"/>
      <c r="AH9" s="932"/>
      <c r="AI9" s="932"/>
      <c r="AJ9" s="946"/>
      <c r="AK9" s="953"/>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31"/>
      <c r="CI9" s="932"/>
      <c r="CJ9" s="932"/>
      <c r="CK9" s="932"/>
      <c r="CL9" s="933"/>
      <c r="CM9" s="931"/>
      <c r="CN9" s="932"/>
      <c r="CO9" s="932"/>
      <c r="CP9" s="932"/>
      <c r="CQ9" s="933"/>
      <c r="CR9" s="931"/>
      <c r="CS9" s="932"/>
      <c r="CT9" s="932"/>
      <c r="CU9" s="932"/>
      <c r="CV9" s="933"/>
      <c r="CW9" s="931"/>
      <c r="CX9" s="932"/>
      <c r="CY9" s="932"/>
      <c r="CZ9" s="932"/>
      <c r="DA9" s="933"/>
      <c r="DB9" s="931"/>
      <c r="DC9" s="932"/>
      <c r="DD9" s="932"/>
      <c r="DE9" s="932"/>
      <c r="DF9" s="933"/>
      <c r="DG9" s="931"/>
      <c r="DH9" s="932"/>
      <c r="DI9" s="932"/>
      <c r="DJ9" s="932"/>
      <c r="DK9" s="933"/>
      <c r="DL9" s="931"/>
      <c r="DM9" s="932"/>
      <c r="DN9" s="932"/>
      <c r="DO9" s="932"/>
      <c r="DP9" s="933"/>
      <c r="DQ9" s="931"/>
      <c r="DR9" s="932"/>
      <c r="DS9" s="932"/>
      <c r="DT9" s="932"/>
      <c r="DU9" s="933"/>
      <c r="DV9" s="913"/>
      <c r="DW9" s="914"/>
      <c r="DX9" s="914"/>
      <c r="DY9" s="914"/>
      <c r="DZ9" s="934"/>
      <c r="EA9" s="67"/>
    </row>
    <row r="10" spans="1:131" s="47" customFormat="1" ht="26.25" customHeight="1" x14ac:dyDescent="0.15">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52"/>
      <c r="AF10" s="945"/>
      <c r="AG10" s="932"/>
      <c r="AH10" s="932"/>
      <c r="AI10" s="932"/>
      <c r="AJ10" s="946"/>
      <c r="AK10" s="953"/>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31"/>
      <c r="CI10" s="932"/>
      <c r="CJ10" s="932"/>
      <c r="CK10" s="932"/>
      <c r="CL10" s="933"/>
      <c r="CM10" s="931"/>
      <c r="CN10" s="932"/>
      <c r="CO10" s="932"/>
      <c r="CP10" s="932"/>
      <c r="CQ10" s="933"/>
      <c r="CR10" s="931"/>
      <c r="CS10" s="932"/>
      <c r="CT10" s="932"/>
      <c r="CU10" s="932"/>
      <c r="CV10" s="933"/>
      <c r="CW10" s="931"/>
      <c r="CX10" s="932"/>
      <c r="CY10" s="932"/>
      <c r="CZ10" s="932"/>
      <c r="DA10" s="933"/>
      <c r="DB10" s="931"/>
      <c r="DC10" s="932"/>
      <c r="DD10" s="932"/>
      <c r="DE10" s="932"/>
      <c r="DF10" s="933"/>
      <c r="DG10" s="931"/>
      <c r="DH10" s="932"/>
      <c r="DI10" s="932"/>
      <c r="DJ10" s="932"/>
      <c r="DK10" s="933"/>
      <c r="DL10" s="931"/>
      <c r="DM10" s="932"/>
      <c r="DN10" s="932"/>
      <c r="DO10" s="932"/>
      <c r="DP10" s="933"/>
      <c r="DQ10" s="931"/>
      <c r="DR10" s="932"/>
      <c r="DS10" s="932"/>
      <c r="DT10" s="932"/>
      <c r="DU10" s="933"/>
      <c r="DV10" s="913"/>
      <c r="DW10" s="914"/>
      <c r="DX10" s="914"/>
      <c r="DY10" s="914"/>
      <c r="DZ10" s="934"/>
      <c r="EA10" s="67"/>
    </row>
    <row r="11" spans="1:131" s="47" customFormat="1" ht="26.25" customHeight="1" x14ac:dyDescent="0.15">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52"/>
      <c r="AF11" s="945"/>
      <c r="AG11" s="932"/>
      <c r="AH11" s="932"/>
      <c r="AI11" s="932"/>
      <c r="AJ11" s="946"/>
      <c r="AK11" s="953"/>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31"/>
      <c r="CI11" s="932"/>
      <c r="CJ11" s="932"/>
      <c r="CK11" s="932"/>
      <c r="CL11" s="933"/>
      <c r="CM11" s="931"/>
      <c r="CN11" s="932"/>
      <c r="CO11" s="932"/>
      <c r="CP11" s="932"/>
      <c r="CQ11" s="933"/>
      <c r="CR11" s="931"/>
      <c r="CS11" s="932"/>
      <c r="CT11" s="932"/>
      <c r="CU11" s="932"/>
      <c r="CV11" s="933"/>
      <c r="CW11" s="931"/>
      <c r="CX11" s="932"/>
      <c r="CY11" s="932"/>
      <c r="CZ11" s="932"/>
      <c r="DA11" s="933"/>
      <c r="DB11" s="931"/>
      <c r="DC11" s="932"/>
      <c r="DD11" s="932"/>
      <c r="DE11" s="932"/>
      <c r="DF11" s="933"/>
      <c r="DG11" s="931"/>
      <c r="DH11" s="932"/>
      <c r="DI11" s="932"/>
      <c r="DJ11" s="932"/>
      <c r="DK11" s="933"/>
      <c r="DL11" s="931"/>
      <c r="DM11" s="932"/>
      <c r="DN11" s="932"/>
      <c r="DO11" s="932"/>
      <c r="DP11" s="933"/>
      <c r="DQ11" s="931"/>
      <c r="DR11" s="932"/>
      <c r="DS11" s="932"/>
      <c r="DT11" s="932"/>
      <c r="DU11" s="933"/>
      <c r="DV11" s="913"/>
      <c r="DW11" s="914"/>
      <c r="DX11" s="914"/>
      <c r="DY11" s="914"/>
      <c r="DZ11" s="934"/>
      <c r="EA11" s="67"/>
    </row>
    <row r="12" spans="1:131" s="47" customFormat="1" ht="26.25" customHeight="1" x14ac:dyDescent="0.15">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52"/>
      <c r="AF12" s="945"/>
      <c r="AG12" s="932"/>
      <c r="AH12" s="932"/>
      <c r="AI12" s="932"/>
      <c r="AJ12" s="946"/>
      <c r="AK12" s="953"/>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31"/>
      <c r="CI12" s="932"/>
      <c r="CJ12" s="932"/>
      <c r="CK12" s="932"/>
      <c r="CL12" s="933"/>
      <c r="CM12" s="931"/>
      <c r="CN12" s="932"/>
      <c r="CO12" s="932"/>
      <c r="CP12" s="932"/>
      <c r="CQ12" s="933"/>
      <c r="CR12" s="931"/>
      <c r="CS12" s="932"/>
      <c r="CT12" s="932"/>
      <c r="CU12" s="932"/>
      <c r="CV12" s="933"/>
      <c r="CW12" s="931"/>
      <c r="CX12" s="932"/>
      <c r="CY12" s="932"/>
      <c r="CZ12" s="932"/>
      <c r="DA12" s="933"/>
      <c r="DB12" s="931"/>
      <c r="DC12" s="932"/>
      <c r="DD12" s="932"/>
      <c r="DE12" s="932"/>
      <c r="DF12" s="933"/>
      <c r="DG12" s="931"/>
      <c r="DH12" s="932"/>
      <c r="DI12" s="932"/>
      <c r="DJ12" s="932"/>
      <c r="DK12" s="933"/>
      <c r="DL12" s="931"/>
      <c r="DM12" s="932"/>
      <c r="DN12" s="932"/>
      <c r="DO12" s="932"/>
      <c r="DP12" s="933"/>
      <c r="DQ12" s="931"/>
      <c r="DR12" s="932"/>
      <c r="DS12" s="932"/>
      <c r="DT12" s="932"/>
      <c r="DU12" s="933"/>
      <c r="DV12" s="913"/>
      <c r="DW12" s="914"/>
      <c r="DX12" s="914"/>
      <c r="DY12" s="914"/>
      <c r="DZ12" s="934"/>
      <c r="EA12" s="67"/>
    </row>
    <row r="13" spans="1:131" s="47" customFormat="1" ht="26.25" customHeight="1" x14ac:dyDescent="0.15">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52"/>
      <c r="AF13" s="945"/>
      <c r="AG13" s="932"/>
      <c r="AH13" s="932"/>
      <c r="AI13" s="932"/>
      <c r="AJ13" s="946"/>
      <c r="AK13" s="953"/>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31"/>
      <c r="CI13" s="932"/>
      <c r="CJ13" s="932"/>
      <c r="CK13" s="932"/>
      <c r="CL13" s="933"/>
      <c r="CM13" s="931"/>
      <c r="CN13" s="932"/>
      <c r="CO13" s="932"/>
      <c r="CP13" s="932"/>
      <c r="CQ13" s="933"/>
      <c r="CR13" s="931"/>
      <c r="CS13" s="932"/>
      <c r="CT13" s="932"/>
      <c r="CU13" s="932"/>
      <c r="CV13" s="933"/>
      <c r="CW13" s="931"/>
      <c r="CX13" s="932"/>
      <c r="CY13" s="932"/>
      <c r="CZ13" s="932"/>
      <c r="DA13" s="933"/>
      <c r="DB13" s="931"/>
      <c r="DC13" s="932"/>
      <c r="DD13" s="932"/>
      <c r="DE13" s="932"/>
      <c r="DF13" s="933"/>
      <c r="DG13" s="931"/>
      <c r="DH13" s="932"/>
      <c r="DI13" s="932"/>
      <c r="DJ13" s="932"/>
      <c r="DK13" s="933"/>
      <c r="DL13" s="931"/>
      <c r="DM13" s="932"/>
      <c r="DN13" s="932"/>
      <c r="DO13" s="932"/>
      <c r="DP13" s="933"/>
      <c r="DQ13" s="931"/>
      <c r="DR13" s="932"/>
      <c r="DS13" s="932"/>
      <c r="DT13" s="932"/>
      <c r="DU13" s="933"/>
      <c r="DV13" s="913"/>
      <c r="DW13" s="914"/>
      <c r="DX13" s="914"/>
      <c r="DY13" s="914"/>
      <c r="DZ13" s="934"/>
      <c r="EA13" s="67"/>
    </row>
    <row r="14" spans="1:131" s="47" customFormat="1" ht="26.25" customHeight="1" x14ac:dyDescent="0.15">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52"/>
      <c r="AF14" s="945"/>
      <c r="AG14" s="932"/>
      <c r="AH14" s="932"/>
      <c r="AI14" s="932"/>
      <c r="AJ14" s="946"/>
      <c r="AK14" s="953"/>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31"/>
      <c r="CI14" s="932"/>
      <c r="CJ14" s="932"/>
      <c r="CK14" s="932"/>
      <c r="CL14" s="933"/>
      <c r="CM14" s="931"/>
      <c r="CN14" s="932"/>
      <c r="CO14" s="932"/>
      <c r="CP14" s="932"/>
      <c r="CQ14" s="933"/>
      <c r="CR14" s="931"/>
      <c r="CS14" s="932"/>
      <c r="CT14" s="932"/>
      <c r="CU14" s="932"/>
      <c r="CV14" s="933"/>
      <c r="CW14" s="931"/>
      <c r="CX14" s="932"/>
      <c r="CY14" s="932"/>
      <c r="CZ14" s="932"/>
      <c r="DA14" s="933"/>
      <c r="DB14" s="931"/>
      <c r="DC14" s="932"/>
      <c r="DD14" s="932"/>
      <c r="DE14" s="932"/>
      <c r="DF14" s="933"/>
      <c r="DG14" s="931"/>
      <c r="DH14" s="932"/>
      <c r="DI14" s="932"/>
      <c r="DJ14" s="932"/>
      <c r="DK14" s="933"/>
      <c r="DL14" s="931"/>
      <c r="DM14" s="932"/>
      <c r="DN14" s="932"/>
      <c r="DO14" s="932"/>
      <c r="DP14" s="933"/>
      <c r="DQ14" s="931"/>
      <c r="DR14" s="932"/>
      <c r="DS14" s="932"/>
      <c r="DT14" s="932"/>
      <c r="DU14" s="933"/>
      <c r="DV14" s="913"/>
      <c r="DW14" s="914"/>
      <c r="DX14" s="914"/>
      <c r="DY14" s="914"/>
      <c r="DZ14" s="934"/>
      <c r="EA14" s="67"/>
    </row>
    <row r="15" spans="1:131" s="47" customFormat="1" ht="26.25" customHeight="1" x14ac:dyDescent="0.15">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52"/>
      <c r="AF15" s="945"/>
      <c r="AG15" s="932"/>
      <c r="AH15" s="932"/>
      <c r="AI15" s="932"/>
      <c r="AJ15" s="946"/>
      <c r="AK15" s="953"/>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31"/>
      <c r="CI15" s="932"/>
      <c r="CJ15" s="932"/>
      <c r="CK15" s="932"/>
      <c r="CL15" s="933"/>
      <c r="CM15" s="931"/>
      <c r="CN15" s="932"/>
      <c r="CO15" s="932"/>
      <c r="CP15" s="932"/>
      <c r="CQ15" s="933"/>
      <c r="CR15" s="931"/>
      <c r="CS15" s="932"/>
      <c r="CT15" s="932"/>
      <c r="CU15" s="932"/>
      <c r="CV15" s="933"/>
      <c r="CW15" s="931"/>
      <c r="CX15" s="932"/>
      <c r="CY15" s="932"/>
      <c r="CZ15" s="932"/>
      <c r="DA15" s="933"/>
      <c r="DB15" s="931"/>
      <c r="DC15" s="932"/>
      <c r="DD15" s="932"/>
      <c r="DE15" s="932"/>
      <c r="DF15" s="933"/>
      <c r="DG15" s="931"/>
      <c r="DH15" s="932"/>
      <c r="DI15" s="932"/>
      <c r="DJ15" s="932"/>
      <c r="DK15" s="933"/>
      <c r="DL15" s="931"/>
      <c r="DM15" s="932"/>
      <c r="DN15" s="932"/>
      <c r="DO15" s="932"/>
      <c r="DP15" s="933"/>
      <c r="DQ15" s="931"/>
      <c r="DR15" s="932"/>
      <c r="DS15" s="932"/>
      <c r="DT15" s="932"/>
      <c r="DU15" s="933"/>
      <c r="DV15" s="913"/>
      <c r="DW15" s="914"/>
      <c r="DX15" s="914"/>
      <c r="DY15" s="914"/>
      <c r="DZ15" s="934"/>
      <c r="EA15" s="67"/>
    </row>
    <row r="16" spans="1:131" s="47" customFormat="1" ht="26.25" customHeight="1" x14ac:dyDescent="0.15">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52"/>
      <c r="AF16" s="945"/>
      <c r="AG16" s="932"/>
      <c r="AH16" s="932"/>
      <c r="AI16" s="932"/>
      <c r="AJ16" s="946"/>
      <c r="AK16" s="953"/>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31"/>
      <c r="CI16" s="932"/>
      <c r="CJ16" s="932"/>
      <c r="CK16" s="932"/>
      <c r="CL16" s="933"/>
      <c r="CM16" s="931"/>
      <c r="CN16" s="932"/>
      <c r="CO16" s="932"/>
      <c r="CP16" s="932"/>
      <c r="CQ16" s="933"/>
      <c r="CR16" s="931"/>
      <c r="CS16" s="932"/>
      <c r="CT16" s="932"/>
      <c r="CU16" s="932"/>
      <c r="CV16" s="933"/>
      <c r="CW16" s="931"/>
      <c r="CX16" s="932"/>
      <c r="CY16" s="932"/>
      <c r="CZ16" s="932"/>
      <c r="DA16" s="933"/>
      <c r="DB16" s="931"/>
      <c r="DC16" s="932"/>
      <c r="DD16" s="932"/>
      <c r="DE16" s="932"/>
      <c r="DF16" s="933"/>
      <c r="DG16" s="931"/>
      <c r="DH16" s="932"/>
      <c r="DI16" s="932"/>
      <c r="DJ16" s="932"/>
      <c r="DK16" s="933"/>
      <c r="DL16" s="931"/>
      <c r="DM16" s="932"/>
      <c r="DN16" s="932"/>
      <c r="DO16" s="932"/>
      <c r="DP16" s="933"/>
      <c r="DQ16" s="931"/>
      <c r="DR16" s="932"/>
      <c r="DS16" s="932"/>
      <c r="DT16" s="932"/>
      <c r="DU16" s="933"/>
      <c r="DV16" s="913"/>
      <c r="DW16" s="914"/>
      <c r="DX16" s="914"/>
      <c r="DY16" s="914"/>
      <c r="DZ16" s="934"/>
      <c r="EA16" s="67"/>
    </row>
    <row r="17" spans="1:131" s="47" customFormat="1" ht="26.25" customHeight="1" x14ac:dyDescent="0.15">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52"/>
      <c r="AF17" s="945"/>
      <c r="AG17" s="932"/>
      <c r="AH17" s="932"/>
      <c r="AI17" s="932"/>
      <c r="AJ17" s="946"/>
      <c r="AK17" s="953"/>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31"/>
      <c r="CI17" s="932"/>
      <c r="CJ17" s="932"/>
      <c r="CK17" s="932"/>
      <c r="CL17" s="933"/>
      <c r="CM17" s="931"/>
      <c r="CN17" s="932"/>
      <c r="CO17" s="932"/>
      <c r="CP17" s="932"/>
      <c r="CQ17" s="933"/>
      <c r="CR17" s="931"/>
      <c r="CS17" s="932"/>
      <c r="CT17" s="932"/>
      <c r="CU17" s="932"/>
      <c r="CV17" s="933"/>
      <c r="CW17" s="931"/>
      <c r="CX17" s="932"/>
      <c r="CY17" s="932"/>
      <c r="CZ17" s="932"/>
      <c r="DA17" s="933"/>
      <c r="DB17" s="931"/>
      <c r="DC17" s="932"/>
      <c r="DD17" s="932"/>
      <c r="DE17" s="932"/>
      <c r="DF17" s="933"/>
      <c r="DG17" s="931"/>
      <c r="DH17" s="932"/>
      <c r="DI17" s="932"/>
      <c r="DJ17" s="932"/>
      <c r="DK17" s="933"/>
      <c r="DL17" s="931"/>
      <c r="DM17" s="932"/>
      <c r="DN17" s="932"/>
      <c r="DO17" s="932"/>
      <c r="DP17" s="933"/>
      <c r="DQ17" s="931"/>
      <c r="DR17" s="932"/>
      <c r="DS17" s="932"/>
      <c r="DT17" s="932"/>
      <c r="DU17" s="933"/>
      <c r="DV17" s="913"/>
      <c r="DW17" s="914"/>
      <c r="DX17" s="914"/>
      <c r="DY17" s="914"/>
      <c r="DZ17" s="934"/>
      <c r="EA17" s="67"/>
    </row>
    <row r="18" spans="1:131" s="47" customFormat="1" ht="26.25" customHeight="1" x14ac:dyDescent="0.15">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52"/>
      <c r="AF18" s="945"/>
      <c r="AG18" s="932"/>
      <c r="AH18" s="932"/>
      <c r="AI18" s="932"/>
      <c r="AJ18" s="946"/>
      <c r="AK18" s="953"/>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31"/>
      <c r="CI18" s="932"/>
      <c r="CJ18" s="932"/>
      <c r="CK18" s="932"/>
      <c r="CL18" s="933"/>
      <c r="CM18" s="931"/>
      <c r="CN18" s="932"/>
      <c r="CO18" s="932"/>
      <c r="CP18" s="932"/>
      <c r="CQ18" s="933"/>
      <c r="CR18" s="931"/>
      <c r="CS18" s="932"/>
      <c r="CT18" s="932"/>
      <c r="CU18" s="932"/>
      <c r="CV18" s="933"/>
      <c r="CW18" s="931"/>
      <c r="CX18" s="932"/>
      <c r="CY18" s="932"/>
      <c r="CZ18" s="932"/>
      <c r="DA18" s="933"/>
      <c r="DB18" s="931"/>
      <c r="DC18" s="932"/>
      <c r="DD18" s="932"/>
      <c r="DE18" s="932"/>
      <c r="DF18" s="933"/>
      <c r="DG18" s="931"/>
      <c r="DH18" s="932"/>
      <c r="DI18" s="932"/>
      <c r="DJ18" s="932"/>
      <c r="DK18" s="933"/>
      <c r="DL18" s="931"/>
      <c r="DM18" s="932"/>
      <c r="DN18" s="932"/>
      <c r="DO18" s="932"/>
      <c r="DP18" s="933"/>
      <c r="DQ18" s="931"/>
      <c r="DR18" s="932"/>
      <c r="DS18" s="932"/>
      <c r="DT18" s="932"/>
      <c r="DU18" s="933"/>
      <c r="DV18" s="913"/>
      <c r="DW18" s="914"/>
      <c r="DX18" s="914"/>
      <c r="DY18" s="914"/>
      <c r="DZ18" s="934"/>
      <c r="EA18" s="67"/>
    </row>
    <row r="19" spans="1:131" s="47" customFormat="1" ht="26.25" customHeight="1" x14ac:dyDescent="0.15">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52"/>
      <c r="AF19" s="945"/>
      <c r="AG19" s="932"/>
      <c r="AH19" s="932"/>
      <c r="AI19" s="932"/>
      <c r="AJ19" s="946"/>
      <c r="AK19" s="953"/>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31"/>
      <c r="CI19" s="932"/>
      <c r="CJ19" s="932"/>
      <c r="CK19" s="932"/>
      <c r="CL19" s="933"/>
      <c r="CM19" s="931"/>
      <c r="CN19" s="932"/>
      <c r="CO19" s="932"/>
      <c r="CP19" s="932"/>
      <c r="CQ19" s="933"/>
      <c r="CR19" s="931"/>
      <c r="CS19" s="932"/>
      <c r="CT19" s="932"/>
      <c r="CU19" s="932"/>
      <c r="CV19" s="933"/>
      <c r="CW19" s="931"/>
      <c r="CX19" s="932"/>
      <c r="CY19" s="932"/>
      <c r="CZ19" s="932"/>
      <c r="DA19" s="933"/>
      <c r="DB19" s="931"/>
      <c r="DC19" s="932"/>
      <c r="DD19" s="932"/>
      <c r="DE19" s="932"/>
      <c r="DF19" s="933"/>
      <c r="DG19" s="931"/>
      <c r="DH19" s="932"/>
      <c r="DI19" s="932"/>
      <c r="DJ19" s="932"/>
      <c r="DK19" s="933"/>
      <c r="DL19" s="931"/>
      <c r="DM19" s="932"/>
      <c r="DN19" s="932"/>
      <c r="DO19" s="932"/>
      <c r="DP19" s="933"/>
      <c r="DQ19" s="931"/>
      <c r="DR19" s="932"/>
      <c r="DS19" s="932"/>
      <c r="DT19" s="932"/>
      <c r="DU19" s="933"/>
      <c r="DV19" s="913"/>
      <c r="DW19" s="914"/>
      <c r="DX19" s="914"/>
      <c r="DY19" s="914"/>
      <c r="DZ19" s="934"/>
      <c r="EA19" s="67"/>
    </row>
    <row r="20" spans="1:131" s="47" customFormat="1" ht="26.25" customHeight="1" x14ac:dyDescent="0.15">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52"/>
      <c r="AF20" s="945"/>
      <c r="AG20" s="932"/>
      <c r="AH20" s="932"/>
      <c r="AI20" s="932"/>
      <c r="AJ20" s="946"/>
      <c r="AK20" s="953"/>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31"/>
      <c r="CI20" s="932"/>
      <c r="CJ20" s="932"/>
      <c r="CK20" s="932"/>
      <c r="CL20" s="933"/>
      <c r="CM20" s="931"/>
      <c r="CN20" s="932"/>
      <c r="CO20" s="932"/>
      <c r="CP20" s="932"/>
      <c r="CQ20" s="933"/>
      <c r="CR20" s="931"/>
      <c r="CS20" s="932"/>
      <c r="CT20" s="932"/>
      <c r="CU20" s="932"/>
      <c r="CV20" s="933"/>
      <c r="CW20" s="931"/>
      <c r="CX20" s="932"/>
      <c r="CY20" s="932"/>
      <c r="CZ20" s="932"/>
      <c r="DA20" s="933"/>
      <c r="DB20" s="931"/>
      <c r="DC20" s="932"/>
      <c r="DD20" s="932"/>
      <c r="DE20" s="932"/>
      <c r="DF20" s="933"/>
      <c r="DG20" s="931"/>
      <c r="DH20" s="932"/>
      <c r="DI20" s="932"/>
      <c r="DJ20" s="932"/>
      <c r="DK20" s="933"/>
      <c r="DL20" s="931"/>
      <c r="DM20" s="932"/>
      <c r="DN20" s="932"/>
      <c r="DO20" s="932"/>
      <c r="DP20" s="933"/>
      <c r="DQ20" s="931"/>
      <c r="DR20" s="932"/>
      <c r="DS20" s="932"/>
      <c r="DT20" s="932"/>
      <c r="DU20" s="933"/>
      <c r="DV20" s="913"/>
      <c r="DW20" s="914"/>
      <c r="DX20" s="914"/>
      <c r="DY20" s="914"/>
      <c r="DZ20" s="934"/>
      <c r="EA20" s="67"/>
    </row>
    <row r="21" spans="1:131" s="47" customFormat="1" ht="26.25" customHeight="1" x14ac:dyDescent="0.15">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52"/>
      <c r="AF21" s="945"/>
      <c r="AG21" s="932"/>
      <c r="AH21" s="932"/>
      <c r="AI21" s="932"/>
      <c r="AJ21" s="946"/>
      <c r="AK21" s="953"/>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31"/>
      <c r="CI21" s="932"/>
      <c r="CJ21" s="932"/>
      <c r="CK21" s="932"/>
      <c r="CL21" s="933"/>
      <c r="CM21" s="931"/>
      <c r="CN21" s="932"/>
      <c r="CO21" s="932"/>
      <c r="CP21" s="932"/>
      <c r="CQ21" s="933"/>
      <c r="CR21" s="931"/>
      <c r="CS21" s="932"/>
      <c r="CT21" s="932"/>
      <c r="CU21" s="932"/>
      <c r="CV21" s="933"/>
      <c r="CW21" s="931"/>
      <c r="CX21" s="932"/>
      <c r="CY21" s="932"/>
      <c r="CZ21" s="932"/>
      <c r="DA21" s="933"/>
      <c r="DB21" s="931"/>
      <c r="DC21" s="932"/>
      <c r="DD21" s="932"/>
      <c r="DE21" s="932"/>
      <c r="DF21" s="933"/>
      <c r="DG21" s="931"/>
      <c r="DH21" s="932"/>
      <c r="DI21" s="932"/>
      <c r="DJ21" s="932"/>
      <c r="DK21" s="933"/>
      <c r="DL21" s="931"/>
      <c r="DM21" s="932"/>
      <c r="DN21" s="932"/>
      <c r="DO21" s="932"/>
      <c r="DP21" s="933"/>
      <c r="DQ21" s="931"/>
      <c r="DR21" s="932"/>
      <c r="DS21" s="932"/>
      <c r="DT21" s="932"/>
      <c r="DU21" s="933"/>
      <c r="DV21" s="913"/>
      <c r="DW21" s="914"/>
      <c r="DX21" s="914"/>
      <c r="DY21" s="914"/>
      <c r="DZ21" s="934"/>
      <c r="EA21" s="67"/>
    </row>
    <row r="22" spans="1:131" s="47" customFormat="1" ht="26.25" customHeight="1" x14ac:dyDescent="0.15">
      <c r="A22" s="52">
        <v>16</v>
      </c>
      <c r="B22" s="913"/>
      <c r="C22" s="914"/>
      <c r="D22" s="914"/>
      <c r="E22" s="914"/>
      <c r="F22" s="914"/>
      <c r="G22" s="914"/>
      <c r="H22" s="914"/>
      <c r="I22" s="914"/>
      <c r="J22" s="914"/>
      <c r="K22" s="914"/>
      <c r="L22" s="914"/>
      <c r="M22" s="914"/>
      <c r="N22" s="914"/>
      <c r="O22" s="914"/>
      <c r="P22" s="915"/>
      <c r="Q22" s="971"/>
      <c r="R22" s="972"/>
      <c r="S22" s="972"/>
      <c r="T22" s="972"/>
      <c r="U22" s="972"/>
      <c r="V22" s="972"/>
      <c r="W22" s="972"/>
      <c r="X22" s="972"/>
      <c r="Y22" s="972"/>
      <c r="Z22" s="972"/>
      <c r="AA22" s="972"/>
      <c r="AB22" s="972"/>
      <c r="AC22" s="972"/>
      <c r="AD22" s="972"/>
      <c r="AE22" s="973"/>
      <c r="AF22" s="945"/>
      <c r="AG22" s="932"/>
      <c r="AH22" s="932"/>
      <c r="AI22" s="932"/>
      <c r="AJ22" s="946"/>
      <c r="AK22" s="974"/>
      <c r="AL22" s="972"/>
      <c r="AM22" s="972"/>
      <c r="AN22" s="972"/>
      <c r="AO22" s="972"/>
      <c r="AP22" s="972"/>
      <c r="AQ22" s="972"/>
      <c r="AR22" s="972"/>
      <c r="AS22" s="972"/>
      <c r="AT22" s="972"/>
      <c r="AU22" s="975"/>
      <c r="AV22" s="975"/>
      <c r="AW22" s="975"/>
      <c r="AX22" s="975"/>
      <c r="AY22" s="976"/>
      <c r="AZ22" s="950" t="s">
        <v>444</v>
      </c>
      <c r="BA22" s="950"/>
      <c r="BB22" s="950"/>
      <c r="BC22" s="950"/>
      <c r="BD22" s="951"/>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31"/>
      <c r="CI22" s="932"/>
      <c r="CJ22" s="932"/>
      <c r="CK22" s="932"/>
      <c r="CL22" s="933"/>
      <c r="CM22" s="931"/>
      <c r="CN22" s="932"/>
      <c r="CO22" s="932"/>
      <c r="CP22" s="932"/>
      <c r="CQ22" s="933"/>
      <c r="CR22" s="931"/>
      <c r="CS22" s="932"/>
      <c r="CT22" s="932"/>
      <c r="CU22" s="932"/>
      <c r="CV22" s="933"/>
      <c r="CW22" s="931"/>
      <c r="CX22" s="932"/>
      <c r="CY22" s="932"/>
      <c r="CZ22" s="932"/>
      <c r="DA22" s="933"/>
      <c r="DB22" s="931"/>
      <c r="DC22" s="932"/>
      <c r="DD22" s="932"/>
      <c r="DE22" s="932"/>
      <c r="DF22" s="933"/>
      <c r="DG22" s="931"/>
      <c r="DH22" s="932"/>
      <c r="DI22" s="932"/>
      <c r="DJ22" s="932"/>
      <c r="DK22" s="933"/>
      <c r="DL22" s="931"/>
      <c r="DM22" s="932"/>
      <c r="DN22" s="932"/>
      <c r="DO22" s="932"/>
      <c r="DP22" s="933"/>
      <c r="DQ22" s="931"/>
      <c r="DR22" s="932"/>
      <c r="DS22" s="932"/>
      <c r="DT22" s="932"/>
      <c r="DU22" s="933"/>
      <c r="DV22" s="913"/>
      <c r="DW22" s="914"/>
      <c r="DX22" s="914"/>
      <c r="DY22" s="914"/>
      <c r="DZ22" s="934"/>
      <c r="EA22" s="67"/>
    </row>
    <row r="23" spans="1:131" s="47" customFormat="1" ht="26.25" customHeight="1" x14ac:dyDescent="0.15">
      <c r="A23" s="53" t="s">
        <v>247</v>
      </c>
      <c r="B23" s="891" t="s">
        <v>301</v>
      </c>
      <c r="C23" s="892"/>
      <c r="D23" s="892"/>
      <c r="E23" s="892"/>
      <c r="F23" s="892"/>
      <c r="G23" s="892"/>
      <c r="H23" s="892"/>
      <c r="I23" s="892"/>
      <c r="J23" s="892"/>
      <c r="K23" s="892"/>
      <c r="L23" s="892"/>
      <c r="M23" s="892"/>
      <c r="N23" s="892"/>
      <c r="O23" s="892"/>
      <c r="P23" s="893"/>
      <c r="Q23" s="969">
        <v>9785</v>
      </c>
      <c r="R23" s="903"/>
      <c r="S23" s="903"/>
      <c r="T23" s="903"/>
      <c r="U23" s="903"/>
      <c r="V23" s="903">
        <v>9212</v>
      </c>
      <c r="W23" s="903"/>
      <c r="X23" s="903"/>
      <c r="Y23" s="903"/>
      <c r="Z23" s="903"/>
      <c r="AA23" s="903">
        <v>572</v>
      </c>
      <c r="AB23" s="903"/>
      <c r="AC23" s="903"/>
      <c r="AD23" s="903"/>
      <c r="AE23" s="970"/>
      <c r="AF23" s="936">
        <v>480</v>
      </c>
      <c r="AG23" s="903"/>
      <c r="AH23" s="903"/>
      <c r="AI23" s="903"/>
      <c r="AJ23" s="937"/>
      <c r="AK23" s="938"/>
      <c r="AL23" s="902"/>
      <c r="AM23" s="902"/>
      <c r="AN23" s="902"/>
      <c r="AO23" s="902"/>
      <c r="AP23" s="903">
        <v>8457</v>
      </c>
      <c r="AQ23" s="903"/>
      <c r="AR23" s="903"/>
      <c r="AS23" s="903"/>
      <c r="AT23" s="903"/>
      <c r="AU23" s="904"/>
      <c r="AV23" s="904"/>
      <c r="AW23" s="904"/>
      <c r="AX23" s="904"/>
      <c r="AY23" s="905"/>
      <c r="AZ23" s="940" t="s">
        <v>191</v>
      </c>
      <c r="BA23" s="898"/>
      <c r="BB23" s="898"/>
      <c r="BC23" s="898"/>
      <c r="BD23" s="941"/>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31"/>
      <c r="CI23" s="932"/>
      <c r="CJ23" s="932"/>
      <c r="CK23" s="932"/>
      <c r="CL23" s="933"/>
      <c r="CM23" s="931"/>
      <c r="CN23" s="932"/>
      <c r="CO23" s="932"/>
      <c r="CP23" s="932"/>
      <c r="CQ23" s="933"/>
      <c r="CR23" s="931"/>
      <c r="CS23" s="932"/>
      <c r="CT23" s="932"/>
      <c r="CU23" s="932"/>
      <c r="CV23" s="933"/>
      <c r="CW23" s="931"/>
      <c r="CX23" s="932"/>
      <c r="CY23" s="932"/>
      <c r="CZ23" s="932"/>
      <c r="DA23" s="933"/>
      <c r="DB23" s="931"/>
      <c r="DC23" s="932"/>
      <c r="DD23" s="932"/>
      <c r="DE23" s="932"/>
      <c r="DF23" s="933"/>
      <c r="DG23" s="931"/>
      <c r="DH23" s="932"/>
      <c r="DI23" s="932"/>
      <c r="DJ23" s="932"/>
      <c r="DK23" s="933"/>
      <c r="DL23" s="931"/>
      <c r="DM23" s="932"/>
      <c r="DN23" s="932"/>
      <c r="DO23" s="932"/>
      <c r="DP23" s="933"/>
      <c r="DQ23" s="931"/>
      <c r="DR23" s="932"/>
      <c r="DS23" s="932"/>
      <c r="DT23" s="932"/>
      <c r="DU23" s="933"/>
      <c r="DV23" s="913"/>
      <c r="DW23" s="914"/>
      <c r="DX23" s="914"/>
      <c r="DY23" s="914"/>
      <c r="DZ23" s="934"/>
      <c r="EA23" s="67"/>
    </row>
    <row r="24" spans="1:131" s="47" customFormat="1" ht="26.25" customHeight="1" x14ac:dyDescent="0.15">
      <c r="A24" s="967" t="s">
        <v>380</v>
      </c>
      <c r="B24" s="967"/>
      <c r="C24" s="967"/>
      <c r="D24" s="967"/>
      <c r="E24" s="967"/>
      <c r="F24" s="967"/>
      <c r="G24" s="967"/>
      <c r="H24" s="967"/>
      <c r="I24" s="967"/>
      <c r="J24" s="967"/>
      <c r="K24" s="967"/>
      <c r="L24" s="967"/>
      <c r="M24" s="967"/>
      <c r="N24" s="967"/>
      <c r="O24" s="967"/>
      <c r="P24" s="967"/>
      <c r="Q24" s="967"/>
      <c r="R24" s="967"/>
      <c r="S24" s="967"/>
      <c r="T24" s="967"/>
      <c r="U24" s="967"/>
      <c r="V24" s="967"/>
      <c r="W24" s="967"/>
      <c r="X24" s="967"/>
      <c r="Y24" s="967"/>
      <c r="Z24" s="967"/>
      <c r="AA24" s="967"/>
      <c r="AB24" s="967"/>
      <c r="AC24" s="967"/>
      <c r="AD24" s="967"/>
      <c r="AE24" s="967"/>
      <c r="AF24" s="967"/>
      <c r="AG24" s="967"/>
      <c r="AH24" s="967"/>
      <c r="AI24" s="967"/>
      <c r="AJ24" s="967"/>
      <c r="AK24" s="967"/>
      <c r="AL24" s="967"/>
      <c r="AM24" s="967"/>
      <c r="AN24" s="967"/>
      <c r="AO24" s="967"/>
      <c r="AP24" s="967"/>
      <c r="AQ24" s="967"/>
      <c r="AR24" s="967"/>
      <c r="AS24" s="967"/>
      <c r="AT24" s="967"/>
      <c r="AU24" s="967"/>
      <c r="AV24" s="967"/>
      <c r="AW24" s="967"/>
      <c r="AX24" s="967"/>
      <c r="AY24" s="967"/>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31"/>
      <c r="CI24" s="932"/>
      <c r="CJ24" s="932"/>
      <c r="CK24" s="932"/>
      <c r="CL24" s="933"/>
      <c r="CM24" s="931"/>
      <c r="CN24" s="932"/>
      <c r="CO24" s="932"/>
      <c r="CP24" s="932"/>
      <c r="CQ24" s="933"/>
      <c r="CR24" s="931"/>
      <c r="CS24" s="932"/>
      <c r="CT24" s="932"/>
      <c r="CU24" s="932"/>
      <c r="CV24" s="933"/>
      <c r="CW24" s="931"/>
      <c r="CX24" s="932"/>
      <c r="CY24" s="932"/>
      <c r="CZ24" s="932"/>
      <c r="DA24" s="933"/>
      <c r="DB24" s="931"/>
      <c r="DC24" s="932"/>
      <c r="DD24" s="932"/>
      <c r="DE24" s="932"/>
      <c r="DF24" s="933"/>
      <c r="DG24" s="931"/>
      <c r="DH24" s="932"/>
      <c r="DI24" s="932"/>
      <c r="DJ24" s="932"/>
      <c r="DK24" s="933"/>
      <c r="DL24" s="931"/>
      <c r="DM24" s="932"/>
      <c r="DN24" s="932"/>
      <c r="DO24" s="932"/>
      <c r="DP24" s="933"/>
      <c r="DQ24" s="931"/>
      <c r="DR24" s="932"/>
      <c r="DS24" s="932"/>
      <c r="DT24" s="932"/>
      <c r="DU24" s="933"/>
      <c r="DV24" s="913"/>
      <c r="DW24" s="914"/>
      <c r="DX24" s="914"/>
      <c r="DY24" s="914"/>
      <c r="DZ24" s="934"/>
      <c r="EA24" s="67"/>
    </row>
    <row r="25" spans="1:131" ht="26.25" customHeight="1" x14ac:dyDescent="0.15">
      <c r="A25" s="968" t="s">
        <v>413</v>
      </c>
      <c r="B25" s="968"/>
      <c r="C25" s="968"/>
      <c r="D25" s="968"/>
      <c r="E25" s="968"/>
      <c r="F25" s="968"/>
      <c r="G25" s="968"/>
      <c r="H25" s="968"/>
      <c r="I25" s="968"/>
      <c r="J25" s="968"/>
      <c r="K25" s="968"/>
      <c r="L25" s="968"/>
      <c r="M25" s="968"/>
      <c r="N25" s="968"/>
      <c r="O25" s="968"/>
      <c r="P25" s="968"/>
      <c r="Q25" s="968"/>
      <c r="R25" s="968"/>
      <c r="S25" s="968"/>
      <c r="T25" s="968"/>
      <c r="U25" s="968"/>
      <c r="V25" s="968"/>
      <c r="W25" s="968"/>
      <c r="X25" s="968"/>
      <c r="Y25" s="968"/>
      <c r="Z25" s="968"/>
      <c r="AA25" s="968"/>
      <c r="AB25" s="968"/>
      <c r="AC25" s="968"/>
      <c r="AD25" s="968"/>
      <c r="AE25" s="968"/>
      <c r="AF25" s="968"/>
      <c r="AG25" s="968"/>
      <c r="AH25" s="968"/>
      <c r="AI25" s="968"/>
      <c r="AJ25" s="968"/>
      <c r="AK25" s="968"/>
      <c r="AL25" s="968"/>
      <c r="AM25" s="968"/>
      <c r="AN25" s="968"/>
      <c r="AO25" s="968"/>
      <c r="AP25" s="968"/>
      <c r="AQ25" s="968"/>
      <c r="AR25" s="968"/>
      <c r="AS25" s="968"/>
      <c r="AT25" s="968"/>
      <c r="AU25" s="968"/>
      <c r="AV25" s="968"/>
      <c r="AW25" s="968"/>
      <c r="AX25" s="968"/>
      <c r="AY25" s="968"/>
      <c r="AZ25" s="968"/>
      <c r="BA25" s="968"/>
      <c r="BB25" s="968"/>
      <c r="BC25" s="968"/>
      <c r="BD25" s="968"/>
      <c r="BE25" s="968"/>
      <c r="BF25" s="968"/>
      <c r="BG25" s="968"/>
      <c r="BH25" s="968"/>
      <c r="BI25" s="968"/>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31"/>
      <c r="CI25" s="932"/>
      <c r="CJ25" s="932"/>
      <c r="CK25" s="932"/>
      <c r="CL25" s="933"/>
      <c r="CM25" s="931"/>
      <c r="CN25" s="932"/>
      <c r="CO25" s="932"/>
      <c r="CP25" s="932"/>
      <c r="CQ25" s="933"/>
      <c r="CR25" s="931"/>
      <c r="CS25" s="932"/>
      <c r="CT25" s="932"/>
      <c r="CU25" s="932"/>
      <c r="CV25" s="933"/>
      <c r="CW25" s="931"/>
      <c r="CX25" s="932"/>
      <c r="CY25" s="932"/>
      <c r="CZ25" s="932"/>
      <c r="DA25" s="933"/>
      <c r="DB25" s="931"/>
      <c r="DC25" s="932"/>
      <c r="DD25" s="932"/>
      <c r="DE25" s="932"/>
      <c r="DF25" s="933"/>
      <c r="DG25" s="931"/>
      <c r="DH25" s="932"/>
      <c r="DI25" s="932"/>
      <c r="DJ25" s="932"/>
      <c r="DK25" s="933"/>
      <c r="DL25" s="931"/>
      <c r="DM25" s="932"/>
      <c r="DN25" s="932"/>
      <c r="DO25" s="932"/>
      <c r="DP25" s="933"/>
      <c r="DQ25" s="931"/>
      <c r="DR25" s="932"/>
      <c r="DS25" s="932"/>
      <c r="DT25" s="932"/>
      <c r="DU25" s="933"/>
      <c r="DV25" s="913"/>
      <c r="DW25" s="914"/>
      <c r="DX25" s="914"/>
      <c r="DY25" s="914"/>
      <c r="DZ25" s="934"/>
      <c r="EA25" s="48"/>
    </row>
    <row r="26" spans="1:131" ht="26.25" customHeight="1" x14ac:dyDescent="0.15">
      <c r="A26" s="659" t="s">
        <v>432</v>
      </c>
      <c r="B26" s="660"/>
      <c r="C26" s="660"/>
      <c r="D26" s="660"/>
      <c r="E26" s="660"/>
      <c r="F26" s="660"/>
      <c r="G26" s="660"/>
      <c r="H26" s="660"/>
      <c r="I26" s="660"/>
      <c r="J26" s="660"/>
      <c r="K26" s="660"/>
      <c r="L26" s="660"/>
      <c r="M26" s="660"/>
      <c r="N26" s="660"/>
      <c r="O26" s="660"/>
      <c r="P26" s="661"/>
      <c r="Q26" s="651" t="s">
        <v>446</v>
      </c>
      <c r="R26" s="652"/>
      <c r="S26" s="652"/>
      <c r="T26" s="652"/>
      <c r="U26" s="653"/>
      <c r="V26" s="651" t="s">
        <v>447</v>
      </c>
      <c r="W26" s="652"/>
      <c r="X26" s="652"/>
      <c r="Y26" s="652"/>
      <c r="Z26" s="653"/>
      <c r="AA26" s="651" t="s">
        <v>448</v>
      </c>
      <c r="AB26" s="652"/>
      <c r="AC26" s="652"/>
      <c r="AD26" s="652"/>
      <c r="AE26" s="652"/>
      <c r="AF26" s="665" t="s">
        <v>243</v>
      </c>
      <c r="AG26" s="666"/>
      <c r="AH26" s="666"/>
      <c r="AI26" s="666"/>
      <c r="AJ26" s="667"/>
      <c r="AK26" s="652" t="s">
        <v>384</v>
      </c>
      <c r="AL26" s="652"/>
      <c r="AM26" s="652"/>
      <c r="AN26" s="652"/>
      <c r="AO26" s="653"/>
      <c r="AP26" s="651" t="s">
        <v>353</v>
      </c>
      <c r="AQ26" s="652"/>
      <c r="AR26" s="652"/>
      <c r="AS26" s="652"/>
      <c r="AT26" s="653"/>
      <c r="AU26" s="651" t="s">
        <v>449</v>
      </c>
      <c r="AV26" s="652"/>
      <c r="AW26" s="652"/>
      <c r="AX26" s="652"/>
      <c r="AY26" s="653"/>
      <c r="AZ26" s="651" t="s">
        <v>450</v>
      </c>
      <c r="BA26" s="652"/>
      <c r="BB26" s="652"/>
      <c r="BC26" s="652"/>
      <c r="BD26" s="653"/>
      <c r="BE26" s="651" t="s">
        <v>437</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31"/>
      <c r="CI26" s="932"/>
      <c r="CJ26" s="932"/>
      <c r="CK26" s="932"/>
      <c r="CL26" s="933"/>
      <c r="CM26" s="931"/>
      <c r="CN26" s="932"/>
      <c r="CO26" s="932"/>
      <c r="CP26" s="932"/>
      <c r="CQ26" s="933"/>
      <c r="CR26" s="931"/>
      <c r="CS26" s="932"/>
      <c r="CT26" s="932"/>
      <c r="CU26" s="932"/>
      <c r="CV26" s="933"/>
      <c r="CW26" s="931"/>
      <c r="CX26" s="932"/>
      <c r="CY26" s="932"/>
      <c r="CZ26" s="932"/>
      <c r="DA26" s="933"/>
      <c r="DB26" s="931"/>
      <c r="DC26" s="932"/>
      <c r="DD26" s="932"/>
      <c r="DE26" s="932"/>
      <c r="DF26" s="933"/>
      <c r="DG26" s="931"/>
      <c r="DH26" s="932"/>
      <c r="DI26" s="932"/>
      <c r="DJ26" s="932"/>
      <c r="DK26" s="933"/>
      <c r="DL26" s="931"/>
      <c r="DM26" s="932"/>
      <c r="DN26" s="932"/>
      <c r="DO26" s="932"/>
      <c r="DP26" s="933"/>
      <c r="DQ26" s="931"/>
      <c r="DR26" s="932"/>
      <c r="DS26" s="932"/>
      <c r="DT26" s="932"/>
      <c r="DU26" s="933"/>
      <c r="DV26" s="913"/>
      <c r="DW26" s="914"/>
      <c r="DX26" s="914"/>
      <c r="DY26" s="914"/>
      <c r="DZ26" s="934"/>
      <c r="EA26" s="48"/>
    </row>
    <row r="27" spans="1:131" ht="26.25" customHeight="1" x14ac:dyDescent="0.15">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31"/>
      <c r="CI27" s="932"/>
      <c r="CJ27" s="932"/>
      <c r="CK27" s="932"/>
      <c r="CL27" s="933"/>
      <c r="CM27" s="931"/>
      <c r="CN27" s="932"/>
      <c r="CO27" s="932"/>
      <c r="CP27" s="932"/>
      <c r="CQ27" s="933"/>
      <c r="CR27" s="931"/>
      <c r="CS27" s="932"/>
      <c r="CT27" s="932"/>
      <c r="CU27" s="932"/>
      <c r="CV27" s="933"/>
      <c r="CW27" s="931"/>
      <c r="CX27" s="932"/>
      <c r="CY27" s="932"/>
      <c r="CZ27" s="932"/>
      <c r="DA27" s="933"/>
      <c r="DB27" s="931"/>
      <c r="DC27" s="932"/>
      <c r="DD27" s="932"/>
      <c r="DE27" s="932"/>
      <c r="DF27" s="933"/>
      <c r="DG27" s="931"/>
      <c r="DH27" s="932"/>
      <c r="DI27" s="932"/>
      <c r="DJ27" s="932"/>
      <c r="DK27" s="933"/>
      <c r="DL27" s="931"/>
      <c r="DM27" s="932"/>
      <c r="DN27" s="932"/>
      <c r="DO27" s="932"/>
      <c r="DP27" s="933"/>
      <c r="DQ27" s="931"/>
      <c r="DR27" s="932"/>
      <c r="DS27" s="932"/>
      <c r="DT27" s="932"/>
      <c r="DU27" s="933"/>
      <c r="DV27" s="913"/>
      <c r="DW27" s="914"/>
      <c r="DX27" s="914"/>
      <c r="DY27" s="914"/>
      <c r="DZ27" s="934"/>
      <c r="EA27" s="48"/>
    </row>
    <row r="28" spans="1:131" ht="26.25" customHeight="1" x14ac:dyDescent="0.15">
      <c r="A28" s="54">
        <v>1</v>
      </c>
      <c r="B28" s="955" t="s">
        <v>451</v>
      </c>
      <c r="C28" s="956"/>
      <c r="D28" s="956"/>
      <c r="E28" s="956"/>
      <c r="F28" s="956"/>
      <c r="G28" s="956"/>
      <c r="H28" s="956"/>
      <c r="I28" s="956"/>
      <c r="J28" s="956"/>
      <c r="K28" s="956"/>
      <c r="L28" s="956"/>
      <c r="M28" s="956"/>
      <c r="N28" s="956"/>
      <c r="O28" s="956"/>
      <c r="P28" s="957"/>
      <c r="Q28" s="958">
        <v>2221</v>
      </c>
      <c r="R28" s="959"/>
      <c r="S28" s="959"/>
      <c r="T28" s="959"/>
      <c r="U28" s="959"/>
      <c r="V28" s="959">
        <v>2198</v>
      </c>
      <c r="W28" s="959"/>
      <c r="X28" s="959"/>
      <c r="Y28" s="959"/>
      <c r="Z28" s="959"/>
      <c r="AA28" s="959">
        <v>23</v>
      </c>
      <c r="AB28" s="959"/>
      <c r="AC28" s="959"/>
      <c r="AD28" s="959"/>
      <c r="AE28" s="960"/>
      <c r="AF28" s="961">
        <v>22</v>
      </c>
      <c r="AG28" s="959"/>
      <c r="AH28" s="959"/>
      <c r="AI28" s="959"/>
      <c r="AJ28" s="962"/>
      <c r="AK28" s="963"/>
      <c r="AL28" s="959"/>
      <c r="AM28" s="959"/>
      <c r="AN28" s="959"/>
      <c r="AO28" s="959"/>
      <c r="AP28" s="959" t="s">
        <v>191</v>
      </c>
      <c r="AQ28" s="959"/>
      <c r="AR28" s="959"/>
      <c r="AS28" s="959"/>
      <c r="AT28" s="959"/>
      <c r="AU28" s="959" t="s">
        <v>191</v>
      </c>
      <c r="AV28" s="959"/>
      <c r="AW28" s="959"/>
      <c r="AX28" s="959"/>
      <c r="AY28" s="959"/>
      <c r="AZ28" s="964" t="s">
        <v>191</v>
      </c>
      <c r="BA28" s="964"/>
      <c r="BB28" s="964"/>
      <c r="BC28" s="964"/>
      <c r="BD28" s="964"/>
      <c r="BE28" s="965"/>
      <c r="BF28" s="965"/>
      <c r="BG28" s="965"/>
      <c r="BH28" s="965"/>
      <c r="BI28" s="966"/>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31"/>
      <c r="CI28" s="932"/>
      <c r="CJ28" s="932"/>
      <c r="CK28" s="932"/>
      <c r="CL28" s="933"/>
      <c r="CM28" s="931"/>
      <c r="CN28" s="932"/>
      <c r="CO28" s="932"/>
      <c r="CP28" s="932"/>
      <c r="CQ28" s="933"/>
      <c r="CR28" s="931"/>
      <c r="CS28" s="932"/>
      <c r="CT28" s="932"/>
      <c r="CU28" s="932"/>
      <c r="CV28" s="933"/>
      <c r="CW28" s="931"/>
      <c r="CX28" s="932"/>
      <c r="CY28" s="932"/>
      <c r="CZ28" s="932"/>
      <c r="DA28" s="933"/>
      <c r="DB28" s="931"/>
      <c r="DC28" s="932"/>
      <c r="DD28" s="932"/>
      <c r="DE28" s="932"/>
      <c r="DF28" s="933"/>
      <c r="DG28" s="931"/>
      <c r="DH28" s="932"/>
      <c r="DI28" s="932"/>
      <c r="DJ28" s="932"/>
      <c r="DK28" s="933"/>
      <c r="DL28" s="931"/>
      <c r="DM28" s="932"/>
      <c r="DN28" s="932"/>
      <c r="DO28" s="932"/>
      <c r="DP28" s="933"/>
      <c r="DQ28" s="931"/>
      <c r="DR28" s="932"/>
      <c r="DS28" s="932"/>
      <c r="DT28" s="932"/>
      <c r="DU28" s="933"/>
      <c r="DV28" s="913"/>
      <c r="DW28" s="914"/>
      <c r="DX28" s="914"/>
      <c r="DY28" s="914"/>
      <c r="DZ28" s="934"/>
      <c r="EA28" s="48"/>
    </row>
    <row r="29" spans="1:131" ht="26.25" customHeight="1" x14ac:dyDescent="0.15">
      <c r="A29" s="54">
        <v>2</v>
      </c>
      <c r="B29" s="913" t="s">
        <v>217</v>
      </c>
      <c r="C29" s="914"/>
      <c r="D29" s="914"/>
      <c r="E29" s="914"/>
      <c r="F29" s="914"/>
      <c r="G29" s="914"/>
      <c r="H29" s="914"/>
      <c r="I29" s="914"/>
      <c r="J29" s="914"/>
      <c r="K29" s="914"/>
      <c r="L29" s="914"/>
      <c r="M29" s="914"/>
      <c r="N29" s="914"/>
      <c r="O29" s="914"/>
      <c r="P29" s="915"/>
      <c r="Q29" s="916">
        <v>356</v>
      </c>
      <c r="R29" s="917"/>
      <c r="S29" s="917"/>
      <c r="T29" s="917"/>
      <c r="U29" s="917"/>
      <c r="V29" s="917">
        <v>345</v>
      </c>
      <c r="W29" s="917"/>
      <c r="X29" s="917"/>
      <c r="Y29" s="917"/>
      <c r="Z29" s="917"/>
      <c r="AA29" s="917">
        <v>11</v>
      </c>
      <c r="AB29" s="917"/>
      <c r="AC29" s="917"/>
      <c r="AD29" s="917"/>
      <c r="AE29" s="952"/>
      <c r="AF29" s="945">
        <v>11</v>
      </c>
      <c r="AG29" s="932"/>
      <c r="AH29" s="932"/>
      <c r="AI29" s="932"/>
      <c r="AJ29" s="946"/>
      <c r="AK29" s="953"/>
      <c r="AL29" s="917"/>
      <c r="AM29" s="917"/>
      <c r="AN29" s="917"/>
      <c r="AO29" s="917"/>
      <c r="AP29" s="917" t="s">
        <v>191</v>
      </c>
      <c r="AQ29" s="917"/>
      <c r="AR29" s="917"/>
      <c r="AS29" s="917"/>
      <c r="AT29" s="917"/>
      <c r="AU29" s="917" t="s">
        <v>191</v>
      </c>
      <c r="AV29" s="917"/>
      <c r="AW29" s="917"/>
      <c r="AX29" s="917"/>
      <c r="AY29" s="917"/>
      <c r="AZ29" s="954" t="s">
        <v>191</v>
      </c>
      <c r="BA29" s="954"/>
      <c r="BB29" s="954"/>
      <c r="BC29" s="954"/>
      <c r="BD29" s="954"/>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31"/>
      <c r="CI29" s="932"/>
      <c r="CJ29" s="932"/>
      <c r="CK29" s="932"/>
      <c r="CL29" s="933"/>
      <c r="CM29" s="931"/>
      <c r="CN29" s="932"/>
      <c r="CO29" s="932"/>
      <c r="CP29" s="932"/>
      <c r="CQ29" s="933"/>
      <c r="CR29" s="931"/>
      <c r="CS29" s="932"/>
      <c r="CT29" s="932"/>
      <c r="CU29" s="932"/>
      <c r="CV29" s="933"/>
      <c r="CW29" s="931"/>
      <c r="CX29" s="932"/>
      <c r="CY29" s="932"/>
      <c r="CZ29" s="932"/>
      <c r="DA29" s="933"/>
      <c r="DB29" s="931"/>
      <c r="DC29" s="932"/>
      <c r="DD29" s="932"/>
      <c r="DE29" s="932"/>
      <c r="DF29" s="933"/>
      <c r="DG29" s="931"/>
      <c r="DH29" s="932"/>
      <c r="DI29" s="932"/>
      <c r="DJ29" s="932"/>
      <c r="DK29" s="933"/>
      <c r="DL29" s="931"/>
      <c r="DM29" s="932"/>
      <c r="DN29" s="932"/>
      <c r="DO29" s="932"/>
      <c r="DP29" s="933"/>
      <c r="DQ29" s="931"/>
      <c r="DR29" s="932"/>
      <c r="DS29" s="932"/>
      <c r="DT29" s="932"/>
      <c r="DU29" s="933"/>
      <c r="DV29" s="913"/>
      <c r="DW29" s="914"/>
      <c r="DX29" s="914"/>
      <c r="DY29" s="914"/>
      <c r="DZ29" s="934"/>
      <c r="EA29" s="48"/>
    </row>
    <row r="30" spans="1:131" ht="26.25" customHeight="1" x14ac:dyDescent="0.15">
      <c r="A30" s="54">
        <v>3</v>
      </c>
      <c r="B30" s="913" t="s">
        <v>452</v>
      </c>
      <c r="C30" s="914"/>
      <c r="D30" s="914"/>
      <c r="E30" s="914"/>
      <c r="F30" s="914"/>
      <c r="G30" s="914"/>
      <c r="H30" s="914"/>
      <c r="I30" s="914"/>
      <c r="J30" s="914"/>
      <c r="K30" s="914"/>
      <c r="L30" s="914"/>
      <c r="M30" s="914"/>
      <c r="N30" s="914"/>
      <c r="O30" s="914"/>
      <c r="P30" s="915"/>
      <c r="Q30" s="916">
        <v>362</v>
      </c>
      <c r="R30" s="917"/>
      <c r="S30" s="917"/>
      <c r="T30" s="917"/>
      <c r="U30" s="917"/>
      <c r="V30" s="917">
        <v>275</v>
      </c>
      <c r="W30" s="917"/>
      <c r="X30" s="917"/>
      <c r="Y30" s="917"/>
      <c r="Z30" s="917"/>
      <c r="AA30" s="917">
        <v>88</v>
      </c>
      <c r="AB30" s="917"/>
      <c r="AC30" s="917"/>
      <c r="AD30" s="917"/>
      <c r="AE30" s="952"/>
      <c r="AF30" s="945">
        <v>1312</v>
      </c>
      <c r="AG30" s="932"/>
      <c r="AH30" s="932"/>
      <c r="AI30" s="932"/>
      <c r="AJ30" s="946"/>
      <c r="AK30" s="953">
        <v>0</v>
      </c>
      <c r="AL30" s="917"/>
      <c r="AM30" s="917"/>
      <c r="AN30" s="917"/>
      <c r="AO30" s="917"/>
      <c r="AP30" s="917">
        <v>128</v>
      </c>
      <c r="AQ30" s="917"/>
      <c r="AR30" s="917"/>
      <c r="AS30" s="917"/>
      <c r="AT30" s="917"/>
      <c r="AU30" s="917" t="s">
        <v>191</v>
      </c>
      <c r="AV30" s="917"/>
      <c r="AW30" s="917"/>
      <c r="AX30" s="917"/>
      <c r="AY30" s="917"/>
      <c r="AZ30" s="954" t="s">
        <v>191</v>
      </c>
      <c r="BA30" s="954"/>
      <c r="BB30" s="954"/>
      <c r="BC30" s="954"/>
      <c r="BD30" s="954"/>
      <c r="BE30" s="918" t="s">
        <v>453</v>
      </c>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31"/>
      <c r="CI30" s="932"/>
      <c r="CJ30" s="932"/>
      <c r="CK30" s="932"/>
      <c r="CL30" s="933"/>
      <c r="CM30" s="931"/>
      <c r="CN30" s="932"/>
      <c r="CO30" s="932"/>
      <c r="CP30" s="932"/>
      <c r="CQ30" s="933"/>
      <c r="CR30" s="931"/>
      <c r="CS30" s="932"/>
      <c r="CT30" s="932"/>
      <c r="CU30" s="932"/>
      <c r="CV30" s="933"/>
      <c r="CW30" s="931"/>
      <c r="CX30" s="932"/>
      <c r="CY30" s="932"/>
      <c r="CZ30" s="932"/>
      <c r="DA30" s="933"/>
      <c r="DB30" s="931"/>
      <c r="DC30" s="932"/>
      <c r="DD30" s="932"/>
      <c r="DE30" s="932"/>
      <c r="DF30" s="933"/>
      <c r="DG30" s="931"/>
      <c r="DH30" s="932"/>
      <c r="DI30" s="932"/>
      <c r="DJ30" s="932"/>
      <c r="DK30" s="933"/>
      <c r="DL30" s="931"/>
      <c r="DM30" s="932"/>
      <c r="DN30" s="932"/>
      <c r="DO30" s="932"/>
      <c r="DP30" s="933"/>
      <c r="DQ30" s="931"/>
      <c r="DR30" s="932"/>
      <c r="DS30" s="932"/>
      <c r="DT30" s="932"/>
      <c r="DU30" s="933"/>
      <c r="DV30" s="913"/>
      <c r="DW30" s="914"/>
      <c r="DX30" s="914"/>
      <c r="DY30" s="914"/>
      <c r="DZ30" s="934"/>
      <c r="EA30" s="48"/>
    </row>
    <row r="31" spans="1:131" ht="26.25" customHeight="1" x14ac:dyDescent="0.15">
      <c r="A31" s="54">
        <v>4</v>
      </c>
      <c r="B31" s="913" t="s">
        <v>346</v>
      </c>
      <c r="C31" s="914"/>
      <c r="D31" s="914"/>
      <c r="E31" s="914"/>
      <c r="F31" s="914"/>
      <c r="G31" s="914"/>
      <c r="H31" s="914"/>
      <c r="I31" s="914"/>
      <c r="J31" s="914"/>
      <c r="K31" s="914"/>
      <c r="L31" s="914"/>
      <c r="M31" s="914"/>
      <c r="N31" s="914"/>
      <c r="O31" s="914"/>
      <c r="P31" s="915"/>
      <c r="Q31" s="916">
        <v>386</v>
      </c>
      <c r="R31" s="917"/>
      <c r="S31" s="917"/>
      <c r="T31" s="917"/>
      <c r="U31" s="917"/>
      <c r="V31" s="917">
        <v>360</v>
      </c>
      <c r="W31" s="917"/>
      <c r="X31" s="917"/>
      <c r="Y31" s="917"/>
      <c r="Z31" s="917"/>
      <c r="AA31" s="917">
        <v>26</v>
      </c>
      <c r="AB31" s="917"/>
      <c r="AC31" s="917"/>
      <c r="AD31" s="917"/>
      <c r="AE31" s="952"/>
      <c r="AF31" s="945">
        <v>167</v>
      </c>
      <c r="AG31" s="932"/>
      <c r="AH31" s="932"/>
      <c r="AI31" s="932"/>
      <c r="AJ31" s="946"/>
      <c r="AK31" s="953">
        <v>169</v>
      </c>
      <c r="AL31" s="917"/>
      <c r="AM31" s="917"/>
      <c r="AN31" s="917"/>
      <c r="AO31" s="917"/>
      <c r="AP31" s="917">
        <v>2891</v>
      </c>
      <c r="AQ31" s="917"/>
      <c r="AR31" s="917"/>
      <c r="AS31" s="917"/>
      <c r="AT31" s="917"/>
      <c r="AU31" s="917">
        <v>2367</v>
      </c>
      <c r="AV31" s="917"/>
      <c r="AW31" s="917"/>
      <c r="AX31" s="917"/>
      <c r="AY31" s="917"/>
      <c r="AZ31" s="954" t="s">
        <v>191</v>
      </c>
      <c r="BA31" s="954"/>
      <c r="BB31" s="954"/>
      <c r="BC31" s="954"/>
      <c r="BD31" s="954"/>
      <c r="BE31" s="918" t="s">
        <v>453</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31"/>
      <c r="CI31" s="932"/>
      <c r="CJ31" s="932"/>
      <c r="CK31" s="932"/>
      <c r="CL31" s="933"/>
      <c r="CM31" s="931"/>
      <c r="CN31" s="932"/>
      <c r="CO31" s="932"/>
      <c r="CP31" s="932"/>
      <c r="CQ31" s="933"/>
      <c r="CR31" s="931"/>
      <c r="CS31" s="932"/>
      <c r="CT31" s="932"/>
      <c r="CU31" s="932"/>
      <c r="CV31" s="933"/>
      <c r="CW31" s="931"/>
      <c r="CX31" s="932"/>
      <c r="CY31" s="932"/>
      <c r="CZ31" s="932"/>
      <c r="DA31" s="933"/>
      <c r="DB31" s="931"/>
      <c r="DC31" s="932"/>
      <c r="DD31" s="932"/>
      <c r="DE31" s="932"/>
      <c r="DF31" s="933"/>
      <c r="DG31" s="931"/>
      <c r="DH31" s="932"/>
      <c r="DI31" s="932"/>
      <c r="DJ31" s="932"/>
      <c r="DK31" s="933"/>
      <c r="DL31" s="931"/>
      <c r="DM31" s="932"/>
      <c r="DN31" s="932"/>
      <c r="DO31" s="932"/>
      <c r="DP31" s="933"/>
      <c r="DQ31" s="931"/>
      <c r="DR31" s="932"/>
      <c r="DS31" s="932"/>
      <c r="DT31" s="932"/>
      <c r="DU31" s="933"/>
      <c r="DV31" s="913"/>
      <c r="DW31" s="914"/>
      <c r="DX31" s="914"/>
      <c r="DY31" s="914"/>
      <c r="DZ31" s="934"/>
      <c r="EA31" s="48"/>
    </row>
    <row r="32" spans="1:131" ht="26.25" customHeight="1" x14ac:dyDescent="0.15">
      <c r="A32" s="54">
        <v>5</v>
      </c>
      <c r="B32" s="913"/>
      <c r="C32" s="914"/>
      <c r="D32" s="914"/>
      <c r="E32" s="914"/>
      <c r="F32" s="914"/>
      <c r="G32" s="914"/>
      <c r="H32" s="914"/>
      <c r="I32" s="914"/>
      <c r="J32" s="914"/>
      <c r="K32" s="914"/>
      <c r="L32" s="914"/>
      <c r="M32" s="914"/>
      <c r="N32" s="914"/>
      <c r="O32" s="914"/>
      <c r="P32" s="915"/>
      <c r="Q32" s="916"/>
      <c r="R32" s="917"/>
      <c r="S32" s="917"/>
      <c r="T32" s="917"/>
      <c r="U32" s="917"/>
      <c r="V32" s="917"/>
      <c r="W32" s="917"/>
      <c r="X32" s="917"/>
      <c r="Y32" s="917"/>
      <c r="Z32" s="917"/>
      <c r="AA32" s="917"/>
      <c r="AB32" s="917"/>
      <c r="AC32" s="917"/>
      <c r="AD32" s="917"/>
      <c r="AE32" s="952"/>
      <c r="AF32" s="945"/>
      <c r="AG32" s="932"/>
      <c r="AH32" s="932"/>
      <c r="AI32" s="932"/>
      <c r="AJ32" s="946"/>
      <c r="AK32" s="953"/>
      <c r="AL32" s="917"/>
      <c r="AM32" s="917"/>
      <c r="AN32" s="917"/>
      <c r="AO32" s="917"/>
      <c r="AP32" s="917"/>
      <c r="AQ32" s="917"/>
      <c r="AR32" s="917"/>
      <c r="AS32" s="917"/>
      <c r="AT32" s="917"/>
      <c r="AU32" s="917"/>
      <c r="AV32" s="917"/>
      <c r="AW32" s="917"/>
      <c r="AX32" s="917"/>
      <c r="AY32" s="917"/>
      <c r="AZ32" s="954"/>
      <c r="BA32" s="954"/>
      <c r="BB32" s="954"/>
      <c r="BC32" s="954"/>
      <c r="BD32" s="954"/>
      <c r="BE32" s="918"/>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31"/>
      <c r="CI32" s="932"/>
      <c r="CJ32" s="932"/>
      <c r="CK32" s="932"/>
      <c r="CL32" s="933"/>
      <c r="CM32" s="931"/>
      <c r="CN32" s="932"/>
      <c r="CO32" s="932"/>
      <c r="CP32" s="932"/>
      <c r="CQ32" s="933"/>
      <c r="CR32" s="931"/>
      <c r="CS32" s="932"/>
      <c r="CT32" s="932"/>
      <c r="CU32" s="932"/>
      <c r="CV32" s="933"/>
      <c r="CW32" s="931"/>
      <c r="CX32" s="932"/>
      <c r="CY32" s="932"/>
      <c r="CZ32" s="932"/>
      <c r="DA32" s="933"/>
      <c r="DB32" s="931"/>
      <c r="DC32" s="932"/>
      <c r="DD32" s="932"/>
      <c r="DE32" s="932"/>
      <c r="DF32" s="933"/>
      <c r="DG32" s="931"/>
      <c r="DH32" s="932"/>
      <c r="DI32" s="932"/>
      <c r="DJ32" s="932"/>
      <c r="DK32" s="933"/>
      <c r="DL32" s="931"/>
      <c r="DM32" s="932"/>
      <c r="DN32" s="932"/>
      <c r="DO32" s="932"/>
      <c r="DP32" s="933"/>
      <c r="DQ32" s="931"/>
      <c r="DR32" s="932"/>
      <c r="DS32" s="932"/>
      <c r="DT32" s="932"/>
      <c r="DU32" s="933"/>
      <c r="DV32" s="913"/>
      <c r="DW32" s="914"/>
      <c r="DX32" s="914"/>
      <c r="DY32" s="914"/>
      <c r="DZ32" s="934"/>
      <c r="EA32" s="48"/>
    </row>
    <row r="33" spans="1:131" ht="26.25" customHeight="1" x14ac:dyDescent="0.15">
      <c r="A33" s="54">
        <v>6</v>
      </c>
      <c r="B33" s="913"/>
      <c r="C33" s="914"/>
      <c r="D33" s="914"/>
      <c r="E33" s="914"/>
      <c r="F33" s="914"/>
      <c r="G33" s="914"/>
      <c r="H33" s="914"/>
      <c r="I33" s="914"/>
      <c r="J33" s="914"/>
      <c r="K33" s="914"/>
      <c r="L33" s="914"/>
      <c r="M33" s="914"/>
      <c r="N33" s="914"/>
      <c r="O33" s="914"/>
      <c r="P33" s="915"/>
      <c r="Q33" s="916"/>
      <c r="R33" s="917"/>
      <c r="S33" s="917"/>
      <c r="T33" s="917"/>
      <c r="U33" s="917"/>
      <c r="V33" s="917"/>
      <c r="W33" s="917"/>
      <c r="X33" s="917"/>
      <c r="Y33" s="917"/>
      <c r="Z33" s="917"/>
      <c r="AA33" s="917"/>
      <c r="AB33" s="917"/>
      <c r="AC33" s="917"/>
      <c r="AD33" s="917"/>
      <c r="AE33" s="952"/>
      <c r="AF33" s="945"/>
      <c r="AG33" s="932"/>
      <c r="AH33" s="932"/>
      <c r="AI33" s="932"/>
      <c r="AJ33" s="946"/>
      <c r="AK33" s="953"/>
      <c r="AL33" s="917"/>
      <c r="AM33" s="917"/>
      <c r="AN33" s="917"/>
      <c r="AO33" s="917"/>
      <c r="AP33" s="917"/>
      <c r="AQ33" s="917"/>
      <c r="AR33" s="917"/>
      <c r="AS33" s="917"/>
      <c r="AT33" s="917"/>
      <c r="AU33" s="917"/>
      <c r="AV33" s="917"/>
      <c r="AW33" s="917"/>
      <c r="AX33" s="917"/>
      <c r="AY33" s="917"/>
      <c r="AZ33" s="954"/>
      <c r="BA33" s="954"/>
      <c r="BB33" s="954"/>
      <c r="BC33" s="954"/>
      <c r="BD33" s="954"/>
      <c r="BE33" s="918"/>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31"/>
      <c r="CI33" s="932"/>
      <c r="CJ33" s="932"/>
      <c r="CK33" s="932"/>
      <c r="CL33" s="933"/>
      <c r="CM33" s="931"/>
      <c r="CN33" s="932"/>
      <c r="CO33" s="932"/>
      <c r="CP33" s="932"/>
      <c r="CQ33" s="933"/>
      <c r="CR33" s="931"/>
      <c r="CS33" s="932"/>
      <c r="CT33" s="932"/>
      <c r="CU33" s="932"/>
      <c r="CV33" s="933"/>
      <c r="CW33" s="931"/>
      <c r="CX33" s="932"/>
      <c r="CY33" s="932"/>
      <c r="CZ33" s="932"/>
      <c r="DA33" s="933"/>
      <c r="DB33" s="931"/>
      <c r="DC33" s="932"/>
      <c r="DD33" s="932"/>
      <c r="DE33" s="932"/>
      <c r="DF33" s="933"/>
      <c r="DG33" s="931"/>
      <c r="DH33" s="932"/>
      <c r="DI33" s="932"/>
      <c r="DJ33" s="932"/>
      <c r="DK33" s="933"/>
      <c r="DL33" s="931"/>
      <c r="DM33" s="932"/>
      <c r="DN33" s="932"/>
      <c r="DO33" s="932"/>
      <c r="DP33" s="933"/>
      <c r="DQ33" s="931"/>
      <c r="DR33" s="932"/>
      <c r="DS33" s="932"/>
      <c r="DT33" s="932"/>
      <c r="DU33" s="933"/>
      <c r="DV33" s="913"/>
      <c r="DW33" s="914"/>
      <c r="DX33" s="914"/>
      <c r="DY33" s="914"/>
      <c r="DZ33" s="934"/>
      <c r="EA33" s="48"/>
    </row>
    <row r="34" spans="1:131" ht="26.25" customHeight="1" x14ac:dyDescent="0.15">
      <c r="A34" s="54">
        <v>7</v>
      </c>
      <c r="B34" s="913"/>
      <c r="C34" s="914"/>
      <c r="D34" s="914"/>
      <c r="E34" s="914"/>
      <c r="F34" s="914"/>
      <c r="G34" s="914"/>
      <c r="H34" s="914"/>
      <c r="I34" s="914"/>
      <c r="J34" s="914"/>
      <c r="K34" s="914"/>
      <c r="L34" s="914"/>
      <c r="M34" s="914"/>
      <c r="N34" s="914"/>
      <c r="O34" s="914"/>
      <c r="P34" s="915"/>
      <c r="Q34" s="916"/>
      <c r="R34" s="917"/>
      <c r="S34" s="917"/>
      <c r="T34" s="917"/>
      <c r="U34" s="917"/>
      <c r="V34" s="917"/>
      <c r="W34" s="917"/>
      <c r="X34" s="917"/>
      <c r="Y34" s="917"/>
      <c r="Z34" s="917"/>
      <c r="AA34" s="917"/>
      <c r="AB34" s="917"/>
      <c r="AC34" s="917"/>
      <c r="AD34" s="917"/>
      <c r="AE34" s="952"/>
      <c r="AF34" s="945"/>
      <c r="AG34" s="932"/>
      <c r="AH34" s="932"/>
      <c r="AI34" s="932"/>
      <c r="AJ34" s="946"/>
      <c r="AK34" s="953"/>
      <c r="AL34" s="917"/>
      <c r="AM34" s="917"/>
      <c r="AN34" s="917"/>
      <c r="AO34" s="917"/>
      <c r="AP34" s="917"/>
      <c r="AQ34" s="917"/>
      <c r="AR34" s="917"/>
      <c r="AS34" s="917"/>
      <c r="AT34" s="917"/>
      <c r="AU34" s="917"/>
      <c r="AV34" s="917"/>
      <c r="AW34" s="917"/>
      <c r="AX34" s="917"/>
      <c r="AY34" s="917"/>
      <c r="AZ34" s="954"/>
      <c r="BA34" s="954"/>
      <c r="BB34" s="954"/>
      <c r="BC34" s="954"/>
      <c r="BD34" s="954"/>
      <c r="BE34" s="918"/>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31"/>
      <c r="CI34" s="932"/>
      <c r="CJ34" s="932"/>
      <c r="CK34" s="932"/>
      <c r="CL34" s="933"/>
      <c r="CM34" s="931"/>
      <c r="CN34" s="932"/>
      <c r="CO34" s="932"/>
      <c r="CP34" s="932"/>
      <c r="CQ34" s="933"/>
      <c r="CR34" s="931"/>
      <c r="CS34" s="932"/>
      <c r="CT34" s="932"/>
      <c r="CU34" s="932"/>
      <c r="CV34" s="933"/>
      <c r="CW34" s="931"/>
      <c r="CX34" s="932"/>
      <c r="CY34" s="932"/>
      <c r="CZ34" s="932"/>
      <c r="DA34" s="933"/>
      <c r="DB34" s="931"/>
      <c r="DC34" s="932"/>
      <c r="DD34" s="932"/>
      <c r="DE34" s="932"/>
      <c r="DF34" s="933"/>
      <c r="DG34" s="931"/>
      <c r="DH34" s="932"/>
      <c r="DI34" s="932"/>
      <c r="DJ34" s="932"/>
      <c r="DK34" s="933"/>
      <c r="DL34" s="931"/>
      <c r="DM34" s="932"/>
      <c r="DN34" s="932"/>
      <c r="DO34" s="932"/>
      <c r="DP34" s="933"/>
      <c r="DQ34" s="931"/>
      <c r="DR34" s="932"/>
      <c r="DS34" s="932"/>
      <c r="DT34" s="932"/>
      <c r="DU34" s="933"/>
      <c r="DV34" s="913"/>
      <c r="DW34" s="914"/>
      <c r="DX34" s="914"/>
      <c r="DY34" s="914"/>
      <c r="DZ34" s="934"/>
      <c r="EA34" s="48"/>
    </row>
    <row r="35" spans="1:131" ht="26.25" customHeight="1" x14ac:dyDescent="0.15">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52"/>
      <c r="AF35" s="945"/>
      <c r="AG35" s="932"/>
      <c r="AH35" s="932"/>
      <c r="AI35" s="932"/>
      <c r="AJ35" s="946"/>
      <c r="AK35" s="953"/>
      <c r="AL35" s="917"/>
      <c r="AM35" s="917"/>
      <c r="AN35" s="917"/>
      <c r="AO35" s="917"/>
      <c r="AP35" s="917"/>
      <c r="AQ35" s="917"/>
      <c r="AR35" s="917"/>
      <c r="AS35" s="917"/>
      <c r="AT35" s="917"/>
      <c r="AU35" s="917"/>
      <c r="AV35" s="917"/>
      <c r="AW35" s="917"/>
      <c r="AX35" s="917"/>
      <c r="AY35" s="917"/>
      <c r="AZ35" s="954"/>
      <c r="BA35" s="954"/>
      <c r="BB35" s="954"/>
      <c r="BC35" s="954"/>
      <c r="BD35" s="954"/>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31"/>
      <c r="CI35" s="932"/>
      <c r="CJ35" s="932"/>
      <c r="CK35" s="932"/>
      <c r="CL35" s="933"/>
      <c r="CM35" s="931"/>
      <c r="CN35" s="932"/>
      <c r="CO35" s="932"/>
      <c r="CP35" s="932"/>
      <c r="CQ35" s="933"/>
      <c r="CR35" s="931"/>
      <c r="CS35" s="932"/>
      <c r="CT35" s="932"/>
      <c r="CU35" s="932"/>
      <c r="CV35" s="933"/>
      <c r="CW35" s="931"/>
      <c r="CX35" s="932"/>
      <c r="CY35" s="932"/>
      <c r="CZ35" s="932"/>
      <c r="DA35" s="933"/>
      <c r="DB35" s="931"/>
      <c r="DC35" s="932"/>
      <c r="DD35" s="932"/>
      <c r="DE35" s="932"/>
      <c r="DF35" s="933"/>
      <c r="DG35" s="931"/>
      <c r="DH35" s="932"/>
      <c r="DI35" s="932"/>
      <c r="DJ35" s="932"/>
      <c r="DK35" s="933"/>
      <c r="DL35" s="931"/>
      <c r="DM35" s="932"/>
      <c r="DN35" s="932"/>
      <c r="DO35" s="932"/>
      <c r="DP35" s="933"/>
      <c r="DQ35" s="931"/>
      <c r="DR35" s="932"/>
      <c r="DS35" s="932"/>
      <c r="DT35" s="932"/>
      <c r="DU35" s="933"/>
      <c r="DV35" s="913"/>
      <c r="DW35" s="914"/>
      <c r="DX35" s="914"/>
      <c r="DY35" s="914"/>
      <c r="DZ35" s="934"/>
      <c r="EA35" s="48"/>
    </row>
    <row r="36" spans="1:131" ht="26.25" customHeight="1" x14ac:dyDescent="0.15">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52"/>
      <c r="AF36" s="945"/>
      <c r="AG36" s="932"/>
      <c r="AH36" s="932"/>
      <c r="AI36" s="932"/>
      <c r="AJ36" s="946"/>
      <c r="AK36" s="953"/>
      <c r="AL36" s="917"/>
      <c r="AM36" s="917"/>
      <c r="AN36" s="917"/>
      <c r="AO36" s="917"/>
      <c r="AP36" s="917"/>
      <c r="AQ36" s="917"/>
      <c r="AR36" s="917"/>
      <c r="AS36" s="917"/>
      <c r="AT36" s="917"/>
      <c r="AU36" s="917"/>
      <c r="AV36" s="917"/>
      <c r="AW36" s="917"/>
      <c r="AX36" s="917"/>
      <c r="AY36" s="917"/>
      <c r="AZ36" s="954"/>
      <c r="BA36" s="954"/>
      <c r="BB36" s="954"/>
      <c r="BC36" s="954"/>
      <c r="BD36" s="954"/>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31"/>
      <c r="CI36" s="932"/>
      <c r="CJ36" s="932"/>
      <c r="CK36" s="932"/>
      <c r="CL36" s="933"/>
      <c r="CM36" s="931"/>
      <c r="CN36" s="932"/>
      <c r="CO36" s="932"/>
      <c r="CP36" s="932"/>
      <c r="CQ36" s="933"/>
      <c r="CR36" s="931"/>
      <c r="CS36" s="932"/>
      <c r="CT36" s="932"/>
      <c r="CU36" s="932"/>
      <c r="CV36" s="933"/>
      <c r="CW36" s="931"/>
      <c r="CX36" s="932"/>
      <c r="CY36" s="932"/>
      <c r="CZ36" s="932"/>
      <c r="DA36" s="933"/>
      <c r="DB36" s="931"/>
      <c r="DC36" s="932"/>
      <c r="DD36" s="932"/>
      <c r="DE36" s="932"/>
      <c r="DF36" s="933"/>
      <c r="DG36" s="931"/>
      <c r="DH36" s="932"/>
      <c r="DI36" s="932"/>
      <c r="DJ36" s="932"/>
      <c r="DK36" s="933"/>
      <c r="DL36" s="931"/>
      <c r="DM36" s="932"/>
      <c r="DN36" s="932"/>
      <c r="DO36" s="932"/>
      <c r="DP36" s="933"/>
      <c r="DQ36" s="931"/>
      <c r="DR36" s="932"/>
      <c r="DS36" s="932"/>
      <c r="DT36" s="932"/>
      <c r="DU36" s="933"/>
      <c r="DV36" s="913"/>
      <c r="DW36" s="914"/>
      <c r="DX36" s="914"/>
      <c r="DY36" s="914"/>
      <c r="DZ36" s="934"/>
      <c r="EA36" s="48"/>
    </row>
    <row r="37" spans="1:131" ht="26.25" customHeight="1" x14ac:dyDescent="0.15">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52"/>
      <c r="AF37" s="945"/>
      <c r="AG37" s="932"/>
      <c r="AH37" s="932"/>
      <c r="AI37" s="932"/>
      <c r="AJ37" s="946"/>
      <c r="AK37" s="953"/>
      <c r="AL37" s="917"/>
      <c r="AM37" s="917"/>
      <c r="AN37" s="917"/>
      <c r="AO37" s="917"/>
      <c r="AP37" s="917"/>
      <c r="AQ37" s="917"/>
      <c r="AR37" s="917"/>
      <c r="AS37" s="917"/>
      <c r="AT37" s="917"/>
      <c r="AU37" s="917"/>
      <c r="AV37" s="917"/>
      <c r="AW37" s="917"/>
      <c r="AX37" s="917"/>
      <c r="AY37" s="917"/>
      <c r="AZ37" s="954"/>
      <c r="BA37" s="954"/>
      <c r="BB37" s="954"/>
      <c r="BC37" s="954"/>
      <c r="BD37" s="954"/>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31"/>
      <c r="CI37" s="932"/>
      <c r="CJ37" s="932"/>
      <c r="CK37" s="932"/>
      <c r="CL37" s="933"/>
      <c r="CM37" s="931"/>
      <c r="CN37" s="932"/>
      <c r="CO37" s="932"/>
      <c r="CP37" s="932"/>
      <c r="CQ37" s="933"/>
      <c r="CR37" s="931"/>
      <c r="CS37" s="932"/>
      <c r="CT37" s="932"/>
      <c r="CU37" s="932"/>
      <c r="CV37" s="933"/>
      <c r="CW37" s="931"/>
      <c r="CX37" s="932"/>
      <c r="CY37" s="932"/>
      <c r="CZ37" s="932"/>
      <c r="DA37" s="933"/>
      <c r="DB37" s="931"/>
      <c r="DC37" s="932"/>
      <c r="DD37" s="932"/>
      <c r="DE37" s="932"/>
      <c r="DF37" s="933"/>
      <c r="DG37" s="931"/>
      <c r="DH37" s="932"/>
      <c r="DI37" s="932"/>
      <c r="DJ37" s="932"/>
      <c r="DK37" s="933"/>
      <c r="DL37" s="931"/>
      <c r="DM37" s="932"/>
      <c r="DN37" s="932"/>
      <c r="DO37" s="932"/>
      <c r="DP37" s="933"/>
      <c r="DQ37" s="931"/>
      <c r="DR37" s="932"/>
      <c r="DS37" s="932"/>
      <c r="DT37" s="932"/>
      <c r="DU37" s="933"/>
      <c r="DV37" s="913"/>
      <c r="DW37" s="914"/>
      <c r="DX37" s="914"/>
      <c r="DY37" s="914"/>
      <c r="DZ37" s="934"/>
      <c r="EA37" s="48"/>
    </row>
    <row r="38" spans="1:131" ht="26.25" customHeight="1" x14ac:dyDescent="0.15">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52"/>
      <c r="AF38" s="945"/>
      <c r="AG38" s="932"/>
      <c r="AH38" s="932"/>
      <c r="AI38" s="932"/>
      <c r="AJ38" s="946"/>
      <c r="AK38" s="953"/>
      <c r="AL38" s="917"/>
      <c r="AM38" s="917"/>
      <c r="AN38" s="917"/>
      <c r="AO38" s="917"/>
      <c r="AP38" s="917"/>
      <c r="AQ38" s="917"/>
      <c r="AR38" s="917"/>
      <c r="AS38" s="917"/>
      <c r="AT38" s="917"/>
      <c r="AU38" s="917"/>
      <c r="AV38" s="917"/>
      <c r="AW38" s="917"/>
      <c r="AX38" s="917"/>
      <c r="AY38" s="917"/>
      <c r="AZ38" s="954"/>
      <c r="BA38" s="954"/>
      <c r="BB38" s="954"/>
      <c r="BC38" s="954"/>
      <c r="BD38" s="954"/>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31"/>
      <c r="CI38" s="932"/>
      <c r="CJ38" s="932"/>
      <c r="CK38" s="932"/>
      <c r="CL38" s="933"/>
      <c r="CM38" s="931"/>
      <c r="CN38" s="932"/>
      <c r="CO38" s="932"/>
      <c r="CP38" s="932"/>
      <c r="CQ38" s="933"/>
      <c r="CR38" s="931"/>
      <c r="CS38" s="932"/>
      <c r="CT38" s="932"/>
      <c r="CU38" s="932"/>
      <c r="CV38" s="933"/>
      <c r="CW38" s="931"/>
      <c r="CX38" s="932"/>
      <c r="CY38" s="932"/>
      <c r="CZ38" s="932"/>
      <c r="DA38" s="933"/>
      <c r="DB38" s="931"/>
      <c r="DC38" s="932"/>
      <c r="DD38" s="932"/>
      <c r="DE38" s="932"/>
      <c r="DF38" s="933"/>
      <c r="DG38" s="931"/>
      <c r="DH38" s="932"/>
      <c r="DI38" s="932"/>
      <c r="DJ38" s="932"/>
      <c r="DK38" s="933"/>
      <c r="DL38" s="931"/>
      <c r="DM38" s="932"/>
      <c r="DN38" s="932"/>
      <c r="DO38" s="932"/>
      <c r="DP38" s="933"/>
      <c r="DQ38" s="931"/>
      <c r="DR38" s="932"/>
      <c r="DS38" s="932"/>
      <c r="DT38" s="932"/>
      <c r="DU38" s="933"/>
      <c r="DV38" s="913"/>
      <c r="DW38" s="914"/>
      <c r="DX38" s="914"/>
      <c r="DY38" s="914"/>
      <c r="DZ38" s="934"/>
      <c r="EA38" s="48"/>
    </row>
    <row r="39" spans="1:131" ht="26.25" customHeight="1" x14ac:dyDescent="0.15">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52"/>
      <c r="AF39" s="945"/>
      <c r="AG39" s="932"/>
      <c r="AH39" s="932"/>
      <c r="AI39" s="932"/>
      <c r="AJ39" s="946"/>
      <c r="AK39" s="953"/>
      <c r="AL39" s="917"/>
      <c r="AM39" s="917"/>
      <c r="AN39" s="917"/>
      <c r="AO39" s="917"/>
      <c r="AP39" s="917"/>
      <c r="AQ39" s="917"/>
      <c r="AR39" s="917"/>
      <c r="AS39" s="917"/>
      <c r="AT39" s="917"/>
      <c r="AU39" s="917"/>
      <c r="AV39" s="917"/>
      <c r="AW39" s="917"/>
      <c r="AX39" s="917"/>
      <c r="AY39" s="917"/>
      <c r="AZ39" s="954"/>
      <c r="BA39" s="954"/>
      <c r="BB39" s="954"/>
      <c r="BC39" s="954"/>
      <c r="BD39" s="954"/>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31"/>
      <c r="CI39" s="932"/>
      <c r="CJ39" s="932"/>
      <c r="CK39" s="932"/>
      <c r="CL39" s="933"/>
      <c r="CM39" s="931"/>
      <c r="CN39" s="932"/>
      <c r="CO39" s="932"/>
      <c r="CP39" s="932"/>
      <c r="CQ39" s="933"/>
      <c r="CR39" s="931"/>
      <c r="CS39" s="932"/>
      <c r="CT39" s="932"/>
      <c r="CU39" s="932"/>
      <c r="CV39" s="933"/>
      <c r="CW39" s="931"/>
      <c r="CX39" s="932"/>
      <c r="CY39" s="932"/>
      <c r="CZ39" s="932"/>
      <c r="DA39" s="933"/>
      <c r="DB39" s="931"/>
      <c r="DC39" s="932"/>
      <c r="DD39" s="932"/>
      <c r="DE39" s="932"/>
      <c r="DF39" s="933"/>
      <c r="DG39" s="931"/>
      <c r="DH39" s="932"/>
      <c r="DI39" s="932"/>
      <c r="DJ39" s="932"/>
      <c r="DK39" s="933"/>
      <c r="DL39" s="931"/>
      <c r="DM39" s="932"/>
      <c r="DN39" s="932"/>
      <c r="DO39" s="932"/>
      <c r="DP39" s="933"/>
      <c r="DQ39" s="931"/>
      <c r="DR39" s="932"/>
      <c r="DS39" s="932"/>
      <c r="DT39" s="932"/>
      <c r="DU39" s="933"/>
      <c r="DV39" s="913"/>
      <c r="DW39" s="914"/>
      <c r="DX39" s="914"/>
      <c r="DY39" s="914"/>
      <c r="DZ39" s="934"/>
      <c r="EA39" s="48"/>
    </row>
    <row r="40" spans="1:131" ht="26.25" customHeight="1" x14ac:dyDescent="0.15">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52"/>
      <c r="AF40" s="945"/>
      <c r="AG40" s="932"/>
      <c r="AH40" s="932"/>
      <c r="AI40" s="932"/>
      <c r="AJ40" s="946"/>
      <c r="AK40" s="953"/>
      <c r="AL40" s="917"/>
      <c r="AM40" s="917"/>
      <c r="AN40" s="917"/>
      <c r="AO40" s="917"/>
      <c r="AP40" s="917"/>
      <c r="AQ40" s="917"/>
      <c r="AR40" s="917"/>
      <c r="AS40" s="917"/>
      <c r="AT40" s="917"/>
      <c r="AU40" s="917"/>
      <c r="AV40" s="917"/>
      <c r="AW40" s="917"/>
      <c r="AX40" s="917"/>
      <c r="AY40" s="917"/>
      <c r="AZ40" s="954"/>
      <c r="BA40" s="954"/>
      <c r="BB40" s="954"/>
      <c r="BC40" s="954"/>
      <c r="BD40" s="954"/>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31"/>
      <c r="CI40" s="932"/>
      <c r="CJ40" s="932"/>
      <c r="CK40" s="932"/>
      <c r="CL40" s="933"/>
      <c r="CM40" s="931"/>
      <c r="CN40" s="932"/>
      <c r="CO40" s="932"/>
      <c r="CP40" s="932"/>
      <c r="CQ40" s="933"/>
      <c r="CR40" s="931"/>
      <c r="CS40" s="932"/>
      <c r="CT40" s="932"/>
      <c r="CU40" s="932"/>
      <c r="CV40" s="933"/>
      <c r="CW40" s="931"/>
      <c r="CX40" s="932"/>
      <c r="CY40" s="932"/>
      <c r="CZ40" s="932"/>
      <c r="DA40" s="933"/>
      <c r="DB40" s="931"/>
      <c r="DC40" s="932"/>
      <c r="DD40" s="932"/>
      <c r="DE40" s="932"/>
      <c r="DF40" s="933"/>
      <c r="DG40" s="931"/>
      <c r="DH40" s="932"/>
      <c r="DI40" s="932"/>
      <c r="DJ40" s="932"/>
      <c r="DK40" s="933"/>
      <c r="DL40" s="931"/>
      <c r="DM40" s="932"/>
      <c r="DN40" s="932"/>
      <c r="DO40" s="932"/>
      <c r="DP40" s="933"/>
      <c r="DQ40" s="931"/>
      <c r="DR40" s="932"/>
      <c r="DS40" s="932"/>
      <c r="DT40" s="932"/>
      <c r="DU40" s="933"/>
      <c r="DV40" s="913"/>
      <c r="DW40" s="914"/>
      <c r="DX40" s="914"/>
      <c r="DY40" s="914"/>
      <c r="DZ40" s="934"/>
      <c r="EA40" s="48"/>
    </row>
    <row r="41" spans="1:131" ht="26.25" customHeight="1" x14ac:dyDescent="0.15">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52"/>
      <c r="AF41" s="945"/>
      <c r="AG41" s="932"/>
      <c r="AH41" s="932"/>
      <c r="AI41" s="932"/>
      <c r="AJ41" s="946"/>
      <c r="AK41" s="953"/>
      <c r="AL41" s="917"/>
      <c r="AM41" s="917"/>
      <c r="AN41" s="917"/>
      <c r="AO41" s="917"/>
      <c r="AP41" s="917"/>
      <c r="AQ41" s="917"/>
      <c r="AR41" s="917"/>
      <c r="AS41" s="917"/>
      <c r="AT41" s="917"/>
      <c r="AU41" s="917"/>
      <c r="AV41" s="917"/>
      <c r="AW41" s="917"/>
      <c r="AX41" s="917"/>
      <c r="AY41" s="917"/>
      <c r="AZ41" s="954"/>
      <c r="BA41" s="954"/>
      <c r="BB41" s="954"/>
      <c r="BC41" s="954"/>
      <c r="BD41" s="954"/>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31"/>
      <c r="CI41" s="932"/>
      <c r="CJ41" s="932"/>
      <c r="CK41" s="932"/>
      <c r="CL41" s="933"/>
      <c r="CM41" s="931"/>
      <c r="CN41" s="932"/>
      <c r="CO41" s="932"/>
      <c r="CP41" s="932"/>
      <c r="CQ41" s="933"/>
      <c r="CR41" s="931"/>
      <c r="CS41" s="932"/>
      <c r="CT41" s="932"/>
      <c r="CU41" s="932"/>
      <c r="CV41" s="933"/>
      <c r="CW41" s="931"/>
      <c r="CX41" s="932"/>
      <c r="CY41" s="932"/>
      <c r="CZ41" s="932"/>
      <c r="DA41" s="933"/>
      <c r="DB41" s="931"/>
      <c r="DC41" s="932"/>
      <c r="DD41" s="932"/>
      <c r="DE41" s="932"/>
      <c r="DF41" s="933"/>
      <c r="DG41" s="931"/>
      <c r="DH41" s="932"/>
      <c r="DI41" s="932"/>
      <c r="DJ41" s="932"/>
      <c r="DK41" s="933"/>
      <c r="DL41" s="931"/>
      <c r="DM41" s="932"/>
      <c r="DN41" s="932"/>
      <c r="DO41" s="932"/>
      <c r="DP41" s="933"/>
      <c r="DQ41" s="931"/>
      <c r="DR41" s="932"/>
      <c r="DS41" s="932"/>
      <c r="DT41" s="932"/>
      <c r="DU41" s="933"/>
      <c r="DV41" s="913"/>
      <c r="DW41" s="914"/>
      <c r="DX41" s="914"/>
      <c r="DY41" s="914"/>
      <c r="DZ41" s="934"/>
      <c r="EA41" s="48"/>
    </row>
    <row r="42" spans="1:131" ht="26.25" customHeight="1" x14ac:dyDescent="0.15">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52"/>
      <c r="AF42" s="945"/>
      <c r="AG42" s="932"/>
      <c r="AH42" s="932"/>
      <c r="AI42" s="932"/>
      <c r="AJ42" s="946"/>
      <c r="AK42" s="953"/>
      <c r="AL42" s="917"/>
      <c r="AM42" s="917"/>
      <c r="AN42" s="917"/>
      <c r="AO42" s="917"/>
      <c r="AP42" s="917"/>
      <c r="AQ42" s="917"/>
      <c r="AR42" s="917"/>
      <c r="AS42" s="917"/>
      <c r="AT42" s="917"/>
      <c r="AU42" s="917"/>
      <c r="AV42" s="917"/>
      <c r="AW42" s="917"/>
      <c r="AX42" s="917"/>
      <c r="AY42" s="917"/>
      <c r="AZ42" s="954"/>
      <c r="BA42" s="954"/>
      <c r="BB42" s="954"/>
      <c r="BC42" s="954"/>
      <c r="BD42" s="954"/>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31"/>
      <c r="CI42" s="932"/>
      <c r="CJ42" s="932"/>
      <c r="CK42" s="932"/>
      <c r="CL42" s="933"/>
      <c r="CM42" s="931"/>
      <c r="CN42" s="932"/>
      <c r="CO42" s="932"/>
      <c r="CP42" s="932"/>
      <c r="CQ42" s="933"/>
      <c r="CR42" s="931"/>
      <c r="CS42" s="932"/>
      <c r="CT42" s="932"/>
      <c r="CU42" s="932"/>
      <c r="CV42" s="933"/>
      <c r="CW42" s="931"/>
      <c r="CX42" s="932"/>
      <c r="CY42" s="932"/>
      <c r="CZ42" s="932"/>
      <c r="DA42" s="933"/>
      <c r="DB42" s="931"/>
      <c r="DC42" s="932"/>
      <c r="DD42" s="932"/>
      <c r="DE42" s="932"/>
      <c r="DF42" s="933"/>
      <c r="DG42" s="931"/>
      <c r="DH42" s="932"/>
      <c r="DI42" s="932"/>
      <c r="DJ42" s="932"/>
      <c r="DK42" s="933"/>
      <c r="DL42" s="931"/>
      <c r="DM42" s="932"/>
      <c r="DN42" s="932"/>
      <c r="DO42" s="932"/>
      <c r="DP42" s="933"/>
      <c r="DQ42" s="931"/>
      <c r="DR42" s="932"/>
      <c r="DS42" s="932"/>
      <c r="DT42" s="932"/>
      <c r="DU42" s="933"/>
      <c r="DV42" s="913"/>
      <c r="DW42" s="914"/>
      <c r="DX42" s="914"/>
      <c r="DY42" s="914"/>
      <c r="DZ42" s="934"/>
      <c r="EA42" s="48"/>
    </row>
    <row r="43" spans="1:131" ht="26.25" customHeight="1" x14ac:dyDescent="0.15">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52"/>
      <c r="AF43" s="945"/>
      <c r="AG43" s="932"/>
      <c r="AH43" s="932"/>
      <c r="AI43" s="932"/>
      <c r="AJ43" s="946"/>
      <c r="AK43" s="953"/>
      <c r="AL43" s="917"/>
      <c r="AM43" s="917"/>
      <c r="AN43" s="917"/>
      <c r="AO43" s="917"/>
      <c r="AP43" s="917"/>
      <c r="AQ43" s="917"/>
      <c r="AR43" s="917"/>
      <c r="AS43" s="917"/>
      <c r="AT43" s="917"/>
      <c r="AU43" s="917"/>
      <c r="AV43" s="917"/>
      <c r="AW43" s="917"/>
      <c r="AX43" s="917"/>
      <c r="AY43" s="917"/>
      <c r="AZ43" s="954"/>
      <c r="BA43" s="954"/>
      <c r="BB43" s="954"/>
      <c r="BC43" s="954"/>
      <c r="BD43" s="954"/>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31"/>
      <c r="CI43" s="932"/>
      <c r="CJ43" s="932"/>
      <c r="CK43" s="932"/>
      <c r="CL43" s="933"/>
      <c r="CM43" s="931"/>
      <c r="CN43" s="932"/>
      <c r="CO43" s="932"/>
      <c r="CP43" s="932"/>
      <c r="CQ43" s="933"/>
      <c r="CR43" s="931"/>
      <c r="CS43" s="932"/>
      <c r="CT43" s="932"/>
      <c r="CU43" s="932"/>
      <c r="CV43" s="933"/>
      <c r="CW43" s="931"/>
      <c r="CX43" s="932"/>
      <c r="CY43" s="932"/>
      <c r="CZ43" s="932"/>
      <c r="DA43" s="933"/>
      <c r="DB43" s="931"/>
      <c r="DC43" s="932"/>
      <c r="DD43" s="932"/>
      <c r="DE43" s="932"/>
      <c r="DF43" s="933"/>
      <c r="DG43" s="931"/>
      <c r="DH43" s="932"/>
      <c r="DI43" s="932"/>
      <c r="DJ43" s="932"/>
      <c r="DK43" s="933"/>
      <c r="DL43" s="931"/>
      <c r="DM43" s="932"/>
      <c r="DN43" s="932"/>
      <c r="DO43" s="932"/>
      <c r="DP43" s="933"/>
      <c r="DQ43" s="931"/>
      <c r="DR43" s="932"/>
      <c r="DS43" s="932"/>
      <c r="DT43" s="932"/>
      <c r="DU43" s="933"/>
      <c r="DV43" s="913"/>
      <c r="DW43" s="914"/>
      <c r="DX43" s="914"/>
      <c r="DY43" s="914"/>
      <c r="DZ43" s="934"/>
      <c r="EA43" s="48"/>
    </row>
    <row r="44" spans="1:131" ht="26.25" customHeight="1" x14ac:dyDescent="0.15">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52"/>
      <c r="AF44" s="945"/>
      <c r="AG44" s="932"/>
      <c r="AH44" s="932"/>
      <c r="AI44" s="932"/>
      <c r="AJ44" s="946"/>
      <c r="AK44" s="953"/>
      <c r="AL44" s="917"/>
      <c r="AM44" s="917"/>
      <c r="AN44" s="917"/>
      <c r="AO44" s="917"/>
      <c r="AP44" s="917"/>
      <c r="AQ44" s="917"/>
      <c r="AR44" s="917"/>
      <c r="AS44" s="917"/>
      <c r="AT44" s="917"/>
      <c r="AU44" s="917"/>
      <c r="AV44" s="917"/>
      <c r="AW44" s="917"/>
      <c r="AX44" s="917"/>
      <c r="AY44" s="917"/>
      <c r="AZ44" s="954"/>
      <c r="BA44" s="954"/>
      <c r="BB44" s="954"/>
      <c r="BC44" s="954"/>
      <c r="BD44" s="954"/>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31"/>
      <c r="CI44" s="932"/>
      <c r="CJ44" s="932"/>
      <c r="CK44" s="932"/>
      <c r="CL44" s="933"/>
      <c r="CM44" s="931"/>
      <c r="CN44" s="932"/>
      <c r="CO44" s="932"/>
      <c r="CP44" s="932"/>
      <c r="CQ44" s="933"/>
      <c r="CR44" s="931"/>
      <c r="CS44" s="932"/>
      <c r="CT44" s="932"/>
      <c r="CU44" s="932"/>
      <c r="CV44" s="933"/>
      <c r="CW44" s="931"/>
      <c r="CX44" s="932"/>
      <c r="CY44" s="932"/>
      <c r="CZ44" s="932"/>
      <c r="DA44" s="933"/>
      <c r="DB44" s="931"/>
      <c r="DC44" s="932"/>
      <c r="DD44" s="932"/>
      <c r="DE44" s="932"/>
      <c r="DF44" s="933"/>
      <c r="DG44" s="931"/>
      <c r="DH44" s="932"/>
      <c r="DI44" s="932"/>
      <c r="DJ44" s="932"/>
      <c r="DK44" s="933"/>
      <c r="DL44" s="931"/>
      <c r="DM44" s="932"/>
      <c r="DN44" s="932"/>
      <c r="DO44" s="932"/>
      <c r="DP44" s="933"/>
      <c r="DQ44" s="931"/>
      <c r="DR44" s="932"/>
      <c r="DS44" s="932"/>
      <c r="DT44" s="932"/>
      <c r="DU44" s="933"/>
      <c r="DV44" s="913"/>
      <c r="DW44" s="914"/>
      <c r="DX44" s="914"/>
      <c r="DY44" s="914"/>
      <c r="DZ44" s="934"/>
      <c r="EA44" s="48"/>
    </row>
    <row r="45" spans="1:131" ht="26.25" customHeight="1" x14ac:dyDescent="0.15">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52"/>
      <c r="AF45" s="945"/>
      <c r="AG45" s="932"/>
      <c r="AH45" s="932"/>
      <c r="AI45" s="932"/>
      <c r="AJ45" s="946"/>
      <c r="AK45" s="953"/>
      <c r="AL45" s="917"/>
      <c r="AM45" s="917"/>
      <c r="AN45" s="917"/>
      <c r="AO45" s="917"/>
      <c r="AP45" s="917"/>
      <c r="AQ45" s="917"/>
      <c r="AR45" s="917"/>
      <c r="AS45" s="917"/>
      <c r="AT45" s="917"/>
      <c r="AU45" s="917"/>
      <c r="AV45" s="917"/>
      <c r="AW45" s="917"/>
      <c r="AX45" s="917"/>
      <c r="AY45" s="917"/>
      <c r="AZ45" s="954"/>
      <c r="BA45" s="954"/>
      <c r="BB45" s="954"/>
      <c r="BC45" s="954"/>
      <c r="BD45" s="954"/>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31"/>
      <c r="CI45" s="932"/>
      <c r="CJ45" s="932"/>
      <c r="CK45" s="932"/>
      <c r="CL45" s="933"/>
      <c r="CM45" s="931"/>
      <c r="CN45" s="932"/>
      <c r="CO45" s="932"/>
      <c r="CP45" s="932"/>
      <c r="CQ45" s="933"/>
      <c r="CR45" s="931"/>
      <c r="CS45" s="932"/>
      <c r="CT45" s="932"/>
      <c r="CU45" s="932"/>
      <c r="CV45" s="933"/>
      <c r="CW45" s="931"/>
      <c r="CX45" s="932"/>
      <c r="CY45" s="932"/>
      <c r="CZ45" s="932"/>
      <c r="DA45" s="933"/>
      <c r="DB45" s="931"/>
      <c r="DC45" s="932"/>
      <c r="DD45" s="932"/>
      <c r="DE45" s="932"/>
      <c r="DF45" s="933"/>
      <c r="DG45" s="931"/>
      <c r="DH45" s="932"/>
      <c r="DI45" s="932"/>
      <c r="DJ45" s="932"/>
      <c r="DK45" s="933"/>
      <c r="DL45" s="931"/>
      <c r="DM45" s="932"/>
      <c r="DN45" s="932"/>
      <c r="DO45" s="932"/>
      <c r="DP45" s="933"/>
      <c r="DQ45" s="931"/>
      <c r="DR45" s="932"/>
      <c r="DS45" s="932"/>
      <c r="DT45" s="932"/>
      <c r="DU45" s="933"/>
      <c r="DV45" s="913"/>
      <c r="DW45" s="914"/>
      <c r="DX45" s="914"/>
      <c r="DY45" s="914"/>
      <c r="DZ45" s="934"/>
      <c r="EA45" s="48"/>
    </row>
    <row r="46" spans="1:131" ht="26.25" customHeight="1" x14ac:dyDescent="0.15">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52"/>
      <c r="AF46" s="945"/>
      <c r="AG46" s="932"/>
      <c r="AH46" s="932"/>
      <c r="AI46" s="932"/>
      <c r="AJ46" s="946"/>
      <c r="AK46" s="953"/>
      <c r="AL46" s="917"/>
      <c r="AM46" s="917"/>
      <c r="AN46" s="917"/>
      <c r="AO46" s="917"/>
      <c r="AP46" s="917"/>
      <c r="AQ46" s="917"/>
      <c r="AR46" s="917"/>
      <c r="AS46" s="917"/>
      <c r="AT46" s="917"/>
      <c r="AU46" s="917"/>
      <c r="AV46" s="917"/>
      <c r="AW46" s="917"/>
      <c r="AX46" s="917"/>
      <c r="AY46" s="917"/>
      <c r="AZ46" s="954"/>
      <c r="BA46" s="954"/>
      <c r="BB46" s="954"/>
      <c r="BC46" s="954"/>
      <c r="BD46" s="954"/>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31"/>
      <c r="CI46" s="932"/>
      <c r="CJ46" s="932"/>
      <c r="CK46" s="932"/>
      <c r="CL46" s="933"/>
      <c r="CM46" s="931"/>
      <c r="CN46" s="932"/>
      <c r="CO46" s="932"/>
      <c r="CP46" s="932"/>
      <c r="CQ46" s="933"/>
      <c r="CR46" s="931"/>
      <c r="CS46" s="932"/>
      <c r="CT46" s="932"/>
      <c r="CU46" s="932"/>
      <c r="CV46" s="933"/>
      <c r="CW46" s="931"/>
      <c r="CX46" s="932"/>
      <c r="CY46" s="932"/>
      <c r="CZ46" s="932"/>
      <c r="DA46" s="933"/>
      <c r="DB46" s="931"/>
      <c r="DC46" s="932"/>
      <c r="DD46" s="932"/>
      <c r="DE46" s="932"/>
      <c r="DF46" s="933"/>
      <c r="DG46" s="931"/>
      <c r="DH46" s="932"/>
      <c r="DI46" s="932"/>
      <c r="DJ46" s="932"/>
      <c r="DK46" s="933"/>
      <c r="DL46" s="931"/>
      <c r="DM46" s="932"/>
      <c r="DN46" s="932"/>
      <c r="DO46" s="932"/>
      <c r="DP46" s="933"/>
      <c r="DQ46" s="931"/>
      <c r="DR46" s="932"/>
      <c r="DS46" s="932"/>
      <c r="DT46" s="932"/>
      <c r="DU46" s="933"/>
      <c r="DV46" s="913"/>
      <c r="DW46" s="914"/>
      <c r="DX46" s="914"/>
      <c r="DY46" s="914"/>
      <c r="DZ46" s="934"/>
      <c r="EA46" s="48"/>
    </row>
    <row r="47" spans="1:131" ht="26.25" customHeight="1" x14ac:dyDescent="0.15">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52"/>
      <c r="AF47" s="945"/>
      <c r="AG47" s="932"/>
      <c r="AH47" s="932"/>
      <c r="AI47" s="932"/>
      <c r="AJ47" s="946"/>
      <c r="AK47" s="953"/>
      <c r="AL47" s="917"/>
      <c r="AM47" s="917"/>
      <c r="AN47" s="917"/>
      <c r="AO47" s="917"/>
      <c r="AP47" s="917"/>
      <c r="AQ47" s="917"/>
      <c r="AR47" s="917"/>
      <c r="AS47" s="917"/>
      <c r="AT47" s="917"/>
      <c r="AU47" s="917"/>
      <c r="AV47" s="917"/>
      <c r="AW47" s="917"/>
      <c r="AX47" s="917"/>
      <c r="AY47" s="917"/>
      <c r="AZ47" s="954"/>
      <c r="BA47" s="954"/>
      <c r="BB47" s="954"/>
      <c r="BC47" s="954"/>
      <c r="BD47" s="954"/>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31"/>
      <c r="CI47" s="932"/>
      <c r="CJ47" s="932"/>
      <c r="CK47" s="932"/>
      <c r="CL47" s="933"/>
      <c r="CM47" s="931"/>
      <c r="CN47" s="932"/>
      <c r="CO47" s="932"/>
      <c r="CP47" s="932"/>
      <c r="CQ47" s="933"/>
      <c r="CR47" s="931"/>
      <c r="CS47" s="932"/>
      <c r="CT47" s="932"/>
      <c r="CU47" s="932"/>
      <c r="CV47" s="933"/>
      <c r="CW47" s="931"/>
      <c r="CX47" s="932"/>
      <c r="CY47" s="932"/>
      <c r="CZ47" s="932"/>
      <c r="DA47" s="933"/>
      <c r="DB47" s="931"/>
      <c r="DC47" s="932"/>
      <c r="DD47" s="932"/>
      <c r="DE47" s="932"/>
      <c r="DF47" s="933"/>
      <c r="DG47" s="931"/>
      <c r="DH47" s="932"/>
      <c r="DI47" s="932"/>
      <c r="DJ47" s="932"/>
      <c r="DK47" s="933"/>
      <c r="DL47" s="931"/>
      <c r="DM47" s="932"/>
      <c r="DN47" s="932"/>
      <c r="DO47" s="932"/>
      <c r="DP47" s="933"/>
      <c r="DQ47" s="931"/>
      <c r="DR47" s="932"/>
      <c r="DS47" s="932"/>
      <c r="DT47" s="932"/>
      <c r="DU47" s="933"/>
      <c r="DV47" s="913"/>
      <c r="DW47" s="914"/>
      <c r="DX47" s="914"/>
      <c r="DY47" s="914"/>
      <c r="DZ47" s="934"/>
      <c r="EA47" s="48"/>
    </row>
    <row r="48" spans="1:131" ht="26.25" customHeight="1" x14ac:dyDescent="0.15">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52"/>
      <c r="AF48" s="945"/>
      <c r="AG48" s="932"/>
      <c r="AH48" s="932"/>
      <c r="AI48" s="932"/>
      <c r="AJ48" s="946"/>
      <c r="AK48" s="953"/>
      <c r="AL48" s="917"/>
      <c r="AM48" s="917"/>
      <c r="AN48" s="917"/>
      <c r="AO48" s="917"/>
      <c r="AP48" s="917"/>
      <c r="AQ48" s="917"/>
      <c r="AR48" s="917"/>
      <c r="AS48" s="917"/>
      <c r="AT48" s="917"/>
      <c r="AU48" s="917"/>
      <c r="AV48" s="917"/>
      <c r="AW48" s="917"/>
      <c r="AX48" s="917"/>
      <c r="AY48" s="917"/>
      <c r="AZ48" s="954"/>
      <c r="BA48" s="954"/>
      <c r="BB48" s="954"/>
      <c r="BC48" s="954"/>
      <c r="BD48" s="954"/>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31"/>
      <c r="CI48" s="932"/>
      <c r="CJ48" s="932"/>
      <c r="CK48" s="932"/>
      <c r="CL48" s="933"/>
      <c r="CM48" s="931"/>
      <c r="CN48" s="932"/>
      <c r="CO48" s="932"/>
      <c r="CP48" s="932"/>
      <c r="CQ48" s="933"/>
      <c r="CR48" s="931"/>
      <c r="CS48" s="932"/>
      <c r="CT48" s="932"/>
      <c r="CU48" s="932"/>
      <c r="CV48" s="933"/>
      <c r="CW48" s="931"/>
      <c r="CX48" s="932"/>
      <c r="CY48" s="932"/>
      <c r="CZ48" s="932"/>
      <c r="DA48" s="933"/>
      <c r="DB48" s="931"/>
      <c r="DC48" s="932"/>
      <c r="DD48" s="932"/>
      <c r="DE48" s="932"/>
      <c r="DF48" s="933"/>
      <c r="DG48" s="931"/>
      <c r="DH48" s="932"/>
      <c r="DI48" s="932"/>
      <c r="DJ48" s="932"/>
      <c r="DK48" s="933"/>
      <c r="DL48" s="931"/>
      <c r="DM48" s="932"/>
      <c r="DN48" s="932"/>
      <c r="DO48" s="932"/>
      <c r="DP48" s="933"/>
      <c r="DQ48" s="931"/>
      <c r="DR48" s="932"/>
      <c r="DS48" s="932"/>
      <c r="DT48" s="932"/>
      <c r="DU48" s="933"/>
      <c r="DV48" s="913"/>
      <c r="DW48" s="914"/>
      <c r="DX48" s="914"/>
      <c r="DY48" s="914"/>
      <c r="DZ48" s="934"/>
      <c r="EA48" s="48"/>
    </row>
    <row r="49" spans="1:131" ht="26.25" customHeight="1" x14ac:dyDescent="0.15">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52"/>
      <c r="AF49" s="945"/>
      <c r="AG49" s="932"/>
      <c r="AH49" s="932"/>
      <c r="AI49" s="932"/>
      <c r="AJ49" s="946"/>
      <c r="AK49" s="953"/>
      <c r="AL49" s="917"/>
      <c r="AM49" s="917"/>
      <c r="AN49" s="917"/>
      <c r="AO49" s="917"/>
      <c r="AP49" s="917"/>
      <c r="AQ49" s="917"/>
      <c r="AR49" s="917"/>
      <c r="AS49" s="917"/>
      <c r="AT49" s="917"/>
      <c r="AU49" s="917"/>
      <c r="AV49" s="917"/>
      <c r="AW49" s="917"/>
      <c r="AX49" s="917"/>
      <c r="AY49" s="917"/>
      <c r="AZ49" s="954"/>
      <c r="BA49" s="954"/>
      <c r="BB49" s="954"/>
      <c r="BC49" s="954"/>
      <c r="BD49" s="954"/>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31"/>
      <c r="CI49" s="932"/>
      <c r="CJ49" s="932"/>
      <c r="CK49" s="932"/>
      <c r="CL49" s="933"/>
      <c r="CM49" s="931"/>
      <c r="CN49" s="932"/>
      <c r="CO49" s="932"/>
      <c r="CP49" s="932"/>
      <c r="CQ49" s="933"/>
      <c r="CR49" s="931"/>
      <c r="CS49" s="932"/>
      <c r="CT49" s="932"/>
      <c r="CU49" s="932"/>
      <c r="CV49" s="933"/>
      <c r="CW49" s="931"/>
      <c r="CX49" s="932"/>
      <c r="CY49" s="932"/>
      <c r="CZ49" s="932"/>
      <c r="DA49" s="933"/>
      <c r="DB49" s="931"/>
      <c r="DC49" s="932"/>
      <c r="DD49" s="932"/>
      <c r="DE49" s="932"/>
      <c r="DF49" s="933"/>
      <c r="DG49" s="931"/>
      <c r="DH49" s="932"/>
      <c r="DI49" s="932"/>
      <c r="DJ49" s="932"/>
      <c r="DK49" s="933"/>
      <c r="DL49" s="931"/>
      <c r="DM49" s="932"/>
      <c r="DN49" s="932"/>
      <c r="DO49" s="932"/>
      <c r="DP49" s="933"/>
      <c r="DQ49" s="931"/>
      <c r="DR49" s="932"/>
      <c r="DS49" s="932"/>
      <c r="DT49" s="932"/>
      <c r="DU49" s="933"/>
      <c r="DV49" s="913"/>
      <c r="DW49" s="914"/>
      <c r="DX49" s="914"/>
      <c r="DY49" s="914"/>
      <c r="DZ49" s="934"/>
      <c r="EA49" s="48"/>
    </row>
    <row r="50" spans="1:131" ht="26.25" customHeight="1" x14ac:dyDescent="0.15">
      <c r="A50" s="52">
        <v>23</v>
      </c>
      <c r="B50" s="913"/>
      <c r="C50" s="914"/>
      <c r="D50" s="914"/>
      <c r="E50" s="914"/>
      <c r="F50" s="914"/>
      <c r="G50" s="914"/>
      <c r="H50" s="914"/>
      <c r="I50" s="914"/>
      <c r="J50" s="914"/>
      <c r="K50" s="914"/>
      <c r="L50" s="914"/>
      <c r="M50" s="914"/>
      <c r="N50" s="914"/>
      <c r="O50" s="914"/>
      <c r="P50" s="915"/>
      <c r="Q50" s="942"/>
      <c r="R50" s="943"/>
      <c r="S50" s="943"/>
      <c r="T50" s="943"/>
      <c r="U50" s="943"/>
      <c r="V50" s="943"/>
      <c r="W50" s="943"/>
      <c r="X50" s="943"/>
      <c r="Y50" s="943"/>
      <c r="Z50" s="943"/>
      <c r="AA50" s="943"/>
      <c r="AB50" s="943"/>
      <c r="AC50" s="943"/>
      <c r="AD50" s="943"/>
      <c r="AE50" s="944"/>
      <c r="AF50" s="945"/>
      <c r="AG50" s="932"/>
      <c r="AH50" s="932"/>
      <c r="AI50" s="932"/>
      <c r="AJ50" s="946"/>
      <c r="AK50" s="947"/>
      <c r="AL50" s="943"/>
      <c r="AM50" s="943"/>
      <c r="AN50" s="943"/>
      <c r="AO50" s="943"/>
      <c r="AP50" s="943"/>
      <c r="AQ50" s="943"/>
      <c r="AR50" s="943"/>
      <c r="AS50" s="943"/>
      <c r="AT50" s="943"/>
      <c r="AU50" s="943"/>
      <c r="AV50" s="943"/>
      <c r="AW50" s="943"/>
      <c r="AX50" s="943"/>
      <c r="AY50" s="943"/>
      <c r="AZ50" s="948"/>
      <c r="BA50" s="948"/>
      <c r="BB50" s="948"/>
      <c r="BC50" s="948"/>
      <c r="BD50" s="948"/>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31"/>
      <c r="CI50" s="932"/>
      <c r="CJ50" s="932"/>
      <c r="CK50" s="932"/>
      <c r="CL50" s="933"/>
      <c r="CM50" s="931"/>
      <c r="CN50" s="932"/>
      <c r="CO50" s="932"/>
      <c r="CP50" s="932"/>
      <c r="CQ50" s="933"/>
      <c r="CR50" s="931"/>
      <c r="CS50" s="932"/>
      <c r="CT50" s="932"/>
      <c r="CU50" s="932"/>
      <c r="CV50" s="933"/>
      <c r="CW50" s="931"/>
      <c r="CX50" s="932"/>
      <c r="CY50" s="932"/>
      <c r="CZ50" s="932"/>
      <c r="DA50" s="933"/>
      <c r="DB50" s="931"/>
      <c r="DC50" s="932"/>
      <c r="DD50" s="932"/>
      <c r="DE50" s="932"/>
      <c r="DF50" s="933"/>
      <c r="DG50" s="931"/>
      <c r="DH50" s="932"/>
      <c r="DI50" s="932"/>
      <c r="DJ50" s="932"/>
      <c r="DK50" s="933"/>
      <c r="DL50" s="931"/>
      <c r="DM50" s="932"/>
      <c r="DN50" s="932"/>
      <c r="DO50" s="932"/>
      <c r="DP50" s="933"/>
      <c r="DQ50" s="931"/>
      <c r="DR50" s="932"/>
      <c r="DS50" s="932"/>
      <c r="DT50" s="932"/>
      <c r="DU50" s="933"/>
      <c r="DV50" s="913"/>
      <c r="DW50" s="914"/>
      <c r="DX50" s="914"/>
      <c r="DY50" s="914"/>
      <c r="DZ50" s="934"/>
      <c r="EA50" s="48"/>
    </row>
    <row r="51" spans="1:131" ht="26.25" customHeight="1" x14ac:dyDescent="0.15">
      <c r="A51" s="52">
        <v>24</v>
      </c>
      <c r="B51" s="913"/>
      <c r="C51" s="914"/>
      <c r="D51" s="914"/>
      <c r="E51" s="914"/>
      <c r="F51" s="914"/>
      <c r="G51" s="914"/>
      <c r="H51" s="914"/>
      <c r="I51" s="914"/>
      <c r="J51" s="914"/>
      <c r="K51" s="914"/>
      <c r="L51" s="914"/>
      <c r="M51" s="914"/>
      <c r="N51" s="914"/>
      <c r="O51" s="914"/>
      <c r="P51" s="915"/>
      <c r="Q51" s="942"/>
      <c r="R51" s="943"/>
      <c r="S51" s="943"/>
      <c r="T51" s="943"/>
      <c r="U51" s="943"/>
      <c r="V51" s="943"/>
      <c r="W51" s="943"/>
      <c r="X51" s="943"/>
      <c r="Y51" s="943"/>
      <c r="Z51" s="943"/>
      <c r="AA51" s="943"/>
      <c r="AB51" s="943"/>
      <c r="AC51" s="943"/>
      <c r="AD51" s="943"/>
      <c r="AE51" s="944"/>
      <c r="AF51" s="945"/>
      <c r="AG51" s="932"/>
      <c r="AH51" s="932"/>
      <c r="AI51" s="932"/>
      <c r="AJ51" s="946"/>
      <c r="AK51" s="947"/>
      <c r="AL51" s="943"/>
      <c r="AM51" s="943"/>
      <c r="AN51" s="943"/>
      <c r="AO51" s="943"/>
      <c r="AP51" s="943"/>
      <c r="AQ51" s="943"/>
      <c r="AR51" s="943"/>
      <c r="AS51" s="943"/>
      <c r="AT51" s="943"/>
      <c r="AU51" s="943"/>
      <c r="AV51" s="943"/>
      <c r="AW51" s="943"/>
      <c r="AX51" s="943"/>
      <c r="AY51" s="943"/>
      <c r="AZ51" s="948"/>
      <c r="BA51" s="948"/>
      <c r="BB51" s="948"/>
      <c r="BC51" s="948"/>
      <c r="BD51" s="948"/>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31"/>
      <c r="CI51" s="932"/>
      <c r="CJ51" s="932"/>
      <c r="CK51" s="932"/>
      <c r="CL51" s="933"/>
      <c r="CM51" s="931"/>
      <c r="CN51" s="932"/>
      <c r="CO51" s="932"/>
      <c r="CP51" s="932"/>
      <c r="CQ51" s="933"/>
      <c r="CR51" s="931"/>
      <c r="CS51" s="932"/>
      <c r="CT51" s="932"/>
      <c r="CU51" s="932"/>
      <c r="CV51" s="933"/>
      <c r="CW51" s="931"/>
      <c r="CX51" s="932"/>
      <c r="CY51" s="932"/>
      <c r="CZ51" s="932"/>
      <c r="DA51" s="933"/>
      <c r="DB51" s="931"/>
      <c r="DC51" s="932"/>
      <c r="DD51" s="932"/>
      <c r="DE51" s="932"/>
      <c r="DF51" s="933"/>
      <c r="DG51" s="931"/>
      <c r="DH51" s="932"/>
      <c r="DI51" s="932"/>
      <c r="DJ51" s="932"/>
      <c r="DK51" s="933"/>
      <c r="DL51" s="931"/>
      <c r="DM51" s="932"/>
      <c r="DN51" s="932"/>
      <c r="DO51" s="932"/>
      <c r="DP51" s="933"/>
      <c r="DQ51" s="931"/>
      <c r="DR51" s="932"/>
      <c r="DS51" s="932"/>
      <c r="DT51" s="932"/>
      <c r="DU51" s="933"/>
      <c r="DV51" s="913"/>
      <c r="DW51" s="914"/>
      <c r="DX51" s="914"/>
      <c r="DY51" s="914"/>
      <c r="DZ51" s="934"/>
      <c r="EA51" s="48"/>
    </row>
    <row r="52" spans="1:131" ht="26.25" customHeight="1" x14ac:dyDescent="0.15">
      <c r="A52" s="52">
        <v>25</v>
      </c>
      <c r="B52" s="913"/>
      <c r="C52" s="914"/>
      <c r="D52" s="914"/>
      <c r="E52" s="914"/>
      <c r="F52" s="914"/>
      <c r="G52" s="914"/>
      <c r="H52" s="914"/>
      <c r="I52" s="914"/>
      <c r="J52" s="914"/>
      <c r="K52" s="914"/>
      <c r="L52" s="914"/>
      <c r="M52" s="914"/>
      <c r="N52" s="914"/>
      <c r="O52" s="914"/>
      <c r="P52" s="915"/>
      <c r="Q52" s="942"/>
      <c r="R52" s="943"/>
      <c r="S52" s="943"/>
      <c r="T52" s="943"/>
      <c r="U52" s="943"/>
      <c r="V52" s="943"/>
      <c r="W52" s="943"/>
      <c r="X52" s="943"/>
      <c r="Y52" s="943"/>
      <c r="Z52" s="943"/>
      <c r="AA52" s="943"/>
      <c r="AB52" s="943"/>
      <c r="AC52" s="943"/>
      <c r="AD52" s="943"/>
      <c r="AE52" s="944"/>
      <c r="AF52" s="945"/>
      <c r="AG52" s="932"/>
      <c r="AH52" s="932"/>
      <c r="AI52" s="932"/>
      <c r="AJ52" s="946"/>
      <c r="AK52" s="947"/>
      <c r="AL52" s="943"/>
      <c r="AM52" s="943"/>
      <c r="AN52" s="943"/>
      <c r="AO52" s="943"/>
      <c r="AP52" s="943"/>
      <c r="AQ52" s="943"/>
      <c r="AR52" s="943"/>
      <c r="AS52" s="943"/>
      <c r="AT52" s="943"/>
      <c r="AU52" s="943"/>
      <c r="AV52" s="943"/>
      <c r="AW52" s="943"/>
      <c r="AX52" s="943"/>
      <c r="AY52" s="943"/>
      <c r="AZ52" s="948"/>
      <c r="BA52" s="948"/>
      <c r="BB52" s="948"/>
      <c r="BC52" s="948"/>
      <c r="BD52" s="948"/>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31"/>
      <c r="CI52" s="932"/>
      <c r="CJ52" s="932"/>
      <c r="CK52" s="932"/>
      <c r="CL52" s="933"/>
      <c r="CM52" s="931"/>
      <c r="CN52" s="932"/>
      <c r="CO52" s="932"/>
      <c r="CP52" s="932"/>
      <c r="CQ52" s="933"/>
      <c r="CR52" s="931"/>
      <c r="CS52" s="932"/>
      <c r="CT52" s="932"/>
      <c r="CU52" s="932"/>
      <c r="CV52" s="933"/>
      <c r="CW52" s="931"/>
      <c r="CX52" s="932"/>
      <c r="CY52" s="932"/>
      <c r="CZ52" s="932"/>
      <c r="DA52" s="933"/>
      <c r="DB52" s="931"/>
      <c r="DC52" s="932"/>
      <c r="DD52" s="932"/>
      <c r="DE52" s="932"/>
      <c r="DF52" s="933"/>
      <c r="DG52" s="931"/>
      <c r="DH52" s="932"/>
      <c r="DI52" s="932"/>
      <c r="DJ52" s="932"/>
      <c r="DK52" s="933"/>
      <c r="DL52" s="931"/>
      <c r="DM52" s="932"/>
      <c r="DN52" s="932"/>
      <c r="DO52" s="932"/>
      <c r="DP52" s="933"/>
      <c r="DQ52" s="931"/>
      <c r="DR52" s="932"/>
      <c r="DS52" s="932"/>
      <c r="DT52" s="932"/>
      <c r="DU52" s="933"/>
      <c r="DV52" s="913"/>
      <c r="DW52" s="914"/>
      <c r="DX52" s="914"/>
      <c r="DY52" s="914"/>
      <c r="DZ52" s="934"/>
      <c r="EA52" s="48"/>
    </row>
    <row r="53" spans="1:131" ht="26.25" customHeight="1" x14ac:dyDescent="0.15">
      <c r="A53" s="52">
        <v>26</v>
      </c>
      <c r="B53" s="913"/>
      <c r="C53" s="914"/>
      <c r="D53" s="914"/>
      <c r="E53" s="914"/>
      <c r="F53" s="914"/>
      <c r="G53" s="914"/>
      <c r="H53" s="914"/>
      <c r="I53" s="914"/>
      <c r="J53" s="914"/>
      <c r="K53" s="914"/>
      <c r="L53" s="914"/>
      <c r="M53" s="914"/>
      <c r="N53" s="914"/>
      <c r="O53" s="914"/>
      <c r="P53" s="915"/>
      <c r="Q53" s="942"/>
      <c r="R53" s="943"/>
      <c r="S53" s="943"/>
      <c r="T53" s="943"/>
      <c r="U53" s="943"/>
      <c r="V53" s="943"/>
      <c r="W53" s="943"/>
      <c r="X53" s="943"/>
      <c r="Y53" s="943"/>
      <c r="Z53" s="943"/>
      <c r="AA53" s="943"/>
      <c r="AB53" s="943"/>
      <c r="AC53" s="943"/>
      <c r="AD53" s="943"/>
      <c r="AE53" s="944"/>
      <c r="AF53" s="945"/>
      <c r="AG53" s="932"/>
      <c r="AH53" s="932"/>
      <c r="AI53" s="932"/>
      <c r="AJ53" s="946"/>
      <c r="AK53" s="947"/>
      <c r="AL53" s="943"/>
      <c r="AM53" s="943"/>
      <c r="AN53" s="943"/>
      <c r="AO53" s="943"/>
      <c r="AP53" s="943"/>
      <c r="AQ53" s="943"/>
      <c r="AR53" s="943"/>
      <c r="AS53" s="943"/>
      <c r="AT53" s="943"/>
      <c r="AU53" s="943"/>
      <c r="AV53" s="943"/>
      <c r="AW53" s="943"/>
      <c r="AX53" s="943"/>
      <c r="AY53" s="943"/>
      <c r="AZ53" s="948"/>
      <c r="BA53" s="948"/>
      <c r="BB53" s="948"/>
      <c r="BC53" s="948"/>
      <c r="BD53" s="948"/>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31"/>
      <c r="CI53" s="932"/>
      <c r="CJ53" s="932"/>
      <c r="CK53" s="932"/>
      <c r="CL53" s="933"/>
      <c r="CM53" s="931"/>
      <c r="CN53" s="932"/>
      <c r="CO53" s="932"/>
      <c r="CP53" s="932"/>
      <c r="CQ53" s="933"/>
      <c r="CR53" s="931"/>
      <c r="CS53" s="932"/>
      <c r="CT53" s="932"/>
      <c r="CU53" s="932"/>
      <c r="CV53" s="933"/>
      <c r="CW53" s="931"/>
      <c r="CX53" s="932"/>
      <c r="CY53" s="932"/>
      <c r="CZ53" s="932"/>
      <c r="DA53" s="933"/>
      <c r="DB53" s="931"/>
      <c r="DC53" s="932"/>
      <c r="DD53" s="932"/>
      <c r="DE53" s="932"/>
      <c r="DF53" s="933"/>
      <c r="DG53" s="931"/>
      <c r="DH53" s="932"/>
      <c r="DI53" s="932"/>
      <c r="DJ53" s="932"/>
      <c r="DK53" s="933"/>
      <c r="DL53" s="931"/>
      <c r="DM53" s="932"/>
      <c r="DN53" s="932"/>
      <c r="DO53" s="932"/>
      <c r="DP53" s="933"/>
      <c r="DQ53" s="931"/>
      <c r="DR53" s="932"/>
      <c r="DS53" s="932"/>
      <c r="DT53" s="932"/>
      <c r="DU53" s="933"/>
      <c r="DV53" s="913"/>
      <c r="DW53" s="914"/>
      <c r="DX53" s="914"/>
      <c r="DY53" s="914"/>
      <c r="DZ53" s="934"/>
      <c r="EA53" s="48"/>
    </row>
    <row r="54" spans="1:131" ht="26.25" customHeight="1" x14ac:dyDescent="0.15">
      <c r="A54" s="52">
        <v>27</v>
      </c>
      <c r="B54" s="913"/>
      <c r="C54" s="914"/>
      <c r="D54" s="914"/>
      <c r="E54" s="914"/>
      <c r="F54" s="914"/>
      <c r="G54" s="914"/>
      <c r="H54" s="914"/>
      <c r="I54" s="914"/>
      <c r="J54" s="914"/>
      <c r="K54" s="914"/>
      <c r="L54" s="914"/>
      <c r="M54" s="914"/>
      <c r="N54" s="914"/>
      <c r="O54" s="914"/>
      <c r="P54" s="915"/>
      <c r="Q54" s="942"/>
      <c r="R54" s="943"/>
      <c r="S54" s="943"/>
      <c r="T54" s="943"/>
      <c r="U54" s="943"/>
      <c r="V54" s="943"/>
      <c r="W54" s="943"/>
      <c r="X54" s="943"/>
      <c r="Y54" s="943"/>
      <c r="Z54" s="943"/>
      <c r="AA54" s="943"/>
      <c r="AB54" s="943"/>
      <c r="AC54" s="943"/>
      <c r="AD54" s="943"/>
      <c r="AE54" s="944"/>
      <c r="AF54" s="945"/>
      <c r="AG54" s="932"/>
      <c r="AH54" s="932"/>
      <c r="AI54" s="932"/>
      <c r="AJ54" s="946"/>
      <c r="AK54" s="947"/>
      <c r="AL54" s="943"/>
      <c r="AM54" s="943"/>
      <c r="AN54" s="943"/>
      <c r="AO54" s="943"/>
      <c r="AP54" s="943"/>
      <c r="AQ54" s="943"/>
      <c r="AR54" s="943"/>
      <c r="AS54" s="943"/>
      <c r="AT54" s="943"/>
      <c r="AU54" s="943"/>
      <c r="AV54" s="943"/>
      <c r="AW54" s="943"/>
      <c r="AX54" s="943"/>
      <c r="AY54" s="943"/>
      <c r="AZ54" s="948"/>
      <c r="BA54" s="948"/>
      <c r="BB54" s="948"/>
      <c r="BC54" s="948"/>
      <c r="BD54" s="948"/>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31"/>
      <c r="CI54" s="932"/>
      <c r="CJ54" s="932"/>
      <c r="CK54" s="932"/>
      <c r="CL54" s="933"/>
      <c r="CM54" s="931"/>
      <c r="CN54" s="932"/>
      <c r="CO54" s="932"/>
      <c r="CP54" s="932"/>
      <c r="CQ54" s="933"/>
      <c r="CR54" s="931"/>
      <c r="CS54" s="932"/>
      <c r="CT54" s="932"/>
      <c r="CU54" s="932"/>
      <c r="CV54" s="933"/>
      <c r="CW54" s="931"/>
      <c r="CX54" s="932"/>
      <c r="CY54" s="932"/>
      <c r="CZ54" s="932"/>
      <c r="DA54" s="933"/>
      <c r="DB54" s="931"/>
      <c r="DC54" s="932"/>
      <c r="DD54" s="932"/>
      <c r="DE54" s="932"/>
      <c r="DF54" s="933"/>
      <c r="DG54" s="931"/>
      <c r="DH54" s="932"/>
      <c r="DI54" s="932"/>
      <c r="DJ54" s="932"/>
      <c r="DK54" s="933"/>
      <c r="DL54" s="931"/>
      <c r="DM54" s="932"/>
      <c r="DN54" s="932"/>
      <c r="DO54" s="932"/>
      <c r="DP54" s="933"/>
      <c r="DQ54" s="931"/>
      <c r="DR54" s="932"/>
      <c r="DS54" s="932"/>
      <c r="DT54" s="932"/>
      <c r="DU54" s="933"/>
      <c r="DV54" s="913"/>
      <c r="DW54" s="914"/>
      <c r="DX54" s="914"/>
      <c r="DY54" s="914"/>
      <c r="DZ54" s="934"/>
      <c r="EA54" s="48"/>
    </row>
    <row r="55" spans="1:131" ht="26.25" customHeight="1" x14ac:dyDescent="0.15">
      <c r="A55" s="52">
        <v>28</v>
      </c>
      <c r="B55" s="913"/>
      <c r="C55" s="914"/>
      <c r="D55" s="914"/>
      <c r="E55" s="914"/>
      <c r="F55" s="914"/>
      <c r="G55" s="914"/>
      <c r="H55" s="914"/>
      <c r="I55" s="914"/>
      <c r="J55" s="914"/>
      <c r="K55" s="914"/>
      <c r="L55" s="914"/>
      <c r="M55" s="914"/>
      <c r="N55" s="914"/>
      <c r="O55" s="914"/>
      <c r="P55" s="915"/>
      <c r="Q55" s="942"/>
      <c r="R55" s="943"/>
      <c r="S55" s="943"/>
      <c r="T55" s="943"/>
      <c r="U55" s="943"/>
      <c r="V55" s="943"/>
      <c r="W55" s="943"/>
      <c r="X55" s="943"/>
      <c r="Y55" s="943"/>
      <c r="Z55" s="943"/>
      <c r="AA55" s="943"/>
      <c r="AB55" s="943"/>
      <c r="AC55" s="943"/>
      <c r="AD55" s="943"/>
      <c r="AE55" s="944"/>
      <c r="AF55" s="945"/>
      <c r="AG55" s="932"/>
      <c r="AH55" s="932"/>
      <c r="AI55" s="932"/>
      <c r="AJ55" s="946"/>
      <c r="AK55" s="947"/>
      <c r="AL55" s="943"/>
      <c r="AM55" s="943"/>
      <c r="AN55" s="943"/>
      <c r="AO55" s="943"/>
      <c r="AP55" s="943"/>
      <c r="AQ55" s="943"/>
      <c r="AR55" s="943"/>
      <c r="AS55" s="943"/>
      <c r="AT55" s="943"/>
      <c r="AU55" s="943"/>
      <c r="AV55" s="943"/>
      <c r="AW55" s="943"/>
      <c r="AX55" s="943"/>
      <c r="AY55" s="943"/>
      <c r="AZ55" s="948"/>
      <c r="BA55" s="948"/>
      <c r="BB55" s="948"/>
      <c r="BC55" s="948"/>
      <c r="BD55" s="948"/>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31"/>
      <c r="CI55" s="932"/>
      <c r="CJ55" s="932"/>
      <c r="CK55" s="932"/>
      <c r="CL55" s="933"/>
      <c r="CM55" s="931"/>
      <c r="CN55" s="932"/>
      <c r="CO55" s="932"/>
      <c r="CP55" s="932"/>
      <c r="CQ55" s="933"/>
      <c r="CR55" s="931"/>
      <c r="CS55" s="932"/>
      <c r="CT55" s="932"/>
      <c r="CU55" s="932"/>
      <c r="CV55" s="933"/>
      <c r="CW55" s="931"/>
      <c r="CX55" s="932"/>
      <c r="CY55" s="932"/>
      <c r="CZ55" s="932"/>
      <c r="DA55" s="933"/>
      <c r="DB55" s="931"/>
      <c r="DC55" s="932"/>
      <c r="DD55" s="932"/>
      <c r="DE55" s="932"/>
      <c r="DF55" s="933"/>
      <c r="DG55" s="931"/>
      <c r="DH55" s="932"/>
      <c r="DI55" s="932"/>
      <c r="DJ55" s="932"/>
      <c r="DK55" s="933"/>
      <c r="DL55" s="931"/>
      <c r="DM55" s="932"/>
      <c r="DN55" s="932"/>
      <c r="DO55" s="932"/>
      <c r="DP55" s="933"/>
      <c r="DQ55" s="931"/>
      <c r="DR55" s="932"/>
      <c r="DS55" s="932"/>
      <c r="DT55" s="932"/>
      <c r="DU55" s="933"/>
      <c r="DV55" s="913"/>
      <c r="DW55" s="914"/>
      <c r="DX55" s="914"/>
      <c r="DY55" s="914"/>
      <c r="DZ55" s="934"/>
      <c r="EA55" s="48"/>
    </row>
    <row r="56" spans="1:131" ht="26.25" customHeight="1" x14ac:dyDescent="0.15">
      <c r="A56" s="52">
        <v>29</v>
      </c>
      <c r="B56" s="913"/>
      <c r="C56" s="914"/>
      <c r="D56" s="914"/>
      <c r="E56" s="914"/>
      <c r="F56" s="914"/>
      <c r="G56" s="914"/>
      <c r="H56" s="914"/>
      <c r="I56" s="914"/>
      <c r="J56" s="914"/>
      <c r="K56" s="914"/>
      <c r="L56" s="914"/>
      <c r="M56" s="914"/>
      <c r="N56" s="914"/>
      <c r="O56" s="914"/>
      <c r="P56" s="915"/>
      <c r="Q56" s="942"/>
      <c r="R56" s="943"/>
      <c r="S56" s="943"/>
      <c r="T56" s="943"/>
      <c r="U56" s="943"/>
      <c r="V56" s="943"/>
      <c r="W56" s="943"/>
      <c r="X56" s="943"/>
      <c r="Y56" s="943"/>
      <c r="Z56" s="943"/>
      <c r="AA56" s="943"/>
      <c r="AB56" s="943"/>
      <c r="AC56" s="943"/>
      <c r="AD56" s="943"/>
      <c r="AE56" s="944"/>
      <c r="AF56" s="945"/>
      <c r="AG56" s="932"/>
      <c r="AH56" s="932"/>
      <c r="AI56" s="932"/>
      <c r="AJ56" s="946"/>
      <c r="AK56" s="947"/>
      <c r="AL56" s="943"/>
      <c r="AM56" s="943"/>
      <c r="AN56" s="943"/>
      <c r="AO56" s="943"/>
      <c r="AP56" s="943"/>
      <c r="AQ56" s="943"/>
      <c r="AR56" s="943"/>
      <c r="AS56" s="943"/>
      <c r="AT56" s="943"/>
      <c r="AU56" s="943"/>
      <c r="AV56" s="943"/>
      <c r="AW56" s="943"/>
      <c r="AX56" s="943"/>
      <c r="AY56" s="943"/>
      <c r="AZ56" s="948"/>
      <c r="BA56" s="948"/>
      <c r="BB56" s="948"/>
      <c r="BC56" s="948"/>
      <c r="BD56" s="948"/>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31"/>
      <c r="CI56" s="932"/>
      <c r="CJ56" s="932"/>
      <c r="CK56" s="932"/>
      <c r="CL56" s="933"/>
      <c r="CM56" s="931"/>
      <c r="CN56" s="932"/>
      <c r="CO56" s="932"/>
      <c r="CP56" s="932"/>
      <c r="CQ56" s="933"/>
      <c r="CR56" s="931"/>
      <c r="CS56" s="932"/>
      <c r="CT56" s="932"/>
      <c r="CU56" s="932"/>
      <c r="CV56" s="933"/>
      <c r="CW56" s="931"/>
      <c r="CX56" s="932"/>
      <c r="CY56" s="932"/>
      <c r="CZ56" s="932"/>
      <c r="DA56" s="933"/>
      <c r="DB56" s="931"/>
      <c r="DC56" s="932"/>
      <c r="DD56" s="932"/>
      <c r="DE56" s="932"/>
      <c r="DF56" s="933"/>
      <c r="DG56" s="931"/>
      <c r="DH56" s="932"/>
      <c r="DI56" s="932"/>
      <c r="DJ56" s="932"/>
      <c r="DK56" s="933"/>
      <c r="DL56" s="931"/>
      <c r="DM56" s="932"/>
      <c r="DN56" s="932"/>
      <c r="DO56" s="932"/>
      <c r="DP56" s="933"/>
      <c r="DQ56" s="931"/>
      <c r="DR56" s="932"/>
      <c r="DS56" s="932"/>
      <c r="DT56" s="932"/>
      <c r="DU56" s="933"/>
      <c r="DV56" s="913"/>
      <c r="DW56" s="914"/>
      <c r="DX56" s="914"/>
      <c r="DY56" s="914"/>
      <c r="DZ56" s="934"/>
      <c r="EA56" s="48"/>
    </row>
    <row r="57" spans="1:131" ht="26.25" customHeight="1" x14ac:dyDescent="0.15">
      <c r="A57" s="52">
        <v>30</v>
      </c>
      <c r="B57" s="913"/>
      <c r="C57" s="914"/>
      <c r="D57" s="914"/>
      <c r="E57" s="914"/>
      <c r="F57" s="914"/>
      <c r="G57" s="914"/>
      <c r="H57" s="914"/>
      <c r="I57" s="914"/>
      <c r="J57" s="914"/>
      <c r="K57" s="914"/>
      <c r="L57" s="914"/>
      <c r="M57" s="914"/>
      <c r="N57" s="914"/>
      <c r="O57" s="914"/>
      <c r="P57" s="915"/>
      <c r="Q57" s="942"/>
      <c r="R57" s="943"/>
      <c r="S57" s="943"/>
      <c r="T57" s="943"/>
      <c r="U57" s="943"/>
      <c r="V57" s="943"/>
      <c r="W57" s="943"/>
      <c r="X57" s="943"/>
      <c r="Y57" s="943"/>
      <c r="Z57" s="943"/>
      <c r="AA57" s="943"/>
      <c r="AB57" s="943"/>
      <c r="AC57" s="943"/>
      <c r="AD57" s="943"/>
      <c r="AE57" s="944"/>
      <c r="AF57" s="945"/>
      <c r="AG57" s="932"/>
      <c r="AH57" s="932"/>
      <c r="AI57" s="932"/>
      <c r="AJ57" s="946"/>
      <c r="AK57" s="947"/>
      <c r="AL57" s="943"/>
      <c r="AM57" s="943"/>
      <c r="AN57" s="943"/>
      <c r="AO57" s="943"/>
      <c r="AP57" s="943"/>
      <c r="AQ57" s="943"/>
      <c r="AR57" s="943"/>
      <c r="AS57" s="943"/>
      <c r="AT57" s="943"/>
      <c r="AU57" s="943"/>
      <c r="AV57" s="943"/>
      <c r="AW57" s="943"/>
      <c r="AX57" s="943"/>
      <c r="AY57" s="943"/>
      <c r="AZ57" s="948"/>
      <c r="BA57" s="948"/>
      <c r="BB57" s="948"/>
      <c r="BC57" s="948"/>
      <c r="BD57" s="948"/>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31"/>
      <c r="CI57" s="932"/>
      <c r="CJ57" s="932"/>
      <c r="CK57" s="932"/>
      <c r="CL57" s="933"/>
      <c r="CM57" s="931"/>
      <c r="CN57" s="932"/>
      <c r="CO57" s="932"/>
      <c r="CP57" s="932"/>
      <c r="CQ57" s="933"/>
      <c r="CR57" s="931"/>
      <c r="CS57" s="932"/>
      <c r="CT57" s="932"/>
      <c r="CU57" s="932"/>
      <c r="CV57" s="933"/>
      <c r="CW57" s="931"/>
      <c r="CX57" s="932"/>
      <c r="CY57" s="932"/>
      <c r="CZ57" s="932"/>
      <c r="DA57" s="933"/>
      <c r="DB57" s="931"/>
      <c r="DC57" s="932"/>
      <c r="DD57" s="932"/>
      <c r="DE57" s="932"/>
      <c r="DF57" s="933"/>
      <c r="DG57" s="931"/>
      <c r="DH57" s="932"/>
      <c r="DI57" s="932"/>
      <c r="DJ57" s="932"/>
      <c r="DK57" s="933"/>
      <c r="DL57" s="931"/>
      <c r="DM57" s="932"/>
      <c r="DN57" s="932"/>
      <c r="DO57" s="932"/>
      <c r="DP57" s="933"/>
      <c r="DQ57" s="931"/>
      <c r="DR57" s="932"/>
      <c r="DS57" s="932"/>
      <c r="DT57" s="932"/>
      <c r="DU57" s="933"/>
      <c r="DV57" s="913"/>
      <c r="DW57" s="914"/>
      <c r="DX57" s="914"/>
      <c r="DY57" s="914"/>
      <c r="DZ57" s="934"/>
      <c r="EA57" s="48"/>
    </row>
    <row r="58" spans="1:131" ht="26.25" customHeight="1" x14ac:dyDescent="0.15">
      <c r="A58" s="52">
        <v>31</v>
      </c>
      <c r="B58" s="913"/>
      <c r="C58" s="914"/>
      <c r="D58" s="914"/>
      <c r="E58" s="914"/>
      <c r="F58" s="914"/>
      <c r="G58" s="914"/>
      <c r="H58" s="914"/>
      <c r="I58" s="914"/>
      <c r="J58" s="914"/>
      <c r="K58" s="914"/>
      <c r="L58" s="914"/>
      <c r="M58" s="914"/>
      <c r="N58" s="914"/>
      <c r="O58" s="914"/>
      <c r="P58" s="915"/>
      <c r="Q58" s="942"/>
      <c r="R58" s="943"/>
      <c r="S58" s="943"/>
      <c r="T58" s="943"/>
      <c r="U58" s="943"/>
      <c r="V58" s="943"/>
      <c r="W58" s="943"/>
      <c r="X58" s="943"/>
      <c r="Y58" s="943"/>
      <c r="Z58" s="943"/>
      <c r="AA58" s="943"/>
      <c r="AB58" s="943"/>
      <c r="AC58" s="943"/>
      <c r="AD58" s="943"/>
      <c r="AE58" s="944"/>
      <c r="AF58" s="945"/>
      <c r="AG58" s="932"/>
      <c r="AH58" s="932"/>
      <c r="AI58" s="932"/>
      <c r="AJ58" s="946"/>
      <c r="AK58" s="947"/>
      <c r="AL58" s="943"/>
      <c r="AM58" s="943"/>
      <c r="AN58" s="943"/>
      <c r="AO58" s="943"/>
      <c r="AP58" s="943"/>
      <c r="AQ58" s="943"/>
      <c r="AR58" s="943"/>
      <c r="AS58" s="943"/>
      <c r="AT58" s="943"/>
      <c r="AU58" s="943"/>
      <c r="AV58" s="943"/>
      <c r="AW58" s="943"/>
      <c r="AX58" s="943"/>
      <c r="AY58" s="943"/>
      <c r="AZ58" s="948"/>
      <c r="BA58" s="948"/>
      <c r="BB58" s="948"/>
      <c r="BC58" s="948"/>
      <c r="BD58" s="948"/>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31"/>
      <c r="CI58" s="932"/>
      <c r="CJ58" s="932"/>
      <c r="CK58" s="932"/>
      <c r="CL58" s="933"/>
      <c r="CM58" s="931"/>
      <c r="CN58" s="932"/>
      <c r="CO58" s="932"/>
      <c r="CP58" s="932"/>
      <c r="CQ58" s="933"/>
      <c r="CR58" s="931"/>
      <c r="CS58" s="932"/>
      <c r="CT58" s="932"/>
      <c r="CU58" s="932"/>
      <c r="CV58" s="933"/>
      <c r="CW58" s="931"/>
      <c r="CX58" s="932"/>
      <c r="CY58" s="932"/>
      <c r="CZ58" s="932"/>
      <c r="DA58" s="933"/>
      <c r="DB58" s="931"/>
      <c r="DC58" s="932"/>
      <c r="DD58" s="932"/>
      <c r="DE58" s="932"/>
      <c r="DF58" s="933"/>
      <c r="DG58" s="931"/>
      <c r="DH58" s="932"/>
      <c r="DI58" s="932"/>
      <c r="DJ58" s="932"/>
      <c r="DK58" s="933"/>
      <c r="DL58" s="931"/>
      <c r="DM58" s="932"/>
      <c r="DN58" s="932"/>
      <c r="DO58" s="932"/>
      <c r="DP58" s="933"/>
      <c r="DQ58" s="931"/>
      <c r="DR58" s="932"/>
      <c r="DS58" s="932"/>
      <c r="DT58" s="932"/>
      <c r="DU58" s="933"/>
      <c r="DV58" s="913"/>
      <c r="DW58" s="914"/>
      <c r="DX58" s="914"/>
      <c r="DY58" s="914"/>
      <c r="DZ58" s="934"/>
      <c r="EA58" s="48"/>
    </row>
    <row r="59" spans="1:131" ht="26.25" customHeight="1" x14ac:dyDescent="0.15">
      <c r="A59" s="52">
        <v>32</v>
      </c>
      <c r="B59" s="913"/>
      <c r="C59" s="914"/>
      <c r="D59" s="914"/>
      <c r="E59" s="914"/>
      <c r="F59" s="914"/>
      <c r="G59" s="914"/>
      <c r="H59" s="914"/>
      <c r="I59" s="914"/>
      <c r="J59" s="914"/>
      <c r="K59" s="914"/>
      <c r="L59" s="914"/>
      <c r="M59" s="914"/>
      <c r="N59" s="914"/>
      <c r="O59" s="914"/>
      <c r="P59" s="915"/>
      <c r="Q59" s="942"/>
      <c r="R59" s="943"/>
      <c r="S59" s="943"/>
      <c r="T59" s="943"/>
      <c r="U59" s="943"/>
      <c r="V59" s="943"/>
      <c r="W59" s="943"/>
      <c r="X59" s="943"/>
      <c r="Y59" s="943"/>
      <c r="Z59" s="943"/>
      <c r="AA59" s="943"/>
      <c r="AB59" s="943"/>
      <c r="AC59" s="943"/>
      <c r="AD59" s="943"/>
      <c r="AE59" s="944"/>
      <c r="AF59" s="945"/>
      <c r="AG59" s="932"/>
      <c r="AH59" s="932"/>
      <c r="AI59" s="932"/>
      <c r="AJ59" s="946"/>
      <c r="AK59" s="947"/>
      <c r="AL59" s="943"/>
      <c r="AM59" s="943"/>
      <c r="AN59" s="943"/>
      <c r="AO59" s="943"/>
      <c r="AP59" s="943"/>
      <c r="AQ59" s="943"/>
      <c r="AR59" s="943"/>
      <c r="AS59" s="943"/>
      <c r="AT59" s="943"/>
      <c r="AU59" s="943"/>
      <c r="AV59" s="943"/>
      <c r="AW59" s="943"/>
      <c r="AX59" s="943"/>
      <c r="AY59" s="943"/>
      <c r="AZ59" s="948"/>
      <c r="BA59" s="948"/>
      <c r="BB59" s="948"/>
      <c r="BC59" s="948"/>
      <c r="BD59" s="948"/>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31"/>
      <c r="CI59" s="932"/>
      <c r="CJ59" s="932"/>
      <c r="CK59" s="932"/>
      <c r="CL59" s="933"/>
      <c r="CM59" s="931"/>
      <c r="CN59" s="932"/>
      <c r="CO59" s="932"/>
      <c r="CP59" s="932"/>
      <c r="CQ59" s="933"/>
      <c r="CR59" s="931"/>
      <c r="CS59" s="932"/>
      <c r="CT59" s="932"/>
      <c r="CU59" s="932"/>
      <c r="CV59" s="933"/>
      <c r="CW59" s="931"/>
      <c r="CX59" s="932"/>
      <c r="CY59" s="932"/>
      <c r="CZ59" s="932"/>
      <c r="DA59" s="933"/>
      <c r="DB59" s="931"/>
      <c r="DC59" s="932"/>
      <c r="DD59" s="932"/>
      <c r="DE59" s="932"/>
      <c r="DF59" s="933"/>
      <c r="DG59" s="931"/>
      <c r="DH59" s="932"/>
      <c r="DI59" s="932"/>
      <c r="DJ59" s="932"/>
      <c r="DK59" s="933"/>
      <c r="DL59" s="931"/>
      <c r="DM59" s="932"/>
      <c r="DN59" s="932"/>
      <c r="DO59" s="932"/>
      <c r="DP59" s="933"/>
      <c r="DQ59" s="931"/>
      <c r="DR59" s="932"/>
      <c r="DS59" s="932"/>
      <c r="DT59" s="932"/>
      <c r="DU59" s="933"/>
      <c r="DV59" s="913"/>
      <c r="DW59" s="914"/>
      <c r="DX59" s="914"/>
      <c r="DY59" s="914"/>
      <c r="DZ59" s="934"/>
      <c r="EA59" s="48"/>
    </row>
    <row r="60" spans="1:131" ht="26.25" customHeight="1" x14ac:dyDescent="0.15">
      <c r="A60" s="52">
        <v>33</v>
      </c>
      <c r="B60" s="913"/>
      <c r="C60" s="914"/>
      <c r="D60" s="914"/>
      <c r="E60" s="914"/>
      <c r="F60" s="914"/>
      <c r="G60" s="914"/>
      <c r="H60" s="914"/>
      <c r="I60" s="914"/>
      <c r="J60" s="914"/>
      <c r="K60" s="914"/>
      <c r="L60" s="914"/>
      <c r="M60" s="914"/>
      <c r="N60" s="914"/>
      <c r="O60" s="914"/>
      <c r="P60" s="915"/>
      <c r="Q60" s="942"/>
      <c r="R60" s="943"/>
      <c r="S60" s="943"/>
      <c r="T60" s="943"/>
      <c r="U60" s="943"/>
      <c r="V60" s="943"/>
      <c r="W60" s="943"/>
      <c r="X60" s="943"/>
      <c r="Y60" s="943"/>
      <c r="Z60" s="943"/>
      <c r="AA60" s="943"/>
      <c r="AB60" s="943"/>
      <c r="AC60" s="943"/>
      <c r="AD60" s="943"/>
      <c r="AE60" s="944"/>
      <c r="AF60" s="945"/>
      <c r="AG60" s="932"/>
      <c r="AH60" s="932"/>
      <c r="AI60" s="932"/>
      <c r="AJ60" s="946"/>
      <c r="AK60" s="947"/>
      <c r="AL60" s="943"/>
      <c r="AM60" s="943"/>
      <c r="AN60" s="943"/>
      <c r="AO60" s="943"/>
      <c r="AP60" s="943"/>
      <c r="AQ60" s="943"/>
      <c r="AR60" s="943"/>
      <c r="AS60" s="943"/>
      <c r="AT60" s="943"/>
      <c r="AU60" s="943"/>
      <c r="AV60" s="943"/>
      <c r="AW60" s="943"/>
      <c r="AX60" s="943"/>
      <c r="AY60" s="943"/>
      <c r="AZ60" s="948"/>
      <c r="BA60" s="948"/>
      <c r="BB60" s="948"/>
      <c r="BC60" s="948"/>
      <c r="BD60" s="948"/>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31"/>
      <c r="CI60" s="932"/>
      <c r="CJ60" s="932"/>
      <c r="CK60" s="932"/>
      <c r="CL60" s="933"/>
      <c r="CM60" s="931"/>
      <c r="CN60" s="932"/>
      <c r="CO60" s="932"/>
      <c r="CP60" s="932"/>
      <c r="CQ60" s="933"/>
      <c r="CR60" s="931"/>
      <c r="CS60" s="932"/>
      <c r="CT60" s="932"/>
      <c r="CU60" s="932"/>
      <c r="CV60" s="933"/>
      <c r="CW60" s="931"/>
      <c r="CX60" s="932"/>
      <c r="CY60" s="932"/>
      <c r="CZ60" s="932"/>
      <c r="DA60" s="933"/>
      <c r="DB60" s="931"/>
      <c r="DC60" s="932"/>
      <c r="DD60" s="932"/>
      <c r="DE60" s="932"/>
      <c r="DF60" s="933"/>
      <c r="DG60" s="931"/>
      <c r="DH60" s="932"/>
      <c r="DI60" s="932"/>
      <c r="DJ60" s="932"/>
      <c r="DK60" s="933"/>
      <c r="DL60" s="931"/>
      <c r="DM60" s="932"/>
      <c r="DN60" s="932"/>
      <c r="DO60" s="932"/>
      <c r="DP60" s="933"/>
      <c r="DQ60" s="931"/>
      <c r="DR60" s="932"/>
      <c r="DS60" s="932"/>
      <c r="DT60" s="932"/>
      <c r="DU60" s="933"/>
      <c r="DV60" s="913"/>
      <c r="DW60" s="914"/>
      <c r="DX60" s="914"/>
      <c r="DY60" s="914"/>
      <c r="DZ60" s="934"/>
      <c r="EA60" s="48"/>
    </row>
    <row r="61" spans="1:131" ht="26.25" customHeight="1" x14ac:dyDescent="0.15">
      <c r="A61" s="52">
        <v>34</v>
      </c>
      <c r="B61" s="913"/>
      <c r="C61" s="914"/>
      <c r="D61" s="914"/>
      <c r="E61" s="914"/>
      <c r="F61" s="914"/>
      <c r="G61" s="914"/>
      <c r="H61" s="914"/>
      <c r="I61" s="914"/>
      <c r="J61" s="914"/>
      <c r="K61" s="914"/>
      <c r="L61" s="914"/>
      <c r="M61" s="914"/>
      <c r="N61" s="914"/>
      <c r="O61" s="914"/>
      <c r="P61" s="915"/>
      <c r="Q61" s="942"/>
      <c r="R61" s="943"/>
      <c r="S61" s="943"/>
      <c r="T61" s="943"/>
      <c r="U61" s="943"/>
      <c r="V61" s="943"/>
      <c r="W61" s="943"/>
      <c r="X61" s="943"/>
      <c r="Y61" s="943"/>
      <c r="Z61" s="943"/>
      <c r="AA61" s="943"/>
      <c r="AB61" s="943"/>
      <c r="AC61" s="943"/>
      <c r="AD61" s="943"/>
      <c r="AE61" s="944"/>
      <c r="AF61" s="945"/>
      <c r="AG61" s="932"/>
      <c r="AH61" s="932"/>
      <c r="AI61" s="932"/>
      <c r="AJ61" s="946"/>
      <c r="AK61" s="947"/>
      <c r="AL61" s="943"/>
      <c r="AM61" s="943"/>
      <c r="AN61" s="943"/>
      <c r="AO61" s="943"/>
      <c r="AP61" s="943"/>
      <c r="AQ61" s="943"/>
      <c r="AR61" s="943"/>
      <c r="AS61" s="943"/>
      <c r="AT61" s="943"/>
      <c r="AU61" s="943"/>
      <c r="AV61" s="943"/>
      <c r="AW61" s="943"/>
      <c r="AX61" s="943"/>
      <c r="AY61" s="943"/>
      <c r="AZ61" s="948"/>
      <c r="BA61" s="948"/>
      <c r="BB61" s="948"/>
      <c r="BC61" s="948"/>
      <c r="BD61" s="948"/>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31"/>
      <c r="CI61" s="932"/>
      <c r="CJ61" s="932"/>
      <c r="CK61" s="932"/>
      <c r="CL61" s="933"/>
      <c r="CM61" s="931"/>
      <c r="CN61" s="932"/>
      <c r="CO61" s="932"/>
      <c r="CP61" s="932"/>
      <c r="CQ61" s="933"/>
      <c r="CR61" s="931"/>
      <c r="CS61" s="932"/>
      <c r="CT61" s="932"/>
      <c r="CU61" s="932"/>
      <c r="CV61" s="933"/>
      <c r="CW61" s="931"/>
      <c r="CX61" s="932"/>
      <c r="CY61" s="932"/>
      <c r="CZ61" s="932"/>
      <c r="DA61" s="933"/>
      <c r="DB61" s="931"/>
      <c r="DC61" s="932"/>
      <c r="DD61" s="932"/>
      <c r="DE61" s="932"/>
      <c r="DF61" s="933"/>
      <c r="DG61" s="931"/>
      <c r="DH61" s="932"/>
      <c r="DI61" s="932"/>
      <c r="DJ61" s="932"/>
      <c r="DK61" s="933"/>
      <c r="DL61" s="931"/>
      <c r="DM61" s="932"/>
      <c r="DN61" s="932"/>
      <c r="DO61" s="932"/>
      <c r="DP61" s="933"/>
      <c r="DQ61" s="931"/>
      <c r="DR61" s="932"/>
      <c r="DS61" s="932"/>
      <c r="DT61" s="932"/>
      <c r="DU61" s="933"/>
      <c r="DV61" s="913"/>
      <c r="DW61" s="914"/>
      <c r="DX61" s="914"/>
      <c r="DY61" s="914"/>
      <c r="DZ61" s="934"/>
      <c r="EA61" s="48"/>
    </row>
    <row r="62" spans="1:131" ht="26.25" customHeight="1" x14ac:dyDescent="0.15">
      <c r="A62" s="52">
        <v>35</v>
      </c>
      <c r="B62" s="913"/>
      <c r="C62" s="914"/>
      <c r="D62" s="914"/>
      <c r="E62" s="914"/>
      <c r="F62" s="914"/>
      <c r="G62" s="914"/>
      <c r="H62" s="914"/>
      <c r="I62" s="914"/>
      <c r="J62" s="914"/>
      <c r="K62" s="914"/>
      <c r="L62" s="914"/>
      <c r="M62" s="914"/>
      <c r="N62" s="914"/>
      <c r="O62" s="914"/>
      <c r="P62" s="915"/>
      <c r="Q62" s="942"/>
      <c r="R62" s="943"/>
      <c r="S62" s="943"/>
      <c r="T62" s="943"/>
      <c r="U62" s="943"/>
      <c r="V62" s="943"/>
      <c r="W62" s="943"/>
      <c r="X62" s="943"/>
      <c r="Y62" s="943"/>
      <c r="Z62" s="943"/>
      <c r="AA62" s="943"/>
      <c r="AB62" s="943"/>
      <c r="AC62" s="943"/>
      <c r="AD62" s="943"/>
      <c r="AE62" s="944"/>
      <c r="AF62" s="945"/>
      <c r="AG62" s="932"/>
      <c r="AH62" s="932"/>
      <c r="AI62" s="932"/>
      <c r="AJ62" s="946"/>
      <c r="AK62" s="947"/>
      <c r="AL62" s="943"/>
      <c r="AM62" s="943"/>
      <c r="AN62" s="943"/>
      <c r="AO62" s="943"/>
      <c r="AP62" s="943"/>
      <c r="AQ62" s="943"/>
      <c r="AR62" s="943"/>
      <c r="AS62" s="943"/>
      <c r="AT62" s="943"/>
      <c r="AU62" s="943"/>
      <c r="AV62" s="943"/>
      <c r="AW62" s="943"/>
      <c r="AX62" s="943"/>
      <c r="AY62" s="943"/>
      <c r="AZ62" s="948"/>
      <c r="BA62" s="948"/>
      <c r="BB62" s="948"/>
      <c r="BC62" s="948"/>
      <c r="BD62" s="948"/>
      <c r="BE62" s="918"/>
      <c r="BF62" s="918"/>
      <c r="BG62" s="918"/>
      <c r="BH62" s="918"/>
      <c r="BI62" s="919"/>
      <c r="BJ62" s="949" t="s">
        <v>454</v>
      </c>
      <c r="BK62" s="950"/>
      <c r="BL62" s="950"/>
      <c r="BM62" s="950"/>
      <c r="BN62" s="951"/>
      <c r="BO62" s="55"/>
      <c r="BP62" s="55"/>
      <c r="BQ62" s="52">
        <v>56</v>
      </c>
      <c r="BR62" s="72"/>
      <c r="BS62" s="913"/>
      <c r="BT62" s="914"/>
      <c r="BU62" s="914"/>
      <c r="BV62" s="914"/>
      <c r="BW62" s="914"/>
      <c r="BX62" s="914"/>
      <c r="BY62" s="914"/>
      <c r="BZ62" s="914"/>
      <c r="CA62" s="914"/>
      <c r="CB62" s="914"/>
      <c r="CC62" s="914"/>
      <c r="CD62" s="914"/>
      <c r="CE62" s="914"/>
      <c r="CF62" s="914"/>
      <c r="CG62" s="915"/>
      <c r="CH62" s="931"/>
      <c r="CI62" s="932"/>
      <c r="CJ62" s="932"/>
      <c r="CK62" s="932"/>
      <c r="CL62" s="933"/>
      <c r="CM62" s="931"/>
      <c r="CN62" s="932"/>
      <c r="CO62" s="932"/>
      <c r="CP62" s="932"/>
      <c r="CQ62" s="933"/>
      <c r="CR62" s="931"/>
      <c r="CS62" s="932"/>
      <c r="CT62" s="932"/>
      <c r="CU62" s="932"/>
      <c r="CV62" s="933"/>
      <c r="CW62" s="931"/>
      <c r="CX62" s="932"/>
      <c r="CY62" s="932"/>
      <c r="CZ62" s="932"/>
      <c r="DA62" s="933"/>
      <c r="DB62" s="931"/>
      <c r="DC62" s="932"/>
      <c r="DD62" s="932"/>
      <c r="DE62" s="932"/>
      <c r="DF62" s="933"/>
      <c r="DG62" s="931"/>
      <c r="DH62" s="932"/>
      <c r="DI62" s="932"/>
      <c r="DJ62" s="932"/>
      <c r="DK62" s="933"/>
      <c r="DL62" s="931"/>
      <c r="DM62" s="932"/>
      <c r="DN62" s="932"/>
      <c r="DO62" s="932"/>
      <c r="DP62" s="933"/>
      <c r="DQ62" s="931"/>
      <c r="DR62" s="932"/>
      <c r="DS62" s="932"/>
      <c r="DT62" s="932"/>
      <c r="DU62" s="933"/>
      <c r="DV62" s="913"/>
      <c r="DW62" s="914"/>
      <c r="DX62" s="914"/>
      <c r="DY62" s="914"/>
      <c r="DZ62" s="934"/>
      <c r="EA62" s="48"/>
    </row>
    <row r="63" spans="1:131" ht="26.25" customHeight="1" x14ac:dyDescent="0.15">
      <c r="A63" s="53" t="s">
        <v>247</v>
      </c>
      <c r="B63" s="891" t="s">
        <v>371</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5"/>
      <c r="AF63" s="936">
        <v>1512</v>
      </c>
      <c r="AG63" s="903"/>
      <c r="AH63" s="903"/>
      <c r="AI63" s="903"/>
      <c r="AJ63" s="937"/>
      <c r="AK63" s="938"/>
      <c r="AL63" s="902"/>
      <c r="AM63" s="902"/>
      <c r="AN63" s="902"/>
      <c r="AO63" s="902"/>
      <c r="AP63" s="903">
        <v>3019</v>
      </c>
      <c r="AQ63" s="903"/>
      <c r="AR63" s="903"/>
      <c r="AS63" s="903"/>
      <c r="AT63" s="903"/>
      <c r="AU63" s="903">
        <v>2367</v>
      </c>
      <c r="AV63" s="903"/>
      <c r="AW63" s="903"/>
      <c r="AX63" s="903"/>
      <c r="AY63" s="903"/>
      <c r="AZ63" s="939"/>
      <c r="BA63" s="939"/>
      <c r="BB63" s="939"/>
      <c r="BC63" s="939"/>
      <c r="BD63" s="939"/>
      <c r="BE63" s="904"/>
      <c r="BF63" s="904"/>
      <c r="BG63" s="904"/>
      <c r="BH63" s="904"/>
      <c r="BI63" s="905"/>
      <c r="BJ63" s="940" t="s">
        <v>191</v>
      </c>
      <c r="BK63" s="898"/>
      <c r="BL63" s="898"/>
      <c r="BM63" s="898"/>
      <c r="BN63" s="941"/>
      <c r="BO63" s="55"/>
      <c r="BP63" s="55"/>
      <c r="BQ63" s="52">
        <v>57</v>
      </c>
      <c r="BR63" s="72"/>
      <c r="BS63" s="913"/>
      <c r="BT63" s="914"/>
      <c r="BU63" s="914"/>
      <c r="BV63" s="914"/>
      <c r="BW63" s="914"/>
      <c r="BX63" s="914"/>
      <c r="BY63" s="914"/>
      <c r="BZ63" s="914"/>
      <c r="CA63" s="914"/>
      <c r="CB63" s="914"/>
      <c r="CC63" s="914"/>
      <c r="CD63" s="914"/>
      <c r="CE63" s="914"/>
      <c r="CF63" s="914"/>
      <c r="CG63" s="915"/>
      <c r="CH63" s="931"/>
      <c r="CI63" s="932"/>
      <c r="CJ63" s="932"/>
      <c r="CK63" s="932"/>
      <c r="CL63" s="933"/>
      <c r="CM63" s="931"/>
      <c r="CN63" s="932"/>
      <c r="CO63" s="932"/>
      <c r="CP63" s="932"/>
      <c r="CQ63" s="933"/>
      <c r="CR63" s="931"/>
      <c r="CS63" s="932"/>
      <c r="CT63" s="932"/>
      <c r="CU63" s="932"/>
      <c r="CV63" s="933"/>
      <c r="CW63" s="931"/>
      <c r="CX63" s="932"/>
      <c r="CY63" s="932"/>
      <c r="CZ63" s="932"/>
      <c r="DA63" s="933"/>
      <c r="DB63" s="931"/>
      <c r="DC63" s="932"/>
      <c r="DD63" s="932"/>
      <c r="DE63" s="932"/>
      <c r="DF63" s="933"/>
      <c r="DG63" s="931"/>
      <c r="DH63" s="932"/>
      <c r="DI63" s="932"/>
      <c r="DJ63" s="932"/>
      <c r="DK63" s="933"/>
      <c r="DL63" s="931"/>
      <c r="DM63" s="932"/>
      <c r="DN63" s="932"/>
      <c r="DO63" s="932"/>
      <c r="DP63" s="933"/>
      <c r="DQ63" s="931"/>
      <c r="DR63" s="932"/>
      <c r="DS63" s="932"/>
      <c r="DT63" s="932"/>
      <c r="DU63" s="933"/>
      <c r="DV63" s="913"/>
      <c r="DW63" s="914"/>
      <c r="DX63" s="914"/>
      <c r="DY63" s="914"/>
      <c r="DZ63" s="934"/>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31"/>
      <c r="CI64" s="932"/>
      <c r="CJ64" s="932"/>
      <c r="CK64" s="932"/>
      <c r="CL64" s="933"/>
      <c r="CM64" s="931"/>
      <c r="CN64" s="932"/>
      <c r="CO64" s="932"/>
      <c r="CP64" s="932"/>
      <c r="CQ64" s="933"/>
      <c r="CR64" s="931"/>
      <c r="CS64" s="932"/>
      <c r="CT64" s="932"/>
      <c r="CU64" s="932"/>
      <c r="CV64" s="933"/>
      <c r="CW64" s="931"/>
      <c r="CX64" s="932"/>
      <c r="CY64" s="932"/>
      <c r="CZ64" s="932"/>
      <c r="DA64" s="933"/>
      <c r="DB64" s="931"/>
      <c r="DC64" s="932"/>
      <c r="DD64" s="932"/>
      <c r="DE64" s="932"/>
      <c r="DF64" s="933"/>
      <c r="DG64" s="931"/>
      <c r="DH64" s="932"/>
      <c r="DI64" s="932"/>
      <c r="DJ64" s="932"/>
      <c r="DK64" s="933"/>
      <c r="DL64" s="931"/>
      <c r="DM64" s="932"/>
      <c r="DN64" s="932"/>
      <c r="DO64" s="932"/>
      <c r="DP64" s="933"/>
      <c r="DQ64" s="931"/>
      <c r="DR64" s="932"/>
      <c r="DS64" s="932"/>
      <c r="DT64" s="932"/>
      <c r="DU64" s="933"/>
      <c r="DV64" s="913"/>
      <c r="DW64" s="914"/>
      <c r="DX64" s="914"/>
      <c r="DY64" s="914"/>
      <c r="DZ64" s="934"/>
      <c r="EA64" s="48"/>
    </row>
    <row r="65" spans="1:131" ht="26.25" customHeight="1" x14ac:dyDescent="0.15">
      <c r="A65" s="56" t="s">
        <v>443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31"/>
      <c r="CI65" s="932"/>
      <c r="CJ65" s="932"/>
      <c r="CK65" s="932"/>
      <c r="CL65" s="933"/>
      <c r="CM65" s="931"/>
      <c r="CN65" s="932"/>
      <c r="CO65" s="932"/>
      <c r="CP65" s="932"/>
      <c r="CQ65" s="933"/>
      <c r="CR65" s="931"/>
      <c r="CS65" s="932"/>
      <c r="CT65" s="932"/>
      <c r="CU65" s="932"/>
      <c r="CV65" s="933"/>
      <c r="CW65" s="931"/>
      <c r="CX65" s="932"/>
      <c r="CY65" s="932"/>
      <c r="CZ65" s="932"/>
      <c r="DA65" s="933"/>
      <c r="DB65" s="931"/>
      <c r="DC65" s="932"/>
      <c r="DD65" s="932"/>
      <c r="DE65" s="932"/>
      <c r="DF65" s="933"/>
      <c r="DG65" s="931"/>
      <c r="DH65" s="932"/>
      <c r="DI65" s="932"/>
      <c r="DJ65" s="932"/>
      <c r="DK65" s="933"/>
      <c r="DL65" s="931"/>
      <c r="DM65" s="932"/>
      <c r="DN65" s="932"/>
      <c r="DO65" s="932"/>
      <c r="DP65" s="933"/>
      <c r="DQ65" s="931"/>
      <c r="DR65" s="932"/>
      <c r="DS65" s="932"/>
      <c r="DT65" s="932"/>
      <c r="DU65" s="933"/>
      <c r="DV65" s="913"/>
      <c r="DW65" s="914"/>
      <c r="DX65" s="914"/>
      <c r="DY65" s="914"/>
      <c r="DZ65" s="934"/>
      <c r="EA65" s="48"/>
    </row>
    <row r="66" spans="1:131" ht="26.25" customHeight="1" x14ac:dyDescent="0.15">
      <c r="A66" s="659" t="s">
        <v>409</v>
      </c>
      <c r="B66" s="660"/>
      <c r="C66" s="660"/>
      <c r="D66" s="660"/>
      <c r="E66" s="660"/>
      <c r="F66" s="660"/>
      <c r="G66" s="660"/>
      <c r="H66" s="660"/>
      <c r="I66" s="660"/>
      <c r="J66" s="660"/>
      <c r="K66" s="660"/>
      <c r="L66" s="660"/>
      <c r="M66" s="660"/>
      <c r="N66" s="660"/>
      <c r="O66" s="660"/>
      <c r="P66" s="661"/>
      <c r="Q66" s="651" t="s">
        <v>446</v>
      </c>
      <c r="R66" s="652"/>
      <c r="S66" s="652"/>
      <c r="T66" s="652"/>
      <c r="U66" s="653"/>
      <c r="V66" s="651" t="s">
        <v>447</v>
      </c>
      <c r="W66" s="652"/>
      <c r="X66" s="652"/>
      <c r="Y66" s="652"/>
      <c r="Z66" s="653"/>
      <c r="AA66" s="651" t="s">
        <v>448</v>
      </c>
      <c r="AB66" s="652"/>
      <c r="AC66" s="652"/>
      <c r="AD66" s="652"/>
      <c r="AE66" s="653"/>
      <c r="AF66" s="671" t="s">
        <v>243</v>
      </c>
      <c r="AG66" s="666"/>
      <c r="AH66" s="666"/>
      <c r="AI66" s="666"/>
      <c r="AJ66" s="672"/>
      <c r="AK66" s="651" t="s">
        <v>384</v>
      </c>
      <c r="AL66" s="660"/>
      <c r="AM66" s="660"/>
      <c r="AN66" s="660"/>
      <c r="AO66" s="661"/>
      <c r="AP66" s="651" t="s">
        <v>353</v>
      </c>
      <c r="AQ66" s="652"/>
      <c r="AR66" s="652"/>
      <c r="AS66" s="652"/>
      <c r="AT66" s="653"/>
      <c r="AU66" s="651" t="s">
        <v>455</v>
      </c>
      <c r="AV66" s="652"/>
      <c r="AW66" s="652"/>
      <c r="AX66" s="652"/>
      <c r="AY66" s="653"/>
      <c r="AZ66" s="651" t="s">
        <v>437</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15">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15">
      <c r="A68" s="51">
        <v>1</v>
      </c>
      <c r="B68" s="920" t="s">
        <v>530</v>
      </c>
      <c r="C68" s="921"/>
      <c r="D68" s="921"/>
      <c r="E68" s="921"/>
      <c r="F68" s="921"/>
      <c r="G68" s="921"/>
      <c r="H68" s="921"/>
      <c r="I68" s="921"/>
      <c r="J68" s="921"/>
      <c r="K68" s="921"/>
      <c r="L68" s="921"/>
      <c r="M68" s="921"/>
      <c r="N68" s="921"/>
      <c r="O68" s="921"/>
      <c r="P68" s="922"/>
      <c r="Q68" s="923">
        <v>90</v>
      </c>
      <c r="R68" s="924"/>
      <c r="S68" s="924"/>
      <c r="T68" s="924"/>
      <c r="U68" s="925"/>
      <c r="V68" s="926">
        <v>88</v>
      </c>
      <c r="W68" s="924"/>
      <c r="X68" s="924"/>
      <c r="Y68" s="924"/>
      <c r="Z68" s="925"/>
      <c r="AA68" s="926">
        <v>1</v>
      </c>
      <c r="AB68" s="924"/>
      <c r="AC68" s="924"/>
      <c r="AD68" s="924"/>
      <c r="AE68" s="925"/>
      <c r="AF68" s="926">
        <v>1</v>
      </c>
      <c r="AG68" s="924"/>
      <c r="AH68" s="924"/>
      <c r="AI68" s="924"/>
      <c r="AJ68" s="925"/>
      <c r="AK68" s="926">
        <v>0</v>
      </c>
      <c r="AL68" s="924"/>
      <c r="AM68" s="924"/>
      <c r="AN68" s="924"/>
      <c r="AO68" s="925"/>
      <c r="AP68" s="926">
        <v>0</v>
      </c>
      <c r="AQ68" s="924"/>
      <c r="AR68" s="924"/>
      <c r="AS68" s="924"/>
      <c r="AT68" s="925"/>
      <c r="AU68" s="926">
        <v>0</v>
      </c>
      <c r="AV68" s="924"/>
      <c r="AW68" s="924"/>
      <c r="AX68" s="924"/>
      <c r="AY68" s="925"/>
      <c r="AZ68" s="929"/>
      <c r="BA68" s="921"/>
      <c r="BB68" s="921"/>
      <c r="BC68" s="921"/>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15">
      <c r="A69" s="52">
        <v>2</v>
      </c>
      <c r="B69" s="920" t="s">
        <v>523</v>
      </c>
      <c r="C69" s="921"/>
      <c r="D69" s="921"/>
      <c r="E69" s="921"/>
      <c r="F69" s="921"/>
      <c r="G69" s="921"/>
      <c r="H69" s="921"/>
      <c r="I69" s="921"/>
      <c r="J69" s="921"/>
      <c r="K69" s="921"/>
      <c r="L69" s="921"/>
      <c r="M69" s="921"/>
      <c r="N69" s="921"/>
      <c r="O69" s="921"/>
      <c r="P69" s="922"/>
      <c r="Q69" s="923">
        <v>7985</v>
      </c>
      <c r="R69" s="924"/>
      <c r="S69" s="924"/>
      <c r="T69" s="924"/>
      <c r="U69" s="925"/>
      <c r="V69" s="926">
        <v>7978</v>
      </c>
      <c r="W69" s="924"/>
      <c r="X69" s="924"/>
      <c r="Y69" s="924"/>
      <c r="Z69" s="925"/>
      <c r="AA69" s="926">
        <v>7</v>
      </c>
      <c r="AB69" s="924"/>
      <c r="AC69" s="924"/>
      <c r="AD69" s="924"/>
      <c r="AE69" s="925"/>
      <c r="AF69" s="926">
        <v>7</v>
      </c>
      <c r="AG69" s="924"/>
      <c r="AH69" s="924"/>
      <c r="AI69" s="924"/>
      <c r="AJ69" s="925"/>
      <c r="AK69" s="926">
        <v>0</v>
      </c>
      <c r="AL69" s="924"/>
      <c r="AM69" s="924"/>
      <c r="AN69" s="924"/>
      <c r="AO69" s="925"/>
      <c r="AP69" s="926">
        <v>0</v>
      </c>
      <c r="AQ69" s="924"/>
      <c r="AR69" s="924"/>
      <c r="AS69" s="924"/>
      <c r="AT69" s="925"/>
      <c r="AU69" s="926">
        <v>0</v>
      </c>
      <c r="AV69" s="924"/>
      <c r="AW69" s="924"/>
      <c r="AX69" s="924"/>
      <c r="AY69" s="925"/>
      <c r="AZ69" s="929"/>
      <c r="BA69" s="921"/>
      <c r="BB69" s="921"/>
      <c r="BC69" s="921"/>
      <c r="BD69" s="930"/>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15">
      <c r="A70" s="52">
        <v>3</v>
      </c>
      <c r="B70" s="920" t="s">
        <v>524</v>
      </c>
      <c r="C70" s="921"/>
      <c r="D70" s="921"/>
      <c r="E70" s="921"/>
      <c r="F70" s="921"/>
      <c r="G70" s="921"/>
      <c r="H70" s="921"/>
      <c r="I70" s="921"/>
      <c r="J70" s="921"/>
      <c r="K70" s="921"/>
      <c r="L70" s="921"/>
      <c r="M70" s="921"/>
      <c r="N70" s="921"/>
      <c r="O70" s="921"/>
      <c r="P70" s="922"/>
      <c r="Q70" s="923">
        <v>196</v>
      </c>
      <c r="R70" s="924"/>
      <c r="S70" s="924"/>
      <c r="T70" s="924"/>
      <c r="U70" s="925"/>
      <c r="V70" s="926">
        <v>196</v>
      </c>
      <c r="W70" s="924"/>
      <c r="X70" s="924"/>
      <c r="Y70" s="924"/>
      <c r="Z70" s="925"/>
      <c r="AA70" s="926">
        <v>0</v>
      </c>
      <c r="AB70" s="924"/>
      <c r="AC70" s="924"/>
      <c r="AD70" s="924"/>
      <c r="AE70" s="925"/>
      <c r="AF70" s="926">
        <v>0</v>
      </c>
      <c r="AG70" s="924"/>
      <c r="AH70" s="924"/>
      <c r="AI70" s="924"/>
      <c r="AJ70" s="925"/>
      <c r="AK70" s="926">
        <v>0</v>
      </c>
      <c r="AL70" s="924"/>
      <c r="AM70" s="924"/>
      <c r="AN70" s="924"/>
      <c r="AO70" s="925"/>
      <c r="AP70" s="926">
        <v>0</v>
      </c>
      <c r="AQ70" s="924"/>
      <c r="AR70" s="924"/>
      <c r="AS70" s="924"/>
      <c r="AT70" s="925"/>
      <c r="AU70" s="926">
        <v>0</v>
      </c>
      <c r="AV70" s="924"/>
      <c r="AW70" s="924"/>
      <c r="AX70" s="924"/>
      <c r="AY70" s="925"/>
      <c r="AZ70" s="929"/>
      <c r="BA70" s="921"/>
      <c r="BB70" s="921"/>
      <c r="BC70" s="921"/>
      <c r="BD70" s="930"/>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15">
      <c r="A71" s="52">
        <v>4</v>
      </c>
      <c r="B71" s="920" t="s">
        <v>531</v>
      </c>
      <c r="C71" s="921"/>
      <c r="D71" s="921"/>
      <c r="E71" s="921"/>
      <c r="F71" s="921"/>
      <c r="G71" s="921"/>
      <c r="H71" s="921"/>
      <c r="I71" s="921"/>
      <c r="J71" s="921"/>
      <c r="K71" s="921"/>
      <c r="L71" s="921"/>
      <c r="M71" s="921"/>
      <c r="N71" s="921"/>
      <c r="O71" s="921"/>
      <c r="P71" s="922"/>
      <c r="Q71" s="923">
        <v>217</v>
      </c>
      <c r="R71" s="924"/>
      <c r="S71" s="924"/>
      <c r="T71" s="924"/>
      <c r="U71" s="925"/>
      <c r="V71" s="926">
        <v>198</v>
      </c>
      <c r="W71" s="924"/>
      <c r="X71" s="924"/>
      <c r="Y71" s="924"/>
      <c r="Z71" s="925"/>
      <c r="AA71" s="926">
        <v>18</v>
      </c>
      <c r="AB71" s="924"/>
      <c r="AC71" s="924"/>
      <c r="AD71" s="924"/>
      <c r="AE71" s="925"/>
      <c r="AF71" s="926">
        <v>18</v>
      </c>
      <c r="AG71" s="924"/>
      <c r="AH71" s="924"/>
      <c r="AI71" s="924"/>
      <c r="AJ71" s="925"/>
      <c r="AK71" s="926">
        <v>0</v>
      </c>
      <c r="AL71" s="924"/>
      <c r="AM71" s="924"/>
      <c r="AN71" s="924"/>
      <c r="AO71" s="925"/>
      <c r="AP71" s="926">
        <v>0</v>
      </c>
      <c r="AQ71" s="924"/>
      <c r="AR71" s="924"/>
      <c r="AS71" s="924"/>
      <c r="AT71" s="925"/>
      <c r="AU71" s="926">
        <v>0</v>
      </c>
      <c r="AV71" s="924"/>
      <c r="AW71" s="924"/>
      <c r="AX71" s="924"/>
      <c r="AY71" s="925"/>
      <c r="AZ71" s="929"/>
      <c r="BA71" s="921"/>
      <c r="BB71" s="921"/>
      <c r="BC71" s="921"/>
      <c r="BD71" s="930"/>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15">
      <c r="A72" s="52">
        <v>5</v>
      </c>
      <c r="B72" s="920" t="s">
        <v>532</v>
      </c>
      <c r="C72" s="921"/>
      <c r="D72" s="921"/>
      <c r="E72" s="921"/>
      <c r="F72" s="921"/>
      <c r="G72" s="921"/>
      <c r="H72" s="921"/>
      <c r="I72" s="921"/>
      <c r="J72" s="921"/>
      <c r="K72" s="921"/>
      <c r="L72" s="921"/>
      <c r="M72" s="921"/>
      <c r="N72" s="921"/>
      <c r="O72" s="921"/>
      <c r="P72" s="922"/>
      <c r="Q72" s="923">
        <v>1667</v>
      </c>
      <c r="R72" s="924"/>
      <c r="S72" s="924"/>
      <c r="T72" s="924"/>
      <c r="U72" s="925"/>
      <c r="V72" s="926">
        <v>1616</v>
      </c>
      <c r="W72" s="924"/>
      <c r="X72" s="924"/>
      <c r="Y72" s="924"/>
      <c r="Z72" s="925"/>
      <c r="AA72" s="926">
        <v>51</v>
      </c>
      <c r="AB72" s="924"/>
      <c r="AC72" s="924"/>
      <c r="AD72" s="924"/>
      <c r="AE72" s="925"/>
      <c r="AF72" s="926">
        <v>51</v>
      </c>
      <c r="AG72" s="924"/>
      <c r="AH72" s="924"/>
      <c r="AI72" s="924"/>
      <c r="AJ72" s="925"/>
      <c r="AK72" s="926">
        <v>0</v>
      </c>
      <c r="AL72" s="924"/>
      <c r="AM72" s="924"/>
      <c r="AN72" s="924"/>
      <c r="AO72" s="925"/>
      <c r="AP72" s="926">
        <v>255</v>
      </c>
      <c r="AQ72" s="924"/>
      <c r="AR72" s="924"/>
      <c r="AS72" s="924"/>
      <c r="AT72" s="925"/>
      <c r="AU72" s="917">
        <v>56</v>
      </c>
      <c r="AV72" s="917"/>
      <c r="AW72" s="917"/>
      <c r="AX72" s="917"/>
      <c r="AY72" s="917"/>
      <c r="AZ72" s="929"/>
      <c r="BA72" s="921"/>
      <c r="BB72" s="921"/>
      <c r="BC72" s="921"/>
      <c r="BD72" s="930"/>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15">
      <c r="A73" s="52">
        <v>6</v>
      </c>
      <c r="B73" s="920" t="s">
        <v>533</v>
      </c>
      <c r="C73" s="921"/>
      <c r="D73" s="921"/>
      <c r="E73" s="921"/>
      <c r="F73" s="921"/>
      <c r="G73" s="921"/>
      <c r="H73" s="921"/>
      <c r="I73" s="921"/>
      <c r="J73" s="921"/>
      <c r="K73" s="921"/>
      <c r="L73" s="921"/>
      <c r="M73" s="921"/>
      <c r="N73" s="921"/>
      <c r="O73" s="921"/>
      <c r="P73" s="922"/>
      <c r="Q73" s="923">
        <v>1707</v>
      </c>
      <c r="R73" s="924"/>
      <c r="S73" s="924"/>
      <c r="T73" s="924"/>
      <c r="U73" s="925"/>
      <c r="V73" s="926">
        <v>1596</v>
      </c>
      <c r="W73" s="924"/>
      <c r="X73" s="924"/>
      <c r="Y73" s="924"/>
      <c r="Z73" s="925"/>
      <c r="AA73" s="926">
        <v>112</v>
      </c>
      <c r="AB73" s="924"/>
      <c r="AC73" s="924"/>
      <c r="AD73" s="924"/>
      <c r="AE73" s="925"/>
      <c r="AF73" s="926">
        <v>112</v>
      </c>
      <c r="AG73" s="924"/>
      <c r="AH73" s="924"/>
      <c r="AI73" s="924"/>
      <c r="AJ73" s="925"/>
      <c r="AK73" s="926">
        <v>24</v>
      </c>
      <c r="AL73" s="924"/>
      <c r="AM73" s="924"/>
      <c r="AN73" s="924"/>
      <c r="AO73" s="925"/>
      <c r="AP73" s="926">
        <v>280</v>
      </c>
      <c r="AQ73" s="924"/>
      <c r="AR73" s="924"/>
      <c r="AS73" s="924"/>
      <c r="AT73" s="925"/>
      <c r="AU73" s="952">
        <v>78</v>
      </c>
      <c r="AV73" s="932"/>
      <c r="AW73" s="932"/>
      <c r="AX73" s="932"/>
      <c r="AY73" s="953"/>
      <c r="AZ73" s="929"/>
      <c r="BA73" s="921"/>
      <c r="BB73" s="921"/>
      <c r="BC73" s="921"/>
      <c r="BD73" s="930"/>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15">
      <c r="A74" s="52">
        <v>7</v>
      </c>
      <c r="B74" s="920" t="s">
        <v>534</v>
      </c>
      <c r="C74" s="921"/>
      <c r="D74" s="921"/>
      <c r="E74" s="921"/>
      <c r="F74" s="921"/>
      <c r="G74" s="921"/>
      <c r="H74" s="921"/>
      <c r="I74" s="921"/>
      <c r="J74" s="921"/>
      <c r="K74" s="921"/>
      <c r="L74" s="921"/>
      <c r="M74" s="921"/>
      <c r="N74" s="921"/>
      <c r="O74" s="921"/>
      <c r="P74" s="922"/>
      <c r="Q74" s="923">
        <v>257</v>
      </c>
      <c r="R74" s="924"/>
      <c r="S74" s="924"/>
      <c r="T74" s="924"/>
      <c r="U74" s="925"/>
      <c r="V74" s="926">
        <v>256</v>
      </c>
      <c r="W74" s="924"/>
      <c r="X74" s="924"/>
      <c r="Y74" s="924"/>
      <c r="Z74" s="925"/>
      <c r="AA74" s="926">
        <v>1</v>
      </c>
      <c r="AB74" s="924"/>
      <c r="AC74" s="924"/>
      <c r="AD74" s="924"/>
      <c r="AE74" s="925"/>
      <c r="AF74" s="926">
        <v>1</v>
      </c>
      <c r="AG74" s="924"/>
      <c r="AH74" s="924"/>
      <c r="AI74" s="924"/>
      <c r="AJ74" s="925"/>
      <c r="AK74" s="926">
        <v>57</v>
      </c>
      <c r="AL74" s="924"/>
      <c r="AM74" s="924"/>
      <c r="AN74" s="924"/>
      <c r="AO74" s="925"/>
      <c r="AP74" s="926">
        <v>0</v>
      </c>
      <c r="AQ74" s="924"/>
      <c r="AR74" s="924"/>
      <c r="AS74" s="924"/>
      <c r="AT74" s="925"/>
      <c r="AU74" s="926">
        <v>0</v>
      </c>
      <c r="AV74" s="924"/>
      <c r="AW74" s="924"/>
      <c r="AX74" s="924"/>
      <c r="AY74" s="925"/>
      <c r="AZ74" s="929"/>
      <c r="BA74" s="921"/>
      <c r="BB74" s="921"/>
      <c r="BC74" s="921"/>
      <c r="BD74" s="930"/>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15">
      <c r="A75" s="52">
        <v>8</v>
      </c>
      <c r="B75" s="920" t="s">
        <v>535</v>
      </c>
      <c r="C75" s="921"/>
      <c r="D75" s="921"/>
      <c r="E75" s="921"/>
      <c r="F75" s="921"/>
      <c r="G75" s="921"/>
      <c r="H75" s="921"/>
      <c r="I75" s="921"/>
      <c r="J75" s="921"/>
      <c r="K75" s="921"/>
      <c r="L75" s="921"/>
      <c r="M75" s="921"/>
      <c r="N75" s="921"/>
      <c r="O75" s="921"/>
      <c r="P75" s="922"/>
      <c r="Q75" s="923">
        <v>73</v>
      </c>
      <c r="R75" s="924"/>
      <c r="S75" s="924"/>
      <c r="T75" s="924"/>
      <c r="U75" s="925"/>
      <c r="V75" s="926">
        <v>73</v>
      </c>
      <c r="W75" s="924"/>
      <c r="X75" s="924"/>
      <c r="Y75" s="924"/>
      <c r="Z75" s="925"/>
      <c r="AA75" s="926">
        <v>0</v>
      </c>
      <c r="AB75" s="924"/>
      <c r="AC75" s="924"/>
      <c r="AD75" s="924"/>
      <c r="AE75" s="925"/>
      <c r="AF75" s="926">
        <v>0</v>
      </c>
      <c r="AG75" s="924"/>
      <c r="AH75" s="924"/>
      <c r="AI75" s="924"/>
      <c r="AJ75" s="925"/>
      <c r="AK75" s="926">
        <v>0</v>
      </c>
      <c r="AL75" s="924"/>
      <c r="AM75" s="924"/>
      <c r="AN75" s="924"/>
      <c r="AO75" s="925"/>
      <c r="AP75" s="926">
        <v>0</v>
      </c>
      <c r="AQ75" s="924"/>
      <c r="AR75" s="924"/>
      <c r="AS75" s="924"/>
      <c r="AT75" s="925"/>
      <c r="AU75" s="926">
        <v>0</v>
      </c>
      <c r="AV75" s="924"/>
      <c r="AW75" s="924"/>
      <c r="AX75" s="924"/>
      <c r="AY75" s="925"/>
      <c r="AZ75" s="929"/>
      <c r="BA75" s="921"/>
      <c r="BB75" s="921"/>
      <c r="BC75" s="921"/>
      <c r="BD75" s="930"/>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15">
      <c r="A76" s="52">
        <v>9</v>
      </c>
      <c r="B76" s="920" t="s">
        <v>536</v>
      </c>
      <c r="C76" s="921"/>
      <c r="D76" s="921"/>
      <c r="E76" s="921"/>
      <c r="F76" s="921"/>
      <c r="G76" s="921"/>
      <c r="H76" s="921"/>
      <c r="I76" s="921"/>
      <c r="J76" s="921"/>
      <c r="K76" s="921"/>
      <c r="L76" s="921"/>
      <c r="M76" s="921"/>
      <c r="N76" s="921"/>
      <c r="O76" s="921"/>
      <c r="P76" s="922"/>
      <c r="Q76" s="923">
        <v>280</v>
      </c>
      <c r="R76" s="924"/>
      <c r="S76" s="924"/>
      <c r="T76" s="924"/>
      <c r="U76" s="925"/>
      <c r="V76" s="926">
        <v>260</v>
      </c>
      <c r="W76" s="924"/>
      <c r="X76" s="924"/>
      <c r="Y76" s="924"/>
      <c r="Z76" s="925"/>
      <c r="AA76" s="926">
        <v>20</v>
      </c>
      <c r="AB76" s="924"/>
      <c r="AC76" s="924"/>
      <c r="AD76" s="924"/>
      <c r="AE76" s="925"/>
      <c r="AF76" s="926">
        <v>20</v>
      </c>
      <c r="AG76" s="924"/>
      <c r="AH76" s="924"/>
      <c r="AI76" s="924"/>
      <c r="AJ76" s="925"/>
      <c r="AK76" s="926">
        <v>0</v>
      </c>
      <c r="AL76" s="924"/>
      <c r="AM76" s="924"/>
      <c r="AN76" s="924"/>
      <c r="AO76" s="925"/>
      <c r="AP76" s="926">
        <v>418</v>
      </c>
      <c r="AQ76" s="924"/>
      <c r="AR76" s="924"/>
      <c r="AS76" s="924"/>
      <c r="AT76" s="925"/>
      <c r="AU76" s="917">
        <v>417</v>
      </c>
      <c r="AV76" s="917"/>
      <c r="AW76" s="917"/>
      <c r="AX76" s="917"/>
      <c r="AY76" s="917"/>
      <c r="AZ76" s="929"/>
      <c r="BA76" s="921"/>
      <c r="BB76" s="921"/>
      <c r="BC76" s="921"/>
      <c r="BD76" s="930"/>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15">
      <c r="A77" s="52">
        <v>10</v>
      </c>
      <c r="B77" s="920" t="s">
        <v>537</v>
      </c>
      <c r="C77" s="921"/>
      <c r="D77" s="921"/>
      <c r="E77" s="921"/>
      <c r="F77" s="921"/>
      <c r="G77" s="921"/>
      <c r="H77" s="921"/>
      <c r="I77" s="921"/>
      <c r="J77" s="921"/>
      <c r="K77" s="921"/>
      <c r="L77" s="921"/>
      <c r="M77" s="921"/>
      <c r="N77" s="921"/>
      <c r="O77" s="921"/>
      <c r="P77" s="922"/>
      <c r="Q77" s="923">
        <v>1716</v>
      </c>
      <c r="R77" s="924"/>
      <c r="S77" s="924"/>
      <c r="T77" s="924"/>
      <c r="U77" s="925"/>
      <c r="V77" s="926">
        <v>1668</v>
      </c>
      <c r="W77" s="924"/>
      <c r="X77" s="924"/>
      <c r="Y77" s="924"/>
      <c r="Z77" s="925"/>
      <c r="AA77" s="926">
        <v>48</v>
      </c>
      <c r="AB77" s="924"/>
      <c r="AC77" s="924"/>
      <c r="AD77" s="924"/>
      <c r="AE77" s="925"/>
      <c r="AF77" s="926">
        <v>48</v>
      </c>
      <c r="AG77" s="924"/>
      <c r="AH77" s="924"/>
      <c r="AI77" s="924"/>
      <c r="AJ77" s="925"/>
      <c r="AK77" s="926">
        <v>0</v>
      </c>
      <c r="AL77" s="924"/>
      <c r="AM77" s="924"/>
      <c r="AN77" s="924"/>
      <c r="AO77" s="925"/>
      <c r="AP77" s="926">
        <v>0</v>
      </c>
      <c r="AQ77" s="924"/>
      <c r="AR77" s="924"/>
      <c r="AS77" s="924"/>
      <c r="AT77" s="925"/>
      <c r="AU77" s="926">
        <v>0</v>
      </c>
      <c r="AV77" s="924"/>
      <c r="AW77" s="924"/>
      <c r="AX77" s="924"/>
      <c r="AY77" s="925"/>
      <c r="AZ77" s="929"/>
      <c r="BA77" s="921"/>
      <c r="BB77" s="921"/>
      <c r="BC77" s="921"/>
      <c r="BD77" s="930"/>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15">
      <c r="A78" s="52">
        <v>11</v>
      </c>
      <c r="B78" s="920" t="s">
        <v>522</v>
      </c>
      <c r="C78" s="921"/>
      <c r="D78" s="921"/>
      <c r="E78" s="921"/>
      <c r="F78" s="921"/>
      <c r="G78" s="921"/>
      <c r="H78" s="921"/>
      <c r="I78" s="921"/>
      <c r="J78" s="921"/>
      <c r="K78" s="921"/>
      <c r="L78" s="921"/>
      <c r="M78" s="921"/>
      <c r="N78" s="921"/>
      <c r="O78" s="921"/>
      <c r="P78" s="922"/>
      <c r="Q78" s="923">
        <v>75239</v>
      </c>
      <c r="R78" s="924"/>
      <c r="S78" s="924"/>
      <c r="T78" s="924"/>
      <c r="U78" s="925"/>
      <c r="V78" s="926">
        <v>72711</v>
      </c>
      <c r="W78" s="924"/>
      <c r="X78" s="924"/>
      <c r="Y78" s="924"/>
      <c r="Z78" s="925"/>
      <c r="AA78" s="926">
        <v>2528</v>
      </c>
      <c r="AB78" s="924"/>
      <c r="AC78" s="924"/>
      <c r="AD78" s="924"/>
      <c r="AE78" s="925"/>
      <c r="AF78" s="926">
        <v>2528</v>
      </c>
      <c r="AG78" s="924"/>
      <c r="AH78" s="924"/>
      <c r="AI78" s="924"/>
      <c r="AJ78" s="925"/>
      <c r="AK78" s="926">
        <v>2373</v>
      </c>
      <c r="AL78" s="924"/>
      <c r="AM78" s="924"/>
      <c r="AN78" s="924"/>
      <c r="AO78" s="925"/>
      <c r="AP78" s="926">
        <v>0</v>
      </c>
      <c r="AQ78" s="924"/>
      <c r="AR78" s="924"/>
      <c r="AS78" s="924"/>
      <c r="AT78" s="925"/>
      <c r="AU78" s="926">
        <v>0</v>
      </c>
      <c r="AV78" s="924"/>
      <c r="AW78" s="924"/>
      <c r="AX78" s="924"/>
      <c r="AY78" s="925"/>
      <c r="AZ78" s="929"/>
      <c r="BA78" s="921"/>
      <c r="BB78" s="921"/>
      <c r="BC78" s="921"/>
      <c r="BD78" s="930"/>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15">
      <c r="A79" s="52">
        <v>12</v>
      </c>
      <c r="B79" s="920" t="s">
        <v>525</v>
      </c>
      <c r="C79" s="921"/>
      <c r="D79" s="921"/>
      <c r="E79" s="921"/>
      <c r="F79" s="921"/>
      <c r="G79" s="921"/>
      <c r="H79" s="921"/>
      <c r="I79" s="921"/>
      <c r="J79" s="921"/>
      <c r="K79" s="921"/>
      <c r="L79" s="921"/>
      <c r="M79" s="921"/>
      <c r="N79" s="921"/>
      <c r="O79" s="921"/>
      <c r="P79" s="922"/>
      <c r="Q79" s="923">
        <v>295</v>
      </c>
      <c r="R79" s="924"/>
      <c r="S79" s="924"/>
      <c r="T79" s="924"/>
      <c r="U79" s="925"/>
      <c r="V79" s="926">
        <v>258</v>
      </c>
      <c r="W79" s="924"/>
      <c r="X79" s="924"/>
      <c r="Y79" s="924"/>
      <c r="Z79" s="925"/>
      <c r="AA79" s="926">
        <v>37</v>
      </c>
      <c r="AB79" s="924"/>
      <c r="AC79" s="924"/>
      <c r="AD79" s="924"/>
      <c r="AE79" s="925"/>
      <c r="AF79" s="926">
        <v>37</v>
      </c>
      <c r="AG79" s="924"/>
      <c r="AH79" s="924"/>
      <c r="AI79" s="924"/>
      <c r="AJ79" s="925"/>
      <c r="AK79" s="926">
        <v>0</v>
      </c>
      <c r="AL79" s="924"/>
      <c r="AM79" s="924"/>
      <c r="AN79" s="924"/>
      <c r="AO79" s="925"/>
      <c r="AP79" s="926">
        <v>0</v>
      </c>
      <c r="AQ79" s="924"/>
      <c r="AR79" s="924"/>
      <c r="AS79" s="924"/>
      <c r="AT79" s="925"/>
      <c r="AU79" s="926">
        <v>0</v>
      </c>
      <c r="AV79" s="924"/>
      <c r="AW79" s="924"/>
      <c r="AX79" s="924"/>
      <c r="AY79" s="925"/>
      <c r="AZ79" s="929"/>
      <c r="BA79" s="921"/>
      <c r="BB79" s="921"/>
      <c r="BC79" s="921"/>
      <c r="BD79" s="930"/>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15">
      <c r="A80" s="52">
        <v>13</v>
      </c>
      <c r="B80" s="920" t="s">
        <v>526</v>
      </c>
      <c r="C80" s="921"/>
      <c r="D80" s="921"/>
      <c r="E80" s="921"/>
      <c r="F80" s="921"/>
      <c r="G80" s="921"/>
      <c r="H80" s="921"/>
      <c r="I80" s="921"/>
      <c r="J80" s="921"/>
      <c r="K80" s="921"/>
      <c r="L80" s="921"/>
      <c r="M80" s="921"/>
      <c r="N80" s="921"/>
      <c r="O80" s="921"/>
      <c r="P80" s="922"/>
      <c r="Q80" s="923">
        <v>881857</v>
      </c>
      <c r="R80" s="924"/>
      <c r="S80" s="924"/>
      <c r="T80" s="924"/>
      <c r="U80" s="925"/>
      <c r="V80" s="926">
        <v>868577</v>
      </c>
      <c r="W80" s="924"/>
      <c r="X80" s="924"/>
      <c r="Y80" s="924"/>
      <c r="Z80" s="925"/>
      <c r="AA80" s="926">
        <v>13281</v>
      </c>
      <c r="AB80" s="924"/>
      <c r="AC80" s="924"/>
      <c r="AD80" s="924"/>
      <c r="AE80" s="925"/>
      <c r="AF80" s="926">
        <v>13281</v>
      </c>
      <c r="AG80" s="924"/>
      <c r="AH80" s="924"/>
      <c r="AI80" s="924"/>
      <c r="AJ80" s="925"/>
      <c r="AK80" s="926">
        <v>0</v>
      </c>
      <c r="AL80" s="924"/>
      <c r="AM80" s="924"/>
      <c r="AN80" s="924"/>
      <c r="AO80" s="925"/>
      <c r="AP80" s="926">
        <v>0</v>
      </c>
      <c r="AQ80" s="924"/>
      <c r="AR80" s="924"/>
      <c r="AS80" s="924"/>
      <c r="AT80" s="925"/>
      <c r="AU80" s="926">
        <v>0</v>
      </c>
      <c r="AV80" s="924"/>
      <c r="AW80" s="924"/>
      <c r="AX80" s="924"/>
      <c r="AY80" s="925"/>
      <c r="AZ80" s="929"/>
      <c r="BA80" s="921"/>
      <c r="BB80" s="921"/>
      <c r="BC80" s="921"/>
      <c r="BD80" s="930"/>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15">
      <c r="A81" s="52">
        <v>14</v>
      </c>
      <c r="B81" s="920" t="s">
        <v>538</v>
      </c>
      <c r="C81" s="921"/>
      <c r="D81" s="921"/>
      <c r="E81" s="921"/>
      <c r="F81" s="921"/>
      <c r="G81" s="921"/>
      <c r="H81" s="921"/>
      <c r="I81" s="921"/>
      <c r="J81" s="921"/>
      <c r="K81" s="921"/>
      <c r="L81" s="921"/>
      <c r="M81" s="921"/>
      <c r="N81" s="921"/>
      <c r="O81" s="921"/>
      <c r="P81" s="922"/>
      <c r="Q81" s="923">
        <v>7090</v>
      </c>
      <c r="R81" s="924"/>
      <c r="S81" s="924"/>
      <c r="T81" s="924"/>
      <c r="U81" s="925"/>
      <c r="V81" s="926">
        <v>8755</v>
      </c>
      <c r="W81" s="924"/>
      <c r="X81" s="924"/>
      <c r="Y81" s="924"/>
      <c r="Z81" s="925"/>
      <c r="AA81" s="926">
        <v>0</v>
      </c>
      <c r="AB81" s="924"/>
      <c r="AC81" s="924"/>
      <c r="AD81" s="924"/>
      <c r="AE81" s="925"/>
      <c r="AF81" s="926">
        <v>2789</v>
      </c>
      <c r="AG81" s="924"/>
      <c r="AH81" s="924"/>
      <c r="AI81" s="924"/>
      <c r="AJ81" s="925"/>
      <c r="AK81" s="926">
        <v>519</v>
      </c>
      <c r="AL81" s="924"/>
      <c r="AM81" s="924"/>
      <c r="AN81" s="924"/>
      <c r="AO81" s="925"/>
      <c r="AP81" s="926">
        <v>1343</v>
      </c>
      <c r="AQ81" s="924"/>
      <c r="AR81" s="924"/>
      <c r="AS81" s="924"/>
      <c r="AT81" s="925"/>
      <c r="AU81" s="926">
        <v>136</v>
      </c>
      <c r="AV81" s="924"/>
      <c r="AW81" s="924"/>
      <c r="AX81" s="924"/>
      <c r="AY81" s="925"/>
      <c r="AZ81" s="927" t="s">
        <v>539</v>
      </c>
      <c r="BA81" s="927"/>
      <c r="BB81" s="927"/>
      <c r="BC81" s="927"/>
      <c r="BD81" s="928"/>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15">
      <c r="A82" s="52">
        <v>15</v>
      </c>
      <c r="B82" s="920" t="s">
        <v>540</v>
      </c>
      <c r="C82" s="921"/>
      <c r="D82" s="921"/>
      <c r="E82" s="921"/>
      <c r="F82" s="921"/>
      <c r="G82" s="921"/>
      <c r="H82" s="921"/>
      <c r="I82" s="921"/>
      <c r="J82" s="921"/>
      <c r="K82" s="921"/>
      <c r="L82" s="921"/>
      <c r="M82" s="921"/>
      <c r="N82" s="921"/>
      <c r="O82" s="921"/>
      <c r="P82" s="922"/>
      <c r="Q82" s="923">
        <v>4605</v>
      </c>
      <c r="R82" s="924"/>
      <c r="S82" s="924"/>
      <c r="T82" s="924"/>
      <c r="U82" s="925"/>
      <c r="V82" s="926">
        <v>3961</v>
      </c>
      <c r="W82" s="924"/>
      <c r="X82" s="924"/>
      <c r="Y82" s="924"/>
      <c r="Z82" s="925"/>
      <c r="AA82" s="926">
        <v>644</v>
      </c>
      <c r="AB82" s="924"/>
      <c r="AC82" s="924"/>
      <c r="AD82" s="924"/>
      <c r="AE82" s="925"/>
      <c r="AF82" s="926">
        <v>2292</v>
      </c>
      <c r="AG82" s="924"/>
      <c r="AH82" s="924"/>
      <c r="AI82" s="924"/>
      <c r="AJ82" s="925"/>
      <c r="AK82" s="926">
        <v>453</v>
      </c>
      <c r="AL82" s="924"/>
      <c r="AM82" s="924"/>
      <c r="AN82" s="924"/>
      <c r="AO82" s="925"/>
      <c r="AP82" s="926">
        <v>5271</v>
      </c>
      <c r="AQ82" s="924"/>
      <c r="AR82" s="924"/>
      <c r="AS82" s="924"/>
      <c r="AT82" s="925"/>
      <c r="AU82" s="926">
        <v>0</v>
      </c>
      <c r="AV82" s="924"/>
      <c r="AW82" s="924"/>
      <c r="AX82" s="924"/>
      <c r="AY82" s="925"/>
      <c r="AZ82" s="927" t="s">
        <v>539</v>
      </c>
      <c r="BA82" s="927"/>
      <c r="BB82" s="927"/>
      <c r="BC82" s="927"/>
      <c r="BD82" s="928"/>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15">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15">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15">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15">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15">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15">
      <c r="A88" s="53" t="s">
        <v>247</v>
      </c>
      <c r="B88" s="891" t="s">
        <v>174</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21185</v>
      </c>
      <c r="AG88" s="903"/>
      <c r="AH88" s="903"/>
      <c r="AI88" s="903"/>
      <c r="AJ88" s="903"/>
      <c r="AK88" s="902"/>
      <c r="AL88" s="902"/>
      <c r="AM88" s="902"/>
      <c r="AN88" s="902"/>
      <c r="AO88" s="902"/>
      <c r="AP88" s="903">
        <v>7567</v>
      </c>
      <c r="AQ88" s="903"/>
      <c r="AR88" s="903"/>
      <c r="AS88" s="903"/>
      <c r="AT88" s="903"/>
      <c r="AU88" s="903">
        <v>687</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247</v>
      </c>
      <c r="BR102" s="891" t="s">
        <v>440</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c r="CS102" s="898"/>
      <c r="CT102" s="898"/>
      <c r="CU102" s="898"/>
      <c r="CV102" s="899"/>
      <c r="CW102" s="897"/>
      <c r="CX102" s="898"/>
      <c r="CY102" s="898"/>
      <c r="CZ102" s="898"/>
      <c r="DA102" s="899"/>
      <c r="DB102" s="897"/>
      <c r="DC102" s="898"/>
      <c r="DD102" s="898"/>
      <c r="DE102" s="898"/>
      <c r="DF102" s="899"/>
      <c r="DG102" s="897"/>
      <c r="DH102" s="898"/>
      <c r="DI102" s="898"/>
      <c r="DJ102" s="898"/>
      <c r="DK102" s="899"/>
      <c r="DL102" s="897"/>
      <c r="DM102" s="898"/>
      <c r="DN102" s="898"/>
      <c r="DO102" s="898"/>
      <c r="DP102" s="899"/>
      <c r="DQ102" s="897"/>
      <c r="DR102" s="898"/>
      <c r="DS102" s="898"/>
      <c r="DT102" s="898"/>
      <c r="DU102" s="899"/>
      <c r="DV102" s="891"/>
      <c r="DW102" s="892"/>
      <c r="DX102" s="892"/>
      <c r="DY102" s="892"/>
      <c r="DZ102" s="90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456</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457</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458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0" t="s">
        <v>459</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192</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15">
      <c r="A109" s="851" t="s">
        <v>460</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461</v>
      </c>
      <c r="AB109" s="852"/>
      <c r="AC109" s="852"/>
      <c r="AD109" s="852"/>
      <c r="AE109" s="853"/>
      <c r="AF109" s="854" t="s">
        <v>464</v>
      </c>
      <c r="AG109" s="852"/>
      <c r="AH109" s="852"/>
      <c r="AI109" s="852"/>
      <c r="AJ109" s="853"/>
      <c r="AK109" s="854" t="s">
        <v>179</v>
      </c>
      <c r="AL109" s="852"/>
      <c r="AM109" s="852"/>
      <c r="AN109" s="852"/>
      <c r="AO109" s="853"/>
      <c r="AP109" s="854" t="s">
        <v>465</v>
      </c>
      <c r="AQ109" s="852"/>
      <c r="AR109" s="852"/>
      <c r="AS109" s="852"/>
      <c r="AT109" s="855"/>
      <c r="AU109" s="851" t="s">
        <v>460</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461</v>
      </c>
      <c r="BR109" s="852"/>
      <c r="BS109" s="852"/>
      <c r="BT109" s="852"/>
      <c r="BU109" s="853"/>
      <c r="BV109" s="854" t="s">
        <v>464</v>
      </c>
      <c r="BW109" s="852"/>
      <c r="BX109" s="852"/>
      <c r="BY109" s="852"/>
      <c r="BZ109" s="853"/>
      <c r="CA109" s="854" t="s">
        <v>179</v>
      </c>
      <c r="CB109" s="852"/>
      <c r="CC109" s="852"/>
      <c r="CD109" s="852"/>
      <c r="CE109" s="853"/>
      <c r="CF109" s="883" t="s">
        <v>465</v>
      </c>
      <c r="CG109" s="883"/>
      <c r="CH109" s="883"/>
      <c r="CI109" s="883"/>
      <c r="CJ109" s="883"/>
      <c r="CK109" s="854" t="s">
        <v>91</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461</v>
      </c>
      <c r="DH109" s="852"/>
      <c r="DI109" s="852"/>
      <c r="DJ109" s="852"/>
      <c r="DK109" s="853"/>
      <c r="DL109" s="854" t="s">
        <v>464</v>
      </c>
      <c r="DM109" s="852"/>
      <c r="DN109" s="852"/>
      <c r="DO109" s="852"/>
      <c r="DP109" s="853"/>
      <c r="DQ109" s="854" t="s">
        <v>179</v>
      </c>
      <c r="DR109" s="852"/>
      <c r="DS109" s="852"/>
      <c r="DT109" s="852"/>
      <c r="DU109" s="853"/>
      <c r="DV109" s="854" t="s">
        <v>465</v>
      </c>
      <c r="DW109" s="852"/>
      <c r="DX109" s="852"/>
      <c r="DY109" s="852"/>
      <c r="DZ109" s="855"/>
    </row>
    <row r="110" spans="1:131" s="48" customFormat="1" ht="26.25" customHeight="1" x14ac:dyDescent="0.15">
      <c r="A110" s="762" t="s">
        <v>323</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705659</v>
      </c>
      <c r="AB110" s="756"/>
      <c r="AC110" s="756"/>
      <c r="AD110" s="756"/>
      <c r="AE110" s="757"/>
      <c r="AF110" s="758">
        <v>710381</v>
      </c>
      <c r="AG110" s="756"/>
      <c r="AH110" s="756"/>
      <c r="AI110" s="756"/>
      <c r="AJ110" s="757"/>
      <c r="AK110" s="758">
        <v>709032</v>
      </c>
      <c r="AL110" s="756"/>
      <c r="AM110" s="756"/>
      <c r="AN110" s="756"/>
      <c r="AO110" s="757"/>
      <c r="AP110" s="856">
        <v>15.5</v>
      </c>
      <c r="AQ110" s="857"/>
      <c r="AR110" s="857"/>
      <c r="AS110" s="857"/>
      <c r="AT110" s="858"/>
      <c r="AU110" s="859" t="s">
        <v>118</v>
      </c>
      <c r="AV110" s="860"/>
      <c r="AW110" s="860"/>
      <c r="AX110" s="860"/>
      <c r="AY110" s="860"/>
      <c r="AZ110" s="815" t="s">
        <v>466</v>
      </c>
      <c r="BA110" s="763"/>
      <c r="BB110" s="763"/>
      <c r="BC110" s="763"/>
      <c r="BD110" s="763"/>
      <c r="BE110" s="763"/>
      <c r="BF110" s="763"/>
      <c r="BG110" s="763"/>
      <c r="BH110" s="763"/>
      <c r="BI110" s="763"/>
      <c r="BJ110" s="763"/>
      <c r="BK110" s="763"/>
      <c r="BL110" s="763"/>
      <c r="BM110" s="763"/>
      <c r="BN110" s="763"/>
      <c r="BO110" s="763"/>
      <c r="BP110" s="764"/>
      <c r="BQ110" s="816">
        <v>8820991</v>
      </c>
      <c r="BR110" s="817"/>
      <c r="BS110" s="817"/>
      <c r="BT110" s="817"/>
      <c r="BU110" s="817"/>
      <c r="BV110" s="817">
        <v>8702604</v>
      </c>
      <c r="BW110" s="817"/>
      <c r="BX110" s="817"/>
      <c r="BY110" s="817"/>
      <c r="BZ110" s="817"/>
      <c r="CA110" s="817">
        <v>8457035</v>
      </c>
      <c r="CB110" s="817"/>
      <c r="CC110" s="817"/>
      <c r="CD110" s="817"/>
      <c r="CE110" s="817"/>
      <c r="CF110" s="841">
        <v>184.7</v>
      </c>
      <c r="CG110" s="842"/>
      <c r="CH110" s="842"/>
      <c r="CI110" s="842"/>
      <c r="CJ110" s="842"/>
      <c r="CK110" s="865" t="s">
        <v>381</v>
      </c>
      <c r="CL110" s="706"/>
      <c r="CM110" s="815" t="s">
        <v>59</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191</v>
      </c>
      <c r="DH110" s="817"/>
      <c r="DI110" s="817"/>
      <c r="DJ110" s="817"/>
      <c r="DK110" s="817"/>
      <c r="DL110" s="817" t="s">
        <v>191</v>
      </c>
      <c r="DM110" s="817"/>
      <c r="DN110" s="817"/>
      <c r="DO110" s="817"/>
      <c r="DP110" s="817"/>
      <c r="DQ110" s="817" t="s">
        <v>191</v>
      </c>
      <c r="DR110" s="817"/>
      <c r="DS110" s="817"/>
      <c r="DT110" s="817"/>
      <c r="DU110" s="817"/>
      <c r="DV110" s="818" t="s">
        <v>191</v>
      </c>
      <c r="DW110" s="818"/>
      <c r="DX110" s="818"/>
      <c r="DY110" s="818"/>
      <c r="DZ110" s="819"/>
    </row>
    <row r="111" spans="1:131" s="48" customFormat="1" ht="26.25" customHeight="1" x14ac:dyDescent="0.15">
      <c r="A111" s="711" t="s">
        <v>445</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191</v>
      </c>
      <c r="AB111" s="717"/>
      <c r="AC111" s="717"/>
      <c r="AD111" s="717"/>
      <c r="AE111" s="718"/>
      <c r="AF111" s="719" t="s">
        <v>191</v>
      </c>
      <c r="AG111" s="717"/>
      <c r="AH111" s="717"/>
      <c r="AI111" s="717"/>
      <c r="AJ111" s="718"/>
      <c r="AK111" s="719" t="s">
        <v>191</v>
      </c>
      <c r="AL111" s="717"/>
      <c r="AM111" s="717"/>
      <c r="AN111" s="717"/>
      <c r="AO111" s="718"/>
      <c r="AP111" s="788" t="s">
        <v>191</v>
      </c>
      <c r="AQ111" s="789"/>
      <c r="AR111" s="789"/>
      <c r="AS111" s="789"/>
      <c r="AT111" s="790"/>
      <c r="AU111" s="861"/>
      <c r="AV111" s="862"/>
      <c r="AW111" s="862"/>
      <c r="AX111" s="862"/>
      <c r="AY111" s="862"/>
      <c r="AZ111" s="787" t="s">
        <v>467</v>
      </c>
      <c r="BA111" s="724"/>
      <c r="BB111" s="724"/>
      <c r="BC111" s="724"/>
      <c r="BD111" s="724"/>
      <c r="BE111" s="724"/>
      <c r="BF111" s="724"/>
      <c r="BG111" s="724"/>
      <c r="BH111" s="724"/>
      <c r="BI111" s="724"/>
      <c r="BJ111" s="724"/>
      <c r="BK111" s="724"/>
      <c r="BL111" s="724"/>
      <c r="BM111" s="724"/>
      <c r="BN111" s="724"/>
      <c r="BO111" s="724"/>
      <c r="BP111" s="725"/>
      <c r="BQ111" s="791">
        <v>203979</v>
      </c>
      <c r="BR111" s="792"/>
      <c r="BS111" s="792"/>
      <c r="BT111" s="792"/>
      <c r="BU111" s="792"/>
      <c r="BV111" s="792">
        <v>188363</v>
      </c>
      <c r="BW111" s="792"/>
      <c r="BX111" s="792"/>
      <c r="BY111" s="792"/>
      <c r="BZ111" s="792"/>
      <c r="CA111" s="792">
        <v>173579</v>
      </c>
      <c r="CB111" s="792"/>
      <c r="CC111" s="792"/>
      <c r="CD111" s="792"/>
      <c r="CE111" s="792"/>
      <c r="CF111" s="849">
        <v>3.8</v>
      </c>
      <c r="CG111" s="850"/>
      <c r="CH111" s="850"/>
      <c r="CI111" s="850"/>
      <c r="CJ111" s="850"/>
      <c r="CK111" s="866"/>
      <c r="CL111" s="708"/>
      <c r="CM111" s="787" t="s">
        <v>133</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191</v>
      </c>
      <c r="DH111" s="792"/>
      <c r="DI111" s="792"/>
      <c r="DJ111" s="792"/>
      <c r="DK111" s="792"/>
      <c r="DL111" s="792" t="s">
        <v>191</v>
      </c>
      <c r="DM111" s="792"/>
      <c r="DN111" s="792"/>
      <c r="DO111" s="792"/>
      <c r="DP111" s="792"/>
      <c r="DQ111" s="792" t="s">
        <v>191</v>
      </c>
      <c r="DR111" s="792"/>
      <c r="DS111" s="792"/>
      <c r="DT111" s="792"/>
      <c r="DU111" s="792"/>
      <c r="DV111" s="793" t="s">
        <v>191</v>
      </c>
      <c r="DW111" s="793"/>
      <c r="DX111" s="793"/>
      <c r="DY111" s="793"/>
      <c r="DZ111" s="794"/>
    </row>
    <row r="112" spans="1:131" s="48" customFormat="1" ht="26.25" customHeight="1" x14ac:dyDescent="0.15">
      <c r="A112" s="695" t="s">
        <v>137</v>
      </c>
      <c r="B112" s="696"/>
      <c r="C112" s="724" t="s">
        <v>469</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191</v>
      </c>
      <c r="AB112" s="717"/>
      <c r="AC112" s="717"/>
      <c r="AD112" s="717"/>
      <c r="AE112" s="718"/>
      <c r="AF112" s="719" t="s">
        <v>191</v>
      </c>
      <c r="AG112" s="717"/>
      <c r="AH112" s="717"/>
      <c r="AI112" s="717"/>
      <c r="AJ112" s="718"/>
      <c r="AK112" s="719" t="s">
        <v>191</v>
      </c>
      <c r="AL112" s="717"/>
      <c r="AM112" s="717"/>
      <c r="AN112" s="717"/>
      <c r="AO112" s="718"/>
      <c r="AP112" s="788" t="s">
        <v>191</v>
      </c>
      <c r="AQ112" s="789"/>
      <c r="AR112" s="789"/>
      <c r="AS112" s="789"/>
      <c r="AT112" s="790"/>
      <c r="AU112" s="861"/>
      <c r="AV112" s="862"/>
      <c r="AW112" s="862"/>
      <c r="AX112" s="862"/>
      <c r="AY112" s="862"/>
      <c r="AZ112" s="787" t="s">
        <v>265</v>
      </c>
      <c r="BA112" s="724"/>
      <c r="BB112" s="724"/>
      <c r="BC112" s="724"/>
      <c r="BD112" s="724"/>
      <c r="BE112" s="724"/>
      <c r="BF112" s="724"/>
      <c r="BG112" s="724"/>
      <c r="BH112" s="724"/>
      <c r="BI112" s="724"/>
      <c r="BJ112" s="724"/>
      <c r="BK112" s="724"/>
      <c r="BL112" s="724"/>
      <c r="BM112" s="724"/>
      <c r="BN112" s="724"/>
      <c r="BO112" s="724"/>
      <c r="BP112" s="725"/>
      <c r="BQ112" s="791">
        <v>2450309</v>
      </c>
      <c r="BR112" s="792"/>
      <c r="BS112" s="792"/>
      <c r="BT112" s="792"/>
      <c r="BU112" s="792"/>
      <c r="BV112" s="792">
        <v>2412930</v>
      </c>
      <c r="BW112" s="792"/>
      <c r="BX112" s="792"/>
      <c r="BY112" s="792"/>
      <c r="BZ112" s="792"/>
      <c r="CA112" s="792">
        <v>2367323</v>
      </c>
      <c r="CB112" s="792"/>
      <c r="CC112" s="792"/>
      <c r="CD112" s="792"/>
      <c r="CE112" s="792"/>
      <c r="CF112" s="849">
        <v>51.7</v>
      </c>
      <c r="CG112" s="850"/>
      <c r="CH112" s="850"/>
      <c r="CI112" s="850"/>
      <c r="CJ112" s="850"/>
      <c r="CK112" s="866"/>
      <c r="CL112" s="708"/>
      <c r="CM112" s="787" t="s">
        <v>389</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191</v>
      </c>
      <c r="DH112" s="792"/>
      <c r="DI112" s="792"/>
      <c r="DJ112" s="792"/>
      <c r="DK112" s="792"/>
      <c r="DL112" s="792" t="s">
        <v>191</v>
      </c>
      <c r="DM112" s="792"/>
      <c r="DN112" s="792"/>
      <c r="DO112" s="792"/>
      <c r="DP112" s="792"/>
      <c r="DQ112" s="792" t="s">
        <v>191</v>
      </c>
      <c r="DR112" s="792"/>
      <c r="DS112" s="792"/>
      <c r="DT112" s="792"/>
      <c r="DU112" s="792"/>
      <c r="DV112" s="793" t="s">
        <v>191</v>
      </c>
      <c r="DW112" s="793"/>
      <c r="DX112" s="793"/>
      <c r="DY112" s="793"/>
      <c r="DZ112" s="794"/>
    </row>
    <row r="113" spans="1:130" s="48" customFormat="1" ht="26.25" customHeight="1" x14ac:dyDescent="0.15">
      <c r="A113" s="697"/>
      <c r="B113" s="698"/>
      <c r="C113" s="724" t="s">
        <v>470</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123658</v>
      </c>
      <c r="AB113" s="717"/>
      <c r="AC113" s="717"/>
      <c r="AD113" s="717"/>
      <c r="AE113" s="718"/>
      <c r="AF113" s="719">
        <v>125385</v>
      </c>
      <c r="AG113" s="717"/>
      <c r="AH113" s="717"/>
      <c r="AI113" s="717"/>
      <c r="AJ113" s="718"/>
      <c r="AK113" s="719">
        <v>134724</v>
      </c>
      <c r="AL113" s="717"/>
      <c r="AM113" s="717"/>
      <c r="AN113" s="717"/>
      <c r="AO113" s="718"/>
      <c r="AP113" s="788">
        <v>2.9</v>
      </c>
      <c r="AQ113" s="789"/>
      <c r="AR113" s="789"/>
      <c r="AS113" s="789"/>
      <c r="AT113" s="790"/>
      <c r="AU113" s="861"/>
      <c r="AV113" s="862"/>
      <c r="AW113" s="862"/>
      <c r="AX113" s="862"/>
      <c r="AY113" s="862"/>
      <c r="AZ113" s="787" t="s">
        <v>195</v>
      </c>
      <c r="BA113" s="724"/>
      <c r="BB113" s="724"/>
      <c r="BC113" s="724"/>
      <c r="BD113" s="724"/>
      <c r="BE113" s="724"/>
      <c r="BF113" s="724"/>
      <c r="BG113" s="724"/>
      <c r="BH113" s="724"/>
      <c r="BI113" s="724"/>
      <c r="BJ113" s="724"/>
      <c r="BK113" s="724"/>
      <c r="BL113" s="724"/>
      <c r="BM113" s="724"/>
      <c r="BN113" s="724"/>
      <c r="BO113" s="724"/>
      <c r="BP113" s="725"/>
      <c r="BQ113" s="791">
        <v>818410</v>
      </c>
      <c r="BR113" s="792"/>
      <c r="BS113" s="792"/>
      <c r="BT113" s="792"/>
      <c r="BU113" s="792"/>
      <c r="BV113" s="792">
        <v>753318</v>
      </c>
      <c r="BW113" s="792"/>
      <c r="BX113" s="792"/>
      <c r="BY113" s="792"/>
      <c r="BZ113" s="792"/>
      <c r="CA113" s="792">
        <v>686593</v>
      </c>
      <c r="CB113" s="792"/>
      <c r="CC113" s="792"/>
      <c r="CD113" s="792"/>
      <c r="CE113" s="792"/>
      <c r="CF113" s="849">
        <v>15</v>
      </c>
      <c r="CG113" s="850"/>
      <c r="CH113" s="850"/>
      <c r="CI113" s="850"/>
      <c r="CJ113" s="850"/>
      <c r="CK113" s="866"/>
      <c r="CL113" s="708"/>
      <c r="CM113" s="787" t="s">
        <v>399</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v>203412</v>
      </c>
      <c r="DH113" s="717"/>
      <c r="DI113" s="717"/>
      <c r="DJ113" s="717"/>
      <c r="DK113" s="718"/>
      <c r="DL113" s="719">
        <v>188363</v>
      </c>
      <c r="DM113" s="717"/>
      <c r="DN113" s="717"/>
      <c r="DO113" s="717"/>
      <c r="DP113" s="718"/>
      <c r="DQ113" s="719">
        <v>173579</v>
      </c>
      <c r="DR113" s="717"/>
      <c r="DS113" s="717"/>
      <c r="DT113" s="717"/>
      <c r="DU113" s="718"/>
      <c r="DV113" s="788">
        <v>3.8</v>
      </c>
      <c r="DW113" s="789"/>
      <c r="DX113" s="789"/>
      <c r="DY113" s="789"/>
      <c r="DZ113" s="790"/>
    </row>
    <row r="114" spans="1:130" s="48" customFormat="1" ht="26.25" customHeight="1" x14ac:dyDescent="0.15">
      <c r="A114" s="697"/>
      <c r="B114" s="698"/>
      <c r="C114" s="724" t="s">
        <v>472</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105983</v>
      </c>
      <c r="AB114" s="717"/>
      <c r="AC114" s="717"/>
      <c r="AD114" s="717"/>
      <c r="AE114" s="718"/>
      <c r="AF114" s="719">
        <v>98184</v>
      </c>
      <c r="AG114" s="717"/>
      <c r="AH114" s="717"/>
      <c r="AI114" s="717"/>
      <c r="AJ114" s="718"/>
      <c r="AK114" s="719">
        <v>115201</v>
      </c>
      <c r="AL114" s="717"/>
      <c r="AM114" s="717"/>
      <c r="AN114" s="717"/>
      <c r="AO114" s="718"/>
      <c r="AP114" s="788">
        <v>2.5</v>
      </c>
      <c r="AQ114" s="789"/>
      <c r="AR114" s="789"/>
      <c r="AS114" s="789"/>
      <c r="AT114" s="790"/>
      <c r="AU114" s="861"/>
      <c r="AV114" s="862"/>
      <c r="AW114" s="862"/>
      <c r="AX114" s="862"/>
      <c r="AY114" s="862"/>
      <c r="AZ114" s="787" t="s">
        <v>473</v>
      </c>
      <c r="BA114" s="724"/>
      <c r="BB114" s="724"/>
      <c r="BC114" s="724"/>
      <c r="BD114" s="724"/>
      <c r="BE114" s="724"/>
      <c r="BF114" s="724"/>
      <c r="BG114" s="724"/>
      <c r="BH114" s="724"/>
      <c r="BI114" s="724"/>
      <c r="BJ114" s="724"/>
      <c r="BK114" s="724"/>
      <c r="BL114" s="724"/>
      <c r="BM114" s="724"/>
      <c r="BN114" s="724"/>
      <c r="BO114" s="724"/>
      <c r="BP114" s="725"/>
      <c r="BQ114" s="791">
        <v>695983</v>
      </c>
      <c r="BR114" s="792"/>
      <c r="BS114" s="792"/>
      <c r="BT114" s="792"/>
      <c r="BU114" s="792"/>
      <c r="BV114" s="792">
        <v>696683</v>
      </c>
      <c r="BW114" s="792"/>
      <c r="BX114" s="792"/>
      <c r="BY114" s="792"/>
      <c r="BZ114" s="792"/>
      <c r="CA114" s="792">
        <v>684555</v>
      </c>
      <c r="CB114" s="792"/>
      <c r="CC114" s="792"/>
      <c r="CD114" s="792"/>
      <c r="CE114" s="792"/>
      <c r="CF114" s="849">
        <v>14.9</v>
      </c>
      <c r="CG114" s="850"/>
      <c r="CH114" s="850"/>
      <c r="CI114" s="850"/>
      <c r="CJ114" s="850"/>
      <c r="CK114" s="866"/>
      <c r="CL114" s="708"/>
      <c r="CM114" s="787" t="s">
        <v>474</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191</v>
      </c>
      <c r="DH114" s="717"/>
      <c r="DI114" s="717"/>
      <c r="DJ114" s="717"/>
      <c r="DK114" s="718"/>
      <c r="DL114" s="719" t="s">
        <v>191</v>
      </c>
      <c r="DM114" s="717"/>
      <c r="DN114" s="717"/>
      <c r="DO114" s="717"/>
      <c r="DP114" s="718"/>
      <c r="DQ114" s="719" t="s">
        <v>191</v>
      </c>
      <c r="DR114" s="717"/>
      <c r="DS114" s="717"/>
      <c r="DT114" s="717"/>
      <c r="DU114" s="718"/>
      <c r="DV114" s="788" t="s">
        <v>191</v>
      </c>
      <c r="DW114" s="789"/>
      <c r="DX114" s="789"/>
      <c r="DY114" s="789"/>
      <c r="DZ114" s="790"/>
    </row>
    <row r="115" spans="1:130" s="48" customFormat="1" ht="26.25" customHeight="1" x14ac:dyDescent="0.15">
      <c r="A115" s="697"/>
      <c r="B115" s="698"/>
      <c r="C115" s="724" t="s">
        <v>369</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v>15613</v>
      </c>
      <c r="AB115" s="717"/>
      <c r="AC115" s="717"/>
      <c r="AD115" s="717"/>
      <c r="AE115" s="718"/>
      <c r="AF115" s="719">
        <v>15049</v>
      </c>
      <c r="AG115" s="717"/>
      <c r="AH115" s="717"/>
      <c r="AI115" s="717"/>
      <c r="AJ115" s="718"/>
      <c r="AK115" s="719">
        <v>14784</v>
      </c>
      <c r="AL115" s="717"/>
      <c r="AM115" s="717"/>
      <c r="AN115" s="717"/>
      <c r="AO115" s="718"/>
      <c r="AP115" s="788">
        <v>0.3</v>
      </c>
      <c r="AQ115" s="789"/>
      <c r="AR115" s="789"/>
      <c r="AS115" s="789"/>
      <c r="AT115" s="790"/>
      <c r="AU115" s="861"/>
      <c r="AV115" s="862"/>
      <c r="AW115" s="862"/>
      <c r="AX115" s="862"/>
      <c r="AY115" s="862"/>
      <c r="AZ115" s="787" t="s">
        <v>341</v>
      </c>
      <c r="BA115" s="724"/>
      <c r="BB115" s="724"/>
      <c r="BC115" s="724"/>
      <c r="BD115" s="724"/>
      <c r="BE115" s="724"/>
      <c r="BF115" s="724"/>
      <c r="BG115" s="724"/>
      <c r="BH115" s="724"/>
      <c r="BI115" s="724"/>
      <c r="BJ115" s="724"/>
      <c r="BK115" s="724"/>
      <c r="BL115" s="724"/>
      <c r="BM115" s="724"/>
      <c r="BN115" s="724"/>
      <c r="BO115" s="724"/>
      <c r="BP115" s="725"/>
      <c r="BQ115" s="791" t="s">
        <v>191</v>
      </c>
      <c r="BR115" s="792"/>
      <c r="BS115" s="792"/>
      <c r="BT115" s="792"/>
      <c r="BU115" s="792"/>
      <c r="BV115" s="792" t="s">
        <v>191</v>
      </c>
      <c r="BW115" s="792"/>
      <c r="BX115" s="792"/>
      <c r="BY115" s="792"/>
      <c r="BZ115" s="792"/>
      <c r="CA115" s="792" t="s">
        <v>191</v>
      </c>
      <c r="CB115" s="792"/>
      <c r="CC115" s="792"/>
      <c r="CD115" s="792"/>
      <c r="CE115" s="792"/>
      <c r="CF115" s="849" t="s">
        <v>191</v>
      </c>
      <c r="CG115" s="850"/>
      <c r="CH115" s="850"/>
      <c r="CI115" s="850"/>
      <c r="CJ115" s="850"/>
      <c r="CK115" s="866"/>
      <c r="CL115" s="708"/>
      <c r="CM115" s="787" t="s">
        <v>29</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191</v>
      </c>
      <c r="DH115" s="717"/>
      <c r="DI115" s="717"/>
      <c r="DJ115" s="717"/>
      <c r="DK115" s="718"/>
      <c r="DL115" s="719" t="s">
        <v>191</v>
      </c>
      <c r="DM115" s="717"/>
      <c r="DN115" s="717"/>
      <c r="DO115" s="717"/>
      <c r="DP115" s="718"/>
      <c r="DQ115" s="719" t="s">
        <v>191</v>
      </c>
      <c r="DR115" s="717"/>
      <c r="DS115" s="717"/>
      <c r="DT115" s="717"/>
      <c r="DU115" s="718"/>
      <c r="DV115" s="788" t="s">
        <v>191</v>
      </c>
      <c r="DW115" s="789"/>
      <c r="DX115" s="789"/>
      <c r="DY115" s="789"/>
      <c r="DZ115" s="790"/>
    </row>
    <row r="116" spans="1:130" s="48" customFormat="1" ht="26.25" customHeight="1" x14ac:dyDescent="0.15">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191</v>
      </c>
      <c r="AB116" s="717"/>
      <c r="AC116" s="717"/>
      <c r="AD116" s="717"/>
      <c r="AE116" s="718"/>
      <c r="AF116" s="719" t="s">
        <v>191</v>
      </c>
      <c r="AG116" s="717"/>
      <c r="AH116" s="717"/>
      <c r="AI116" s="717"/>
      <c r="AJ116" s="718"/>
      <c r="AK116" s="719" t="s">
        <v>191</v>
      </c>
      <c r="AL116" s="717"/>
      <c r="AM116" s="717"/>
      <c r="AN116" s="717"/>
      <c r="AO116" s="718"/>
      <c r="AP116" s="788" t="s">
        <v>191</v>
      </c>
      <c r="AQ116" s="789"/>
      <c r="AR116" s="789"/>
      <c r="AS116" s="789"/>
      <c r="AT116" s="790"/>
      <c r="AU116" s="861"/>
      <c r="AV116" s="862"/>
      <c r="AW116" s="862"/>
      <c r="AX116" s="862"/>
      <c r="AY116" s="862"/>
      <c r="AZ116" s="868" t="s">
        <v>215</v>
      </c>
      <c r="BA116" s="869"/>
      <c r="BB116" s="869"/>
      <c r="BC116" s="869"/>
      <c r="BD116" s="869"/>
      <c r="BE116" s="869"/>
      <c r="BF116" s="869"/>
      <c r="BG116" s="869"/>
      <c r="BH116" s="869"/>
      <c r="BI116" s="869"/>
      <c r="BJ116" s="869"/>
      <c r="BK116" s="869"/>
      <c r="BL116" s="869"/>
      <c r="BM116" s="869"/>
      <c r="BN116" s="869"/>
      <c r="BO116" s="869"/>
      <c r="BP116" s="870"/>
      <c r="BQ116" s="791" t="s">
        <v>191</v>
      </c>
      <c r="BR116" s="792"/>
      <c r="BS116" s="792"/>
      <c r="BT116" s="792"/>
      <c r="BU116" s="792"/>
      <c r="BV116" s="792" t="s">
        <v>191</v>
      </c>
      <c r="BW116" s="792"/>
      <c r="BX116" s="792"/>
      <c r="BY116" s="792"/>
      <c r="BZ116" s="792"/>
      <c r="CA116" s="792" t="s">
        <v>191</v>
      </c>
      <c r="CB116" s="792"/>
      <c r="CC116" s="792"/>
      <c r="CD116" s="792"/>
      <c r="CE116" s="792"/>
      <c r="CF116" s="849" t="s">
        <v>191</v>
      </c>
      <c r="CG116" s="850"/>
      <c r="CH116" s="850"/>
      <c r="CI116" s="850"/>
      <c r="CJ116" s="850"/>
      <c r="CK116" s="866"/>
      <c r="CL116" s="708"/>
      <c r="CM116" s="787" t="s">
        <v>11</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191</v>
      </c>
      <c r="DH116" s="717"/>
      <c r="DI116" s="717"/>
      <c r="DJ116" s="717"/>
      <c r="DK116" s="718"/>
      <c r="DL116" s="719" t="s">
        <v>191</v>
      </c>
      <c r="DM116" s="717"/>
      <c r="DN116" s="717"/>
      <c r="DO116" s="717"/>
      <c r="DP116" s="718"/>
      <c r="DQ116" s="719" t="s">
        <v>191</v>
      </c>
      <c r="DR116" s="717"/>
      <c r="DS116" s="717"/>
      <c r="DT116" s="717"/>
      <c r="DU116" s="718"/>
      <c r="DV116" s="788" t="s">
        <v>191</v>
      </c>
      <c r="DW116" s="789"/>
      <c r="DX116" s="789"/>
      <c r="DY116" s="789"/>
      <c r="DZ116" s="790"/>
    </row>
    <row r="117" spans="1:130" s="48" customFormat="1" ht="26.25" customHeight="1" x14ac:dyDescent="0.15">
      <c r="A117" s="851" t="s">
        <v>270</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318</v>
      </c>
      <c r="Z117" s="853"/>
      <c r="AA117" s="871">
        <v>950913</v>
      </c>
      <c r="AB117" s="872"/>
      <c r="AC117" s="872"/>
      <c r="AD117" s="872"/>
      <c r="AE117" s="873"/>
      <c r="AF117" s="874">
        <v>948999</v>
      </c>
      <c r="AG117" s="872"/>
      <c r="AH117" s="872"/>
      <c r="AI117" s="872"/>
      <c r="AJ117" s="873"/>
      <c r="AK117" s="874">
        <v>973741</v>
      </c>
      <c r="AL117" s="872"/>
      <c r="AM117" s="872"/>
      <c r="AN117" s="872"/>
      <c r="AO117" s="873"/>
      <c r="AP117" s="875"/>
      <c r="AQ117" s="876"/>
      <c r="AR117" s="876"/>
      <c r="AS117" s="876"/>
      <c r="AT117" s="877"/>
      <c r="AU117" s="861"/>
      <c r="AV117" s="862"/>
      <c r="AW117" s="862"/>
      <c r="AX117" s="862"/>
      <c r="AY117" s="862"/>
      <c r="AZ117" s="846" t="s">
        <v>475</v>
      </c>
      <c r="BA117" s="847"/>
      <c r="BB117" s="847"/>
      <c r="BC117" s="847"/>
      <c r="BD117" s="847"/>
      <c r="BE117" s="847"/>
      <c r="BF117" s="847"/>
      <c r="BG117" s="847"/>
      <c r="BH117" s="847"/>
      <c r="BI117" s="847"/>
      <c r="BJ117" s="847"/>
      <c r="BK117" s="847"/>
      <c r="BL117" s="847"/>
      <c r="BM117" s="847"/>
      <c r="BN117" s="847"/>
      <c r="BO117" s="847"/>
      <c r="BP117" s="848"/>
      <c r="BQ117" s="791" t="s">
        <v>191</v>
      </c>
      <c r="BR117" s="792"/>
      <c r="BS117" s="792"/>
      <c r="BT117" s="792"/>
      <c r="BU117" s="792"/>
      <c r="BV117" s="792" t="s">
        <v>191</v>
      </c>
      <c r="BW117" s="792"/>
      <c r="BX117" s="792"/>
      <c r="BY117" s="792"/>
      <c r="BZ117" s="792"/>
      <c r="CA117" s="792" t="s">
        <v>191</v>
      </c>
      <c r="CB117" s="792"/>
      <c r="CC117" s="792"/>
      <c r="CD117" s="792"/>
      <c r="CE117" s="792"/>
      <c r="CF117" s="849" t="s">
        <v>191</v>
      </c>
      <c r="CG117" s="850"/>
      <c r="CH117" s="850"/>
      <c r="CI117" s="850"/>
      <c r="CJ117" s="850"/>
      <c r="CK117" s="866"/>
      <c r="CL117" s="708"/>
      <c r="CM117" s="787" t="s">
        <v>333</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191</v>
      </c>
      <c r="DH117" s="717"/>
      <c r="DI117" s="717"/>
      <c r="DJ117" s="717"/>
      <c r="DK117" s="718"/>
      <c r="DL117" s="719" t="s">
        <v>191</v>
      </c>
      <c r="DM117" s="717"/>
      <c r="DN117" s="717"/>
      <c r="DO117" s="717"/>
      <c r="DP117" s="718"/>
      <c r="DQ117" s="719" t="s">
        <v>191</v>
      </c>
      <c r="DR117" s="717"/>
      <c r="DS117" s="717"/>
      <c r="DT117" s="717"/>
      <c r="DU117" s="718"/>
      <c r="DV117" s="788" t="s">
        <v>191</v>
      </c>
      <c r="DW117" s="789"/>
      <c r="DX117" s="789"/>
      <c r="DY117" s="789"/>
      <c r="DZ117" s="790"/>
    </row>
    <row r="118" spans="1:130" s="48" customFormat="1" ht="26.25" customHeight="1" x14ac:dyDescent="0.15">
      <c r="A118" s="851" t="s">
        <v>91</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461</v>
      </c>
      <c r="AB118" s="852"/>
      <c r="AC118" s="852"/>
      <c r="AD118" s="852"/>
      <c r="AE118" s="853"/>
      <c r="AF118" s="854" t="s">
        <v>464</v>
      </c>
      <c r="AG118" s="852"/>
      <c r="AH118" s="852"/>
      <c r="AI118" s="852"/>
      <c r="AJ118" s="853"/>
      <c r="AK118" s="854" t="s">
        <v>179</v>
      </c>
      <c r="AL118" s="852"/>
      <c r="AM118" s="852"/>
      <c r="AN118" s="852"/>
      <c r="AO118" s="853"/>
      <c r="AP118" s="854" t="s">
        <v>465</v>
      </c>
      <c r="AQ118" s="852"/>
      <c r="AR118" s="852"/>
      <c r="AS118" s="852"/>
      <c r="AT118" s="855"/>
      <c r="AU118" s="861"/>
      <c r="AV118" s="862"/>
      <c r="AW118" s="862"/>
      <c r="AX118" s="862"/>
      <c r="AY118" s="862"/>
      <c r="AZ118" s="795" t="s">
        <v>476</v>
      </c>
      <c r="BA118" s="796"/>
      <c r="BB118" s="796"/>
      <c r="BC118" s="796"/>
      <c r="BD118" s="796"/>
      <c r="BE118" s="796"/>
      <c r="BF118" s="796"/>
      <c r="BG118" s="796"/>
      <c r="BH118" s="796"/>
      <c r="BI118" s="796"/>
      <c r="BJ118" s="796"/>
      <c r="BK118" s="796"/>
      <c r="BL118" s="796"/>
      <c r="BM118" s="796"/>
      <c r="BN118" s="796"/>
      <c r="BO118" s="796"/>
      <c r="BP118" s="797"/>
      <c r="BQ118" s="824" t="s">
        <v>191</v>
      </c>
      <c r="BR118" s="825"/>
      <c r="BS118" s="825"/>
      <c r="BT118" s="825"/>
      <c r="BU118" s="825"/>
      <c r="BV118" s="825" t="s">
        <v>191</v>
      </c>
      <c r="BW118" s="825"/>
      <c r="BX118" s="825"/>
      <c r="BY118" s="825"/>
      <c r="BZ118" s="825"/>
      <c r="CA118" s="825" t="s">
        <v>191</v>
      </c>
      <c r="CB118" s="825"/>
      <c r="CC118" s="825"/>
      <c r="CD118" s="825"/>
      <c r="CE118" s="825"/>
      <c r="CF118" s="849" t="s">
        <v>191</v>
      </c>
      <c r="CG118" s="850"/>
      <c r="CH118" s="850"/>
      <c r="CI118" s="850"/>
      <c r="CJ118" s="850"/>
      <c r="CK118" s="866"/>
      <c r="CL118" s="708"/>
      <c r="CM118" s="787" t="s">
        <v>477</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191</v>
      </c>
      <c r="DH118" s="717"/>
      <c r="DI118" s="717"/>
      <c r="DJ118" s="717"/>
      <c r="DK118" s="718"/>
      <c r="DL118" s="719" t="s">
        <v>191</v>
      </c>
      <c r="DM118" s="717"/>
      <c r="DN118" s="717"/>
      <c r="DO118" s="717"/>
      <c r="DP118" s="718"/>
      <c r="DQ118" s="719" t="s">
        <v>191</v>
      </c>
      <c r="DR118" s="717"/>
      <c r="DS118" s="717"/>
      <c r="DT118" s="717"/>
      <c r="DU118" s="718"/>
      <c r="DV118" s="788" t="s">
        <v>191</v>
      </c>
      <c r="DW118" s="789"/>
      <c r="DX118" s="789"/>
      <c r="DY118" s="789"/>
      <c r="DZ118" s="790"/>
    </row>
    <row r="119" spans="1:130" s="48" customFormat="1" ht="26.25" customHeight="1" x14ac:dyDescent="0.15">
      <c r="A119" s="705" t="s">
        <v>381</v>
      </c>
      <c r="B119" s="706"/>
      <c r="C119" s="815" t="s">
        <v>59</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191</v>
      </c>
      <c r="AB119" s="756"/>
      <c r="AC119" s="756"/>
      <c r="AD119" s="756"/>
      <c r="AE119" s="757"/>
      <c r="AF119" s="758" t="s">
        <v>191</v>
      </c>
      <c r="AG119" s="756"/>
      <c r="AH119" s="756"/>
      <c r="AI119" s="756"/>
      <c r="AJ119" s="757"/>
      <c r="AK119" s="758" t="s">
        <v>191</v>
      </c>
      <c r="AL119" s="756"/>
      <c r="AM119" s="756"/>
      <c r="AN119" s="756"/>
      <c r="AO119" s="757"/>
      <c r="AP119" s="856" t="s">
        <v>191</v>
      </c>
      <c r="AQ119" s="857"/>
      <c r="AR119" s="857"/>
      <c r="AS119" s="857"/>
      <c r="AT119" s="858"/>
      <c r="AU119" s="863"/>
      <c r="AV119" s="864"/>
      <c r="AW119" s="864"/>
      <c r="AX119" s="864"/>
      <c r="AY119" s="864"/>
      <c r="AZ119" s="69" t="s">
        <v>270</v>
      </c>
      <c r="BA119" s="69"/>
      <c r="BB119" s="69"/>
      <c r="BC119" s="69"/>
      <c r="BD119" s="69"/>
      <c r="BE119" s="69"/>
      <c r="BF119" s="69"/>
      <c r="BG119" s="69"/>
      <c r="BH119" s="69"/>
      <c r="BI119" s="69"/>
      <c r="BJ119" s="69"/>
      <c r="BK119" s="69"/>
      <c r="BL119" s="69"/>
      <c r="BM119" s="69"/>
      <c r="BN119" s="69"/>
      <c r="BO119" s="828" t="s">
        <v>159</v>
      </c>
      <c r="BP119" s="829"/>
      <c r="BQ119" s="824">
        <v>12989672</v>
      </c>
      <c r="BR119" s="825"/>
      <c r="BS119" s="825"/>
      <c r="BT119" s="825"/>
      <c r="BU119" s="825"/>
      <c r="BV119" s="825">
        <v>12753898</v>
      </c>
      <c r="BW119" s="825"/>
      <c r="BX119" s="825"/>
      <c r="BY119" s="825"/>
      <c r="BZ119" s="825"/>
      <c r="CA119" s="825">
        <v>12369085</v>
      </c>
      <c r="CB119" s="825"/>
      <c r="CC119" s="825"/>
      <c r="CD119" s="825"/>
      <c r="CE119" s="825"/>
      <c r="CF119" s="682"/>
      <c r="CG119" s="683"/>
      <c r="CH119" s="683"/>
      <c r="CI119" s="683"/>
      <c r="CJ119" s="832"/>
      <c r="CK119" s="867"/>
      <c r="CL119" s="710"/>
      <c r="CM119" s="795" t="s">
        <v>478</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v>567</v>
      </c>
      <c r="DH119" s="736"/>
      <c r="DI119" s="736"/>
      <c r="DJ119" s="736"/>
      <c r="DK119" s="737"/>
      <c r="DL119" s="738" t="s">
        <v>191</v>
      </c>
      <c r="DM119" s="736"/>
      <c r="DN119" s="736"/>
      <c r="DO119" s="736"/>
      <c r="DP119" s="737"/>
      <c r="DQ119" s="738" t="s">
        <v>191</v>
      </c>
      <c r="DR119" s="736"/>
      <c r="DS119" s="736"/>
      <c r="DT119" s="736"/>
      <c r="DU119" s="737"/>
      <c r="DV119" s="812" t="s">
        <v>191</v>
      </c>
      <c r="DW119" s="813"/>
      <c r="DX119" s="813"/>
      <c r="DY119" s="813"/>
      <c r="DZ119" s="814"/>
    </row>
    <row r="120" spans="1:130" s="48" customFormat="1" ht="26.25" customHeight="1" x14ac:dyDescent="0.15">
      <c r="A120" s="707"/>
      <c r="B120" s="708"/>
      <c r="C120" s="787" t="s">
        <v>133</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191</v>
      </c>
      <c r="AB120" s="717"/>
      <c r="AC120" s="717"/>
      <c r="AD120" s="717"/>
      <c r="AE120" s="718"/>
      <c r="AF120" s="719" t="s">
        <v>191</v>
      </c>
      <c r="AG120" s="717"/>
      <c r="AH120" s="717"/>
      <c r="AI120" s="717"/>
      <c r="AJ120" s="718"/>
      <c r="AK120" s="719" t="s">
        <v>191</v>
      </c>
      <c r="AL120" s="717"/>
      <c r="AM120" s="717"/>
      <c r="AN120" s="717"/>
      <c r="AO120" s="718"/>
      <c r="AP120" s="788" t="s">
        <v>191</v>
      </c>
      <c r="AQ120" s="789"/>
      <c r="AR120" s="789"/>
      <c r="AS120" s="789"/>
      <c r="AT120" s="790"/>
      <c r="AU120" s="833" t="s">
        <v>468</v>
      </c>
      <c r="AV120" s="834"/>
      <c r="AW120" s="834"/>
      <c r="AX120" s="834"/>
      <c r="AY120" s="835"/>
      <c r="AZ120" s="815" t="s">
        <v>207</v>
      </c>
      <c r="BA120" s="763"/>
      <c r="BB120" s="763"/>
      <c r="BC120" s="763"/>
      <c r="BD120" s="763"/>
      <c r="BE120" s="763"/>
      <c r="BF120" s="763"/>
      <c r="BG120" s="763"/>
      <c r="BH120" s="763"/>
      <c r="BI120" s="763"/>
      <c r="BJ120" s="763"/>
      <c r="BK120" s="763"/>
      <c r="BL120" s="763"/>
      <c r="BM120" s="763"/>
      <c r="BN120" s="763"/>
      <c r="BO120" s="763"/>
      <c r="BP120" s="764"/>
      <c r="BQ120" s="816">
        <v>3804993</v>
      </c>
      <c r="BR120" s="817"/>
      <c r="BS120" s="817"/>
      <c r="BT120" s="817"/>
      <c r="BU120" s="817"/>
      <c r="BV120" s="817">
        <v>4077543</v>
      </c>
      <c r="BW120" s="817"/>
      <c r="BX120" s="817"/>
      <c r="BY120" s="817"/>
      <c r="BZ120" s="817"/>
      <c r="CA120" s="817">
        <v>4252788</v>
      </c>
      <c r="CB120" s="817"/>
      <c r="CC120" s="817"/>
      <c r="CD120" s="817"/>
      <c r="CE120" s="817"/>
      <c r="CF120" s="841">
        <v>92.9</v>
      </c>
      <c r="CG120" s="842"/>
      <c r="CH120" s="842"/>
      <c r="CI120" s="842"/>
      <c r="CJ120" s="842"/>
      <c r="CK120" s="820" t="s">
        <v>266</v>
      </c>
      <c r="CL120" s="779"/>
      <c r="CM120" s="779"/>
      <c r="CN120" s="779"/>
      <c r="CO120" s="780"/>
      <c r="CP120" s="843" t="s">
        <v>346</v>
      </c>
      <c r="CQ120" s="844"/>
      <c r="CR120" s="844"/>
      <c r="CS120" s="844"/>
      <c r="CT120" s="844"/>
      <c r="CU120" s="844"/>
      <c r="CV120" s="844"/>
      <c r="CW120" s="844"/>
      <c r="CX120" s="844"/>
      <c r="CY120" s="844"/>
      <c r="CZ120" s="844"/>
      <c r="DA120" s="844"/>
      <c r="DB120" s="844"/>
      <c r="DC120" s="844"/>
      <c r="DD120" s="844"/>
      <c r="DE120" s="844"/>
      <c r="DF120" s="845"/>
      <c r="DG120" s="816">
        <v>2450309</v>
      </c>
      <c r="DH120" s="817"/>
      <c r="DI120" s="817"/>
      <c r="DJ120" s="817"/>
      <c r="DK120" s="817"/>
      <c r="DL120" s="817">
        <v>2412930</v>
      </c>
      <c r="DM120" s="817"/>
      <c r="DN120" s="817"/>
      <c r="DO120" s="817"/>
      <c r="DP120" s="817"/>
      <c r="DQ120" s="817">
        <v>2367323</v>
      </c>
      <c r="DR120" s="817"/>
      <c r="DS120" s="817"/>
      <c r="DT120" s="817"/>
      <c r="DU120" s="817"/>
      <c r="DV120" s="818">
        <v>51.7</v>
      </c>
      <c r="DW120" s="818"/>
      <c r="DX120" s="818"/>
      <c r="DY120" s="818"/>
      <c r="DZ120" s="819"/>
    </row>
    <row r="121" spans="1:130" s="48" customFormat="1" ht="26.25" customHeight="1" x14ac:dyDescent="0.15">
      <c r="A121" s="707"/>
      <c r="B121" s="708"/>
      <c r="C121" s="846" t="s">
        <v>131</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191</v>
      </c>
      <c r="AB121" s="717"/>
      <c r="AC121" s="717"/>
      <c r="AD121" s="717"/>
      <c r="AE121" s="718"/>
      <c r="AF121" s="719" t="s">
        <v>191</v>
      </c>
      <c r="AG121" s="717"/>
      <c r="AH121" s="717"/>
      <c r="AI121" s="717"/>
      <c r="AJ121" s="718"/>
      <c r="AK121" s="719" t="s">
        <v>191</v>
      </c>
      <c r="AL121" s="717"/>
      <c r="AM121" s="717"/>
      <c r="AN121" s="717"/>
      <c r="AO121" s="718"/>
      <c r="AP121" s="788" t="s">
        <v>191</v>
      </c>
      <c r="AQ121" s="789"/>
      <c r="AR121" s="789"/>
      <c r="AS121" s="789"/>
      <c r="AT121" s="790"/>
      <c r="AU121" s="836"/>
      <c r="AV121" s="837"/>
      <c r="AW121" s="837"/>
      <c r="AX121" s="837"/>
      <c r="AY121" s="838"/>
      <c r="AZ121" s="787" t="s">
        <v>462</v>
      </c>
      <c r="BA121" s="724"/>
      <c r="BB121" s="724"/>
      <c r="BC121" s="724"/>
      <c r="BD121" s="724"/>
      <c r="BE121" s="724"/>
      <c r="BF121" s="724"/>
      <c r="BG121" s="724"/>
      <c r="BH121" s="724"/>
      <c r="BI121" s="724"/>
      <c r="BJ121" s="724"/>
      <c r="BK121" s="724"/>
      <c r="BL121" s="724"/>
      <c r="BM121" s="724"/>
      <c r="BN121" s="724"/>
      <c r="BO121" s="724"/>
      <c r="BP121" s="725"/>
      <c r="BQ121" s="791">
        <v>394</v>
      </c>
      <c r="BR121" s="792"/>
      <c r="BS121" s="792"/>
      <c r="BT121" s="792"/>
      <c r="BU121" s="792"/>
      <c r="BV121" s="792">
        <v>394</v>
      </c>
      <c r="BW121" s="792"/>
      <c r="BX121" s="792"/>
      <c r="BY121" s="792"/>
      <c r="BZ121" s="792"/>
      <c r="CA121" s="792">
        <v>534</v>
      </c>
      <c r="CB121" s="792"/>
      <c r="CC121" s="792"/>
      <c r="CD121" s="792"/>
      <c r="CE121" s="792"/>
      <c r="CF121" s="849">
        <v>0</v>
      </c>
      <c r="CG121" s="850"/>
      <c r="CH121" s="850"/>
      <c r="CI121" s="850"/>
      <c r="CJ121" s="850"/>
      <c r="CK121" s="821"/>
      <c r="CL121" s="782"/>
      <c r="CM121" s="782"/>
      <c r="CN121" s="782"/>
      <c r="CO121" s="783"/>
      <c r="CP121" s="809" t="s">
        <v>452</v>
      </c>
      <c r="CQ121" s="810"/>
      <c r="CR121" s="810"/>
      <c r="CS121" s="810"/>
      <c r="CT121" s="810"/>
      <c r="CU121" s="810"/>
      <c r="CV121" s="810"/>
      <c r="CW121" s="810"/>
      <c r="CX121" s="810"/>
      <c r="CY121" s="810"/>
      <c r="CZ121" s="810"/>
      <c r="DA121" s="810"/>
      <c r="DB121" s="810"/>
      <c r="DC121" s="810"/>
      <c r="DD121" s="810"/>
      <c r="DE121" s="810"/>
      <c r="DF121" s="811"/>
      <c r="DG121" s="791" t="s">
        <v>191</v>
      </c>
      <c r="DH121" s="792"/>
      <c r="DI121" s="792"/>
      <c r="DJ121" s="792"/>
      <c r="DK121" s="792"/>
      <c r="DL121" s="792" t="s">
        <v>191</v>
      </c>
      <c r="DM121" s="792"/>
      <c r="DN121" s="792"/>
      <c r="DO121" s="792"/>
      <c r="DP121" s="792"/>
      <c r="DQ121" s="792" t="s">
        <v>191</v>
      </c>
      <c r="DR121" s="792"/>
      <c r="DS121" s="792"/>
      <c r="DT121" s="792"/>
      <c r="DU121" s="792"/>
      <c r="DV121" s="793" t="s">
        <v>191</v>
      </c>
      <c r="DW121" s="793"/>
      <c r="DX121" s="793"/>
      <c r="DY121" s="793"/>
      <c r="DZ121" s="794"/>
    </row>
    <row r="122" spans="1:130" s="48" customFormat="1" ht="26.25" customHeight="1" x14ac:dyDescent="0.15">
      <c r="A122" s="707"/>
      <c r="B122" s="708"/>
      <c r="C122" s="787" t="s">
        <v>474</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191</v>
      </c>
      <c r="AB122" s="717"/>
      <c r="AC122" s="717"/>
      <c r="AD122" s="717"/>
      <c r="AE122" s="718"/>
      <c r="AF122" s="719" t="s">
        <v>191</v>
      </c>
      <c r="AG122" s="717"/>
      <c r="AH122" s="717"/>
      <c r="AI122" s="717"/>
      <c r="AJ122" s="718"/>
      <c r="AK122" s="719" t="s">
        <v>191</v>
      </c>
      <c r="AL122" s="717"/>
      <c r="AM122" s="717"/>
      <c r="AN122" s="717"/>
      <c r="AO122" s="718"/>
      <c r="AP122" s="788" t="s">
        <v>191</v>
      </c>
      <c r="AQ122" s="789"/>
      <c r="AR122" s="789"/>
      <c r="AS122" s="789"/>
      <c r="AT122" s="790"/>
      <c r="AU122" s="836"/>
      <c r="AV122" s="837"/>
      <c r="AW122" s="837"/>
      <c r="AX122" s="837"/>
      <c r="AY122" s="838"/>
      <c r="AZ122" s="795" t="s">
        <v>298</v>
      </c>
      <c r="BA122" s="796"/>
      <c r="BB122" s="796"/>
      <c r="BC122" s="796"/>
      <c r="BD122" s="796"/>
      <c r="BE122" s="796"/>
      <c r="BF122" s="796"/>
      <c r="BG122" s="796"/>
      <c r="BH122" s="796"/>
      <c r="BI122" s="796"/>
      <c r="BJ122" s="796"/>
      <c r="BK122" s="796"/>
      <c r="BL122" s="796"/>
      <c r="BM122" s="796"/>
      <c r="BN122" s="796"/>
      <c r="BO122" s="796"/>
      <c r="BP122" s="797"/>
      <c r="BQ122" s="824">
        <v>7685466</v>
      </c>
      <c r="BR122" s="825"/>
      <c r="BS122" s="825"/>
      <c r="BT122" s="825"/>
      <c r="BU122" s="825"/>
      <c r="BV122" s="825">
        <v>7610705</v>
      </c>
      <c r="BW122" s="825"/>
      <c r="BX122" s="825"/>
      <c r="BY122" s="825"/>
      <c r="BZ122" s="825"/>
      <c r="CA122" s="825">
        <v>7190707</v>
      </c>
      <c r="CB122" s="825"/>
      <c r="CC122" s="825"/>
      <c r="CD122" s="825"/>
      <c r="CE122" s="825"/>
      <c r="CF122" s="826">
        <v>157</v>
      </c>
      <c r="CG122" s="827"/>
      <c r="CH122" s="827"/>
      <c r="CI122" s="827"/>
      <c r="CJ122" s="827"/>
      <c r="CK122" s="821"/>
      <c r="CL122" s="782"/>
      <c r="CM122" s="782"/>
      <c r="CN122" s="782"/>
      <c r="CO122" s="783"/>
      <c r="CP122" s="809"/>
      <c r="CQ122" s="810"/>
      <c r="CR122" s="810"/>
      <c r="CS122" s="810"/>
      <c r="CT122" s="810"/>
      <c r="CU122" s="810"/>
      <c r="CV122" s="810"/>
      <c r="CW122" s="810"/>
      <c r="CX122" s="810"/>
      <c r="CY122" s="810"/>
      <c r="CZ122" s="810"/>
      <c r="DA122" s="810"/>
      <c r="DB122" s="810"/>
      <c r="DC122" s="810"/>
      <c r="DD122" s="810"/>
      <c r="DE122" s="810"/>
      <c r="DF122" s="811"/>
      <c r="DG122" s="791"/>
      <c r="DH122" s="792"/>
      <c r="DI122" s="792"/>
      <c r="DJ122" s="792"/>
      <c r="DK122" s="792"/>
      <c r="DL122" s="792"/>
      <c r="DM122" s="792"/>
      <c r="DN122" s="792"/>
      <c r="DO122" s="792"/>
      <c r="DP122" s="792"/>
      <c r="DQ122" s="792"/>
      <c r="DR122" s="792"/>
      <c r="DS122" s="792"/>
      <c r="DT122" s="792"/>
      <c r="DU122" s="792"/>
      <c r="DV122" s="793"/>
      <c r="DW122" s="793"/>
      <c r="DX122" s="793"/>
      <c r="DY122" s="793"/>
      <c r="DZ122" s="794"/>
    </row>
    <row r="123" spans="1:130" s="48" customFormat="1" ht="26.25" customHeight="1" x14ac:dyDescent="0.15">
      <c r="A123" s="707"/>
      <c r="B123" s="708"/>
      <c r="C123" s="787" t="s">
        <v>11</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191</v>
      </c>
      <c r="AB123" s="717"/>
      <c r="AC123" s="717"/>
      <c r="AD123" s="717"/>
      <c r="AE123" s="718"/>
      <c r="AF123" s="719" t="s">
        <v>191</v>
      </c>
      <c r="AG123" s="717"/>
      <c r="AH123" s="717"/>
      <c r="AI123" s="717"/>
      <c r="AJ123" s="718"/>
      <c r="AK123" s="719" t="s">
        <v>191</v>
      </c>
      <c r="AL123" s="717"/>
      <c r="AM123" s="717"/>
      <c r="AN123" s="717"/>
      <c r="AO123" s="718"/>
      <c r="AP123" s="788" t="s">
        <v>191</v>
      </c>
      <c r="AQ123" s="789"/>
      <c r="AR123" s="789"/>
      <c r="AS123" s="789"/>
      <c r="AT123" s="790"/>
      <c r="AU123" s="839"/>
      <c r="AV123" s="840"/>
      <c r="AW123" s="840"/>
      <c r="AX123" s="840"/>
      <c r="AY123" s="840"/>
      <c r="AZ123" s="69" t="s">
        <v>270</v>
      </c>
      <c r="BA123" s="69"/>
      <c r="BB123" s="69"/>
      <c r="BC123" s="69"/>
      <c r="BD123" s="69"/>
      <c r="BE123" s="69"/>
      <c r="BF123" s="69"/>
      <c r="BG123" s="69"/>
      <c r="BH123" s="69"/>
      <c r="BI123" s="69"/>
      <c r="BJ123" s="69"/>
      <c r="BK123" s="69"/>
      <c r="BL123" s="69"/>
      <c r="BM123" s="69"/>
      <c r="BN123" s="69"/>
      <c r="BO123" s="828" t="s">
        <v>479</v>
      </c>
      <c r="BP123" s="829"/>
      <c r="BQ123" s="830">
        <v>11490853</v>
      </c>
      <c r="BR123" s="831"/>
      <c r="BS123" s="831"/>
      <c r="BT123" s="831"/>
      <c r="BU123" s="831"/>
      <c r="BV123" s="831">
        <v>11688642</v>
      </c>
      <c r="BW123" s="831"/>
      <c r="BX123" s="831"/>
      <c r="BY123" s="831"/>
      <c r="BZ123" s="831"/>
      <c r="CA123" s="831">
        <v>11444029</v>
      </c>
      <c r="CB123" s="831"/>
      <c r="CC123" s="831"/>
      <c r="CD123" s="831"/>
      <c r="CE123" s="831"/>
      <c r="CF123" s="682"/>
      <c r="CG123" s="683"/>
      <c r="CH123" s="683"/>
      <c r="CI123" s="683"/>
      <c r="CJ123" s="832"/>
      <c r="CK123" s="821"/>
      <c r="CL123" s="782"/>
      <c r="CM123" s="782"/>
      <c r="CN123" s="782"/>
      <c r="CO123" s="783"/>
      <c r="CP123" s="809"/>
      <c r="CQ123" s="810"/>
      <c r="CR123" s="810"/>
      <c r="CS123" s="810"/>
      <c r="CT123" s="810"/>
      <c r="CU123" s="810"/>
      <c r="CV123" s="810"/>
      <c r="CW123" s="810"/>
      <c r="CX123" s="810"/>
      <c r="CY123" s="810"/>
      <c r="CZ123" s="810"/>
      <c r="DA123" s="810"/>
      <c r="DB123" s="810"/>
      <c r="DC123" s="810"/>
      <c r="DD123" s="810"/>
      <c r="DE123" s="810"/>
      <c r="DF123" s="811"/>
      <c r="DG123" s="716"/>
      <c r="DH123" s="717"/>
      <c r="DI123" s="717"/>
      <c r="DJ123" s="717"/>
      <c r="DK123" s="718"/>
      <c r="DL123" s="719"/>
      <c r="DM123" s="717"/>
      <c r="DN123" s="717"/>
      <c r="DO123" s="717"/>
      <c r="DP123" s="718"/>
      <c r="DQ123" s="719"/>
      <c r="DR123" s="717"/>
      <c r="DS123" s="717"/>
      <c r="DT123" s="717"/>
      <c r="DU123" s="718"/>
      <c r="DV123" s="788"/>
      <c r="DW123" s="789"/>
      <c r="DX123" s="789"/>
      <c r="DY123" s="789"/>
      <c r="DZ123" s="790"/>
    </row>
    <row r="124" spans="1:130" s="48" customFormat="1" ht="26.25" customHeight="1" x14ac:dyDescent="0.15">
      <c r="A124" s="707"/>
      <c r="B124" s="708"/>
      <c r="C124" s="787" t="s">
        <v>333</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191</v>
      </c>
      <c r="AB124" s="717"/>
      <c r="AC124" s="717"/>
      <c r="AD124" s="717"/>
      <c r="AE124" s="718"/>
      <c r="AF124" s="719" t="s">
        <v>191</v>
      </c>
      <c r="AG124" s="717"/>
      <c r="AH124" s="717"/>
      <c r="AI124" s="717"/>
      <c r="AJ124" s="718"/>
      <c r="AK124" s="719" t="s">
        <v>191</v>
      </c>
      <c r="AL124" s="717"/>
      <c r="AM124" s="717"/>
      <c r="AN124" s="717"/>
      <c r="AO124" s="718"/>
      <c r="AP124" s="788" t="s">
        <v>191</v>
      </c>
      <c r="AQ124" s="789"/>
      <c r="AR124" s="789"/>
      <c r="AS124" s="789"/>
      <c r="AT124" s="790"/>
      <c r="AU124" s="803" t="s">
        <v>480</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v>34.9</v>
      </c>
      <c r="BR124" s="807"/>
      <c r="BS124" s="807"/>
      <c r="BT124" s="807"/>
      <c r="BU124" s="807"/>
      <c r="BV124" s="807">
        <v>24.1</v>
      </c>
      <c r="BW124" s="807"/>
      <c r="BX124" s="807"/>
      <c r="BY124" s="807"/>
      <c r="BZ124" s="807"/>
      <c r="CA124" s="807">
        <v>20.100000000000001</v>
      </c>
      <c r="CB124" s="807"/>
      <c r="CC124" s="807"/>
      <c r="CD124" s="807"/>
      <c r="CE124" s="807"/>
      <c r="CF124" s="690"/>
      <c r="CG124" s="691"/>
      <c r="CH124" s="691"/>
      <c r="CI124" s="691"/>
      <c r="CJ124" s="808"/>
      <c r="CK124" s="822"/>
      <c r="CL124" s="822"/>
      <c r="CM124" s="822"/>
      <c r="CN124" s="822"/>
      <c r="CO124" s="823"/>
      <c r="CP124" s="809" t="s">
        <v>481</v>
      </c>
      <c r="CQ124" s="810"/>
      <c r="CR124" s="810"/>
      <c r="CS124" s="810"/>
      <c r="CT124" s="810"/>
      <c r="CU124" s="810"/>
      <c r="CV124" s="810"/>
      <c r="CW124" s="810"/>
      <c r="CX124" s="810"/>
      <c r="CY124" s="810"/>
      <c r="CZ124" s="810"/>
      <c r="DA124" s="810"/>
      <c r="DB124" s="810"/>
      <c r="DC124" s="810"/>
      <c r="DD124" s="810"/>
      <c r="DE124" s="810"/>
      <c r="DF124" s="811"/>
      <c r="DG124" s="735" t="s">
        <v>191</v>
      </c>
      <c r="DH124" s="736"/>
      <c r="DI124" s="736"/>
      <c r="DJ124" s="736"/>
      <c r="DK124" s="737"/>
      <c r="DL124" s="738" t="s">
        <v>191</v>
      </c>
      <c r="DM124" s="736"/>
      <c r="DN124" s="736"/>
      <c r="DO124" s="736"/>
      <c r="DP124" s="737"/>
      <c r="DQ124" s="738" t="s">
        <v>191</v>
      </c>
      <c r="DR124" s="736"/>
      <c r="DS124" s="736"/>
      <c r="DT124" s="736"/>
      <c r="DU124" s="737"/>
      <c r="DV124" s="812" t="s">
        <v>191</v>
      </c>
      <c r="DW124" s="813"/>
      <c r="DX124" s="813"/>
      <c r="DY124" s="813"/>
      <c r="DZ124" s="814"/>
    </row>
    <row r="125" spans="1:130" s="48" customFormat="1" ht="26.25" customHeight="1" x14ac:dyDescent="0.15">
      <c r="A125" s="707"/>
      <c r="B125" s="708"/>
      <c r="C125" s="787" t="s">
        <v>477</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191</v>
      </c>
      <c r="AB125" s="717"/>
      <c r="AC125" s="717"/>
      <c r="AD125" s="717"/>
      <c r="AE125" s="718"/>
      <c r="AF125" s="719" t="s">
        <v>191</v>
      </c>
      <c r="AG125" s="717"/>
      <c r="AH125" s="717"/>
      <c r="AI125" s="717"/>
      <c r="AJ125" s="718"/>
      <c r="AK125" s="719" t="s">
        <v>191</v>
      </c>
      <c r="AL125" s="717"/>
      <c r="AM125" s="717"/>
      <c r="AN125" s="717"/>
      <c r="AO125" s="718"/>
      <c r="AP125" s="788" t="s">
        <v>191</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484</v>
      </c>
      <c r="CL125" s="779"/>
      <c r="CM125" s="779"/>
      <c r="CN125" s="779"/>
      <c r="CO125" s="780"/>
      <c r="CP125" s="815" t="s">
        <v>135</v>
      </c>
      <c r="CQ125" s="763"/>
      <c r="CR125" s="763"/>
      <c r="CS125" s="763"/>
      <c r="CT125" s="763"/>
      <c r="CU125" s="763"/>
      <c r="CV125" s="763"/>
      <c r="CW125" s="763"/>
      <c r="CX125" s="763"/>
      <c r="CY125" s="763"/>
      <c r="CZ125" s="763"/>
      <c r="DA125" s="763"/>
      <c r="DB125" s="763"/>
      <c r="DC125" s="763"/>
      <c r="DD125" s="763"/>
      <c r="DE125" s="763"/>
      <c r="DF125" s="764"/>
      <c r="DG125" s="816" t="s">
        <v>191</v>
      </c>
      <c r="DH125" s="817"/>
      <c r="DI125" s="817"/>
      <c r="DJ125" s="817"/>
      <c r="DK125" s="817"/>
      <c r="DL125" s="817" t="s">
        <v>191</v>
      </c>
      <c r="DM125" s="817"/>
      <c r="DN125" s="817"/>
      <c r="DO125" s="817"/>
      <c r="DP125" s="817"/>
      <c r="DQ125" s="817" t="s">
        <v>191</v>
      </c>
      <c r="DR125" s="817"/>
      <c r="DS125" s="817"/>
      <c r="DT125" s="817"/>
      <c r="DU125" s="817"/>
      <c r="DV125" s="818" t="s">
        <v>191</v>
      </c>
      <c r="DW125" s="818"/>
      <c r="DX125" s="818"/>
      <c r="DY125" s="818"/>
      <c r="DZ125" s="819"/>
    </row>
    <row r="126" spans="1:130" s="48" customFormat="1" ht="26.25" customHeight="1" x14ac:dyDescent="0.15">
      <c r="A126" s="707"/>
      <c r="B126" s="708"/>
      <c r="C126" s="787" t="s">
        <v>478</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v>15613</v>
      </c>
      <c r="AB126" s="717"/>
      <c r="AC126" s="717"/>
      <c r="AD126" s="717"/>
      <c r="AE126" s="718"/>
      <c r="AF126" s="719">
        <v>15049</v>
      </c>
      <c r="AG126" s="717"/>
      <c r="AH126" s="717"/>
      <c r="AI126" s="717"/>
      <c r="AJ126" s="718"/>
      <c r="AK126" s="719">
        <v>14784</v>
      </c>
      <c r="AL126" s="717"/>
      <c r="AM126" s="717"/>
      <c r="AN126" s="717"/>
      <c r="AO126" s="718"/>
      <c r="AP126" s="788">
        <v>0.3</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414</v>
      </c>
      <c r="CQ126" s="724"/>
      <c r="CR126" s="724"/>
      <c r="CS126" s="724"/>
      <c r="CT126" s="724"/>
      <c r="CU126" s="724"/>
      <c r="CV126" s="724"/>
      <c r="CW126" s="724"/>
      <c r="CX126" s="724"/>
      <c r="CY126" s="724"/>
      <c r="CZ126" s="724"/>
      <c r="DA126" s="724"/>
      <c r="DB126" s="724"/>
      <c r="DC126" s="724"/>
      <c r="DD126" s="724"/>
      <c r="DE126" s="724"/>
      <c r="DF126" s="725"/>
      <c r="DG126" s="791" t="s">
        <v>191</v>
      </c>
      <c r="DH126" s="792"/>
      <c r="DI126" s="792"/>
      <c r="DJ126" s="792"/>
      <c r="DK126" s="792"/>
      <c r="DL126" s="792" t="s">
        <v>191</v>
      </c>
      <c r="DM126" s="792"/>
      <c r="DN126" s="792"/>
      <c r="DO126" s="792"/>
      <c r="DP126" s="792"/>
      <c r="DQ126" s="792" t="s">
        <v>191</v>
      </c>
      <c r="DR126" s="792"/>
      <c r="DS126" s="792"/>
      <c r="DT126" s="792"/>
      <c r="DU126" s="792"/>
      <c r="DV126" s="793" t="s">
        <v>191</v>
      </c>
      <c r="DW126" s="793"/>
      <c r="DX126" s="793"/>
      <c r="DY126" s="793"/>
      <c r="DZ126" s="794"/>
    </row>
    <row r="127" spans="1:130" s="48" customFormat="1" ht="26.25" customHeight="1" x14ac:dyDescent="0.15">
      <c r="A127" s="709"/>
      <c r="B127" s="710"/>
      <c r="C127" s="795" t="s">
        <v>74</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191</v>
      </c>
      <c r="AB127" s="717"/>
      <c r="AC127" s="717"/>
      <c r="AD127" s="717"/>
      <c r="AE127" s="718"/>
      <c r="AF127" s="719" t="s">
        <v>191</v>
      </c>
      <c r="AG127" s="717"/>
      <c r="AH127" s="717"/>
      <c r="AI127" s="717"/>
      <c r="AJ127" s="718"/>
      <c r="AK127" s="719" t="s">
        <v>191</v>
      </c>
      <c r="AL127" s="717"/>
      <c r="AM127" s="717"/>
      <c r="AN127" s="717"/>
      <c r="AO127" s="718"/>
      <c r="AP127" s="788" t="s">
        <v>191</v>
      </c>
      <c r="AQ127" s="789"/>
      <c r="AR127" s="789"/>
      <c r="AS127" s="789"/>
      <c r="AT127" s="790"/>
      <c r="AU127" s="56"/>
      <c r="AV127" s="56"/>
      <c r="AW127" s="56"/>
      <c r="AX127" s="798" t="s">
        <v>485</v>
      </c>
      <c r="AY127" s="799"/>
      <c r="AZ127" s="799"/>
      <c r="BA127" s="799"/>
      <c r="BB127" s="799"/>
      <c r="BC127" s="799"/>
      <c r="BD127" s="799"/>
      <c r="BE127" s="800"/>
      <c r="BF127" s="801" t="s">
        <v>235</v>
      </c>
      <c r="BG127" s="799"/>
      <c r="BH127" s="799"/>
      <c r="BI127" s="799"/>
      <c r="BJ127" s="799"/>
      <c r="BK127" s="799"/>
      <c r="BL127" s="800"/>
      <c r="BM127" s="801" t="s">
        <v>415</v>
      </c>
      <c r="BN127" s="799"/>
      <c r="BO127" s="799"/>
      <c r="BP127" s="799"/>
      <c r="BQ127" s="799"/>
      <c r="BR127" s="799"/>
      <c r="BS127" s="800"/>
      <c r="BT127" s="801" t="s">
        <v>403</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407</v>
      </c>
      <c r="CQ127" s="724"/>
      <c r="CR127" s="724"/>
      <c r="CS127" s="724"/>
      <c r="CT127" s="724"/>
      <c r="CU127" s="724"/>
      <c r="CV127" s="724"/>
      <c r="CW127" s="724"/>
      <c r="CX127" s="724"/>
      <c r="CY127" s="724"/>
      <c r="CZ127" s="724"/>
      <c r="DA127" s="724"/>
      <c r="DB127" s="724"/>
      <c r="DC127" s="724"/>
      <c r="DD127" s="724"/>
      <c r="DE127" s="724"/>
      <c r="DF127" s="725"/>
      <c r="DG127" s="791" t="s">
        <v>191</v>
      </c>
      <c r="DH127" s="792"/>
      <c r="DI127" s="792"/>
      <c r="DJ127" s="792"/>
      <c r="DK127" s="792"/>
      <c r="DL127" s="792" t="s">
        <v>191</v>
      </c>
      <c r="DM127" s="792"/>
      <c r="DN127" s="792"/>
      <c r="DO127" s="792"/>
      <c r="DP127" s="792"/>
      <c r="DQ127" s="792" t="s">
        <v>191</v>
      </c>
      <c r="DR127" s="792"/>
      <c r="DS127" s="792"/>
      <c r="DT127" s="792"/>
      <c r="DU127" s="792"/>
      <c r="DV127" s="793" t="s">
        <v>191</v>
      </c>
      <c r="DW127" s="793"/>
      <c r="DX127" s="793"/>
      <c r="DY127" s="793"/>
      <c r="DZ127" s="794"/>
    </row>
    <row r="128" spans="1:130" s="48" customFormat="1" ht="26.25" customHeight="1" x14ac:dyDescent="0.15">
      <c r="A128" s="751" t="s">
        <v>486</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5</v>
      </c>
      <c r="X128" s="753"/>
      <c r="Y128" s="753"/>
      <c r="Z128" s="754"/>
      <c r="AA128" s="755">
        <v>633</v>
      </c>
      <c r="AB128" s="756"/>
      <c r="AC128" s="756"/>
      <c r="AD128" s="756"/>
      <c r="AE128" s="757"/>
      <c r="AF128" s="758">
        <v>633</v>
      </c>
      <c r="AG128" s="756"/>
      <c r="AH128" s="756"/>
      <c r="AI128" s="756"/>
      <c r="AJ128" s="757"/>
      <c r="AK128" s="758">
        <v>12202</v>
      </c>
      <c r="AL128" s="756"/>
      <c r="AM128" s="756"/>
      <c r="AN128" s="756"/>
      <c r="AO128" s="757"/>
      <c r="AP128" s="759"/>
      <c r="AQ128" s="760"/>
      <c r="AR128" s="760"/>
      <c r="AS128" s="760"/>
      <c r="AT128" s="761"/>
      <c r="AU128" s="56"/>
      <c r="AV128" s="56"/>
      <c r="AW128" s="56"/>
      <c r="AX128" s="762" t="s">
        <v>306</v>
      </c>
      <c r="AY128" s="763"/>
      <c r="AZ128" s="763"/>
      <c r="BA128" s="763"/>
      <c r="BB128" s="763"/>
      <c r="BC128" s="763"/>
      <c r="BD128" s="763"/>
      <c r="BE128" s="764"/>
      <c r="BF128" s="765" t="s">
        <v>191</v>
      </c>
      <c r="BG128" s="766"/>
      <c r="BH128" s="766"/>
      <c r="BI128" s="766"/>
      <c r="BJ128" s="766"/>
      <c r="BK128" s="766"/>
      <c r="BL128" s="767"/>
      <c r="BM128" s="765">
        <v>14.89</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395</v>
      </c>
      <c r="CQ128" s="743"/>
      <c r="CR128" s="743"/>
      <c r="CS128" s="743"/>
      <c r="CT128" s="743"/>
      <c r="CU128" s="743"/>
      <c r="CV128" s="743"/>
      <c r="CW128" s="743"/>
      <c r="CX128" s="743"/>
      <c r="CY128" s="743"/>
      <c r="CZ128" s="743"/>
      <c r="DA128" s="743"/>
      <c r="DB128" s="743"/>
      <c r="DC128" s="743"/>
      <c r="DD128" s="743"/>
      <c r="DE128" s="743"/>
      <c r="DF128" s="744"/>
      <c r="DG128" s="770" t="s">
        <v>191</v>
      </c>
      <c r="DH128" s="771"/>
      <c r="DI128" s="771"/>
      <c r="DJ128" s="771"/>
      <c r="DK128" s="771"/>
      <c r="DL128" s="771" t="s">
        <v>191</v>
      </c>
      <c r="DM128" s="771"/>
      <c r="DN128" s="771"/>
      <c r="DO128" s="771"/>
      <c r="DP128" s="771"/>
      <c r="DQ128" s="771" t="s">
        <v>191</v>
      </c>
      <c r="DR128" s="771"/>
      <c r="DS128" s="771"/>
      <c r="DT128" s="771"/>
      <c r="DU128" s="771"/>
      <c r="DV128" s="772" t="s">
        <v>191</v>
      </c>
      <c r="DW128" s="772"/>
      <c r="DX128" s="772"/>
      <c r="DY128" s="772"/>
      <c r="DZ128" s="773"/>
    </row>
    <row r="129" spans="1:131" s="48" customFormat="1" ht="26.25" customHeight="1" x14ac:dyDescent="0.15">
      <c r="A129" s="711" t="s">
        <v>164</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233</v>
      </c>
      <c r="X129" s="714"/>
      <c r="Y129" s="714"/>
      <c r="Z129" s="715"/>
      <c r="AA129" s="716">
        <v>4878709</v>
      </c>
      <c r="AB129" s="717"/>
      <c r="AC129" s="717"/>
      <c r="AD129" s="717"/>
      <c r="AE129" s="718"/>
      <c r="AF129" s="719">
        <v>4988719</v>
      </c>
      <c r="AG129" s="717"/>
      <c r="AH129" s="717"/>
      <c r="AI129" s="717"/>
      <c r="AJ129" s="718"/>
      <c r="AK129" s="719">
        <v>5172013</v>
      </c>
      <c r="AL129" s="717"/>
      <c r="AM129" s="717"/>
      <c r="AN129" s="717"/>
      <c r="AO129" s="718"/>
      <c r="AP129" s="720"/>
      <c r="AQ129" s="721"/>
      <c r="AR129" s="721"/>
      <c r="AS129" s="721"/>
      <c r="AT129" s="722"/>
      <c r="AU129" s="67"/>
      <c r="AV129" s="67"/>
      <c r="AW129" s="67"/>
      <c r="AX129" s="723" t="s">
        <v>112</v>
      </c>
      <c r="AY129" s="724"/>
      <c r="AZ129" s="724"/>
      <c r="BA129" s="724"/>
      <c r="BB129" s="724"/>
      <c r="BC129" s="724"/>
      <c r="BD129" s="724"/>
      <c r="BE129" s="725"/>
      <c r="BF129" s="774" t="s">
        <v>191</v>
      </c>
      <c r="BG129" s="775"/>
      <c r="BH129" s="775"/>
      <c r="BI129" s="775"/>
      <c r="BJ129" s="775"/>
      <c r="BK129" s="775"/>
      <c r="BL129" s="776"/>
      <c r="BM129" s="774">
        <v>19.89</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1" t="s">
        <v>147</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487</v>
      </c>
      <c r="X130" s="714"/>
      <c r="Y130" s="714"/>
      <c r="Z130" s="715"/>
      <c r="AA130" s="716">
        <v>588631</v>
      </c>
      <c r="AB130" s="717"/>
      <c r="AC130" s="717"/>
      <c r="AD130" s="717"/>
      <c r="AE130" s="718"/>
      <c r="AF130" s="719">
        <v>575759</v>
      </c>
      <c r="AG130" s="717"/>
      <c r="AH130" s="717"/>
      <c r="AI130" s="717"/>
      <c r="AJ130" s="718"/>
      <c r="AK130" s="719">
        <v>592465</v>
      </c>
      <c r="AL130" s="717"/>
      <c r="AM130" s="717"/>
      <c r="AN130" s="717"/>
      <c r="AO130" s="718"/>
      <c r="AP130" s="720"/>
      <c r="AQ130" s="721"/>
      <c r="AR130" s="721"/>
      <c r="AS130" s="721"/>
      <c r="AT130" s="722"/>
      <c r="AU130" s="67"/>
      <c r="AV130" s="67"/>
      <c r="AW130" s="67"/>
      <c r="AX130" s="723" t="s">
        <v>428</v>
      </c>
      <c r="AY130" s="724"/>
      <c r="AZ130" s="724"/>
      <c r="BA130" s="724"/>
      <c r="BB130" s="724"/>
      <c r="BC130" s="724"/>
      <c r="BD130" s="724"/>
      <c r="BE130" s="725"/>
      <c r="BF130" s="726">
        <v>8.3000000000000007</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166</v>
      </c>
      <c r="X131" s="733"/>
      <c r="Y131" s="733"/>
      <c r="Z131" s="734"/>
      <c r="AA131" s="735">
        <v>4290078</v>
      </c>
      <c r="AB131" s="736"/>
      <c r="AC131" s="736"/>
      <c r="AD131" s="736"/>
      <c r="AE131" s="737"/>
      <c r="AF131" s="738">
        <v>4412960</v>
      </c>
      <c r="AG131" s="736"/>
      <c r="AH131" s="736"/>
      <c r="AI131" s="736"/>
      <c r="AJ131" s="737"/>
      <c r="AK131" s="738">
        <v>4579548</v>
      </c>
      <c r="AL131" s="736"/>
      <c r="AM131" s="736"/>
      <c r="AN131" s="736"/>
      <c r="AO131" s="737"/>
      <c r="AP131" s="739"/>
      <c r="AQ131" s="740"/>
      <c r="AR131" s="740"/>
      <c r="AS131" s="740"/>
      <c r="AT131" s="741"/>
      <c r="AU131" s="67"/>
      <c r="AV131" s="67"/>
      <c r="AW131" s="67"/>
      <c r="AX131" s="742" t="s">
        <v>58</v>
      </c>
      <c r="AY131" s="743"/>
      <c r="AZ131" s="743"/>
      <c r="BA131" s="743"/>
      <c r="BB131" s="743"/>
      <c r="BC131" s="743"/>
      <c r="BD131" s="743"/>
      <c r="BE131" s="744"/>
      <c r="BF131" s="745">
        <v>20.100000000000001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1" t="s">
        <v>26</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488</v>
      </c>
      <c r="W132" s="676"/>
      <c r="X132" s="676"/>
      <c r="Y132" s="676"/>
      <c r="Z132" s="677"/>
      <c r="AA132" s="678">
        <v>8.4298933490000003</v>
      </c>
      <c r="AB132" s="679"/>
      <c r="AC132" s="679"/>
      <c r="AD132" s="679"/>
      <c r="AE132" s="680"/>
      <c r="AF132" s="681">
        <v>8.4434710489999993</v>
      </c>
      <c r="AG132" s="679"/>
      <c r="AH132" s="679"/>
      <c r="AI132" s="679"/>
      <c r="AJ132" s="680"/>
      <c r="AK132" s="681">
        <v>8.05917964</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82</v>
      </c>
      <c r="W133" s="685"/>
      <c r="X133" s="685"/>
      <c r="Y133" s="685"/>
      <c r="Z133" s="686"/>
      <c r="AA133" s="687">
        <v>8.4</v>
      </c>
      <c r="AB133" s="688"/>
      <c r="AC133" s="688"/>
      <c r="AD133" s="688"/>
      <c r="AE133" s="689"/>
      <c r="AF133" s="687">
        <v>8.4</v>
      </c>
      <c r="AG133" s="688"/>
      <c r="AH133" s="688"/>
      <c r="AI133" s="688"/>
      <c r="AJ133" s="689"/>
      <c r="AK133" s="687">
        <v>8.3000000000000007</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lwsjdalju9TTjfhtAYM6jyiQTcNo7X6p0OpnFEU2urmkp7CuHfjw73UxCTJzifHCzTUKnLdhpvSOBdDGk5yasA==" saltValue="qug7cGS9ZeG7Vx/TQ6yuw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R25" zoomScale="70" zoomScaleNormal="85" zoomScaleSheetLayoutView="70" workbookViewId="0">
      <selection activeCell="CW30" sqref="CW30"/>
    </sheetView>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95</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b+cqjaGtwH5SVQrG/i8krePXEOEiPCE6h7vby1Ja7fnlyHWxnAl0sFtroadXyuwGC9q8u4/2Ue7e0OoC9/yQXg==" saltValue="y+u98I0vEn+SCA8bI4kCLA==" spinCount="100000" sheet="1" objects="1" scenarios="1"/>
  <phoneticPr fontId="5"/>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70" zoomScaleSheetLayoutView="55" workbookViewId="0">
      <selection activeCell="CP82" sqref="CP82"/>
    </sheetView>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ewELfJKXzJdZsgd0Ya/uoWSDdLAB9+b2EEPLqolTBPkSvWKvO2EXR5K44e4GIUE6QH1J8azW1MGO1SIu6u32w==" saltValue="guMtR+PZzJtXnxFKWiOAWQ=="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N13"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489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326</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06" t="s">
        <v>83</v>
      </c>
      <c r="AP7" s="127"/>
      <c r="AQ7" s="138" t="s">
        <v>490</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07"/>
      <c r="AP8" s="128" t="s">
        <v>491</v>
      </c>
      <c r="AQ8" s="139" t="s">
        <v>492</v>
      </c>
      <c r="AR8" s="153" t="s">
        <v>493</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7" t="s">
        <v>494</v>
      </c>
      <c r="AL9" s="1018"/>
      <c r="AM9" s="1018"/>
      <c r="AN9" s="1019"/>
      <c r="AO9" s="117">
        <v>1133360</v>
      </c>
      <c r="AP9" s="117">
        <v>59211</v>
      </c>
      <c r="AQ9" s="140">
        <v>102505</v>
      </c>
      <c r="AR9" s="154">
        <v>-42.2</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7" t="s">
        <v>198</v>
      </c>
      <c r="AL10" s="1018"/>
      <c r="AM10" s="1018"/>
      <c r="AN10" s="1019"/>
      <c r="AO10" s="118">
        <v>233088</v>
      </c>
      <c r="AP10" s="118">
        <v>12177</v>
      </c>
      <c r="AQ10" s="141">
        <v>13118</v>
      </c>
      <c r="AR10" s="155">
        <v>-7.2</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7" t="s">
        <v>393</v>
      </c>
      <c r="AL11" s="1018"/>
      <c r="AM11" s="1018"/>
      <c r="AN11" s="1019"/>
      <c r="AO11" s="118">
        <v>14471</v>
      </c>
      <c r="AP11" s="118">
        <v>756</v>
      </c>
      <c r="AQ11" s="141">
        <v>532</v>
      </c>
      <c r="AR11" s="155">
        <v>42.1</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7" t="s">
        <v>232</v>
      </c>
      <c r="AL12" s="1018"/>
      <c r="AM12" s="1018"/>
      <c r="AN12" s="1019"/>
      <c r="AO12" s="118">
        <v>180</v>
      </c>
      <c r="AP12" s="118">
        <v>9</v>
      </c>
      <c r="AQ12" s="141">
        <v>70</v>
      </c>
      <c r="AR12" s="155">
        <v>-87.1</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7" t="s">
        <v>495</v>
      </c>
      <c r="AL13" s="1018"/>
      <c r="AM13" s="1018"/>
      <c r="AN13" s="1019"/>
      <c r="AO13" s="118">
        <v>36216</v>
      </c>
      <c r="AP13" s="118">
        <v>1892</v>
      </c>
      <c r="AQ13" s="141">
        <v>4255</v>
      </c>
      <c r="AR13" s="155">
        <v>-55.5</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7" t="s">
        <v>496</v>
      </c>
      <c r="AL14" s="1018"/>
      <c r="AM14" s="1018"/>
      <c r="AN14" s="1019"/>
      <c r="AO14" s="118">
        <v>24079</v>
      </c>
      <c r="AP14" s="118">
        <v>1258</v>
      </c>
      <c r="AQ14" s="141">
        <v>1813</v>
      </c>
      <c r="AR14" s="155">
        <v>-30.6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20" t="s">
        <v>308</v>
      </c>
      <c r="AL15" s="1021"/>
      <c r="AM15" s="1021"/>
      <c r="AN15" s="1022"/>
      <c r="AO15" s="118">
        <v>-48950</v>
      </c>
      <c r="AP15" s="118">
        <v>-2557</v>
      </c>
      <c r="AQ15" s="141">
        <v>-6003</v>
      </c>
      <c r="AR15" s="155">
        <v>-57.4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20" t="s">
        <v>270</v>
      </c>
      <c r="AL16" s="1021"/>
      <c r="AM16" s="1021"/>
      <c r="AN16" s="1022"/>
      <c r="AO16" s="118">
        <v>1392444</v>
      </c>
      <c r="AP16" s="118">
        <v>72747</v>
      </c>
      <c r="AQ16" s="141">
        <v>116291</v>
      </c>
      <c r="AR16" s="155">
        <v>-37.4</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199</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497</v>
      </c>
      <c r="AP20" s="129" t="s">
        <v>330</v>
      </c>
      <c r="AQ20" s="142" t="s">
        <v>40</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3" t="s">
        <v>498</v>
      </c>
      <c r="AL21" s="1024"/>
      <c r="AM21" s="1024"/>
      <c r="AN21" s="1025"/>
      <c r="AO21" s="120">
        <v>5.54</v>
      </c>
      <c r="AP21" s="130">
        <v>9.5500000000000007</v>
      </c>
      <c r="AQ21" s="143">
        <v>-4.01</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3" t="s">
        <v>499</v>
      </c>
      <c r="AL22" s="1024"/>
      <c r="AM22" s="1024"/>
      <c r="AN22" s="1025"/>
      <c r="AO22" s="121">
        <v>98.5</v>
      </c>
      <c r="AP22" s="131">
        <v>96.7</v>
      </c>
      <c r="AQ22" s="144">
        <v>1.8</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16" t="s">
        <v>500</v>
      </c>
      <c r="B26" s="1016"/>
      <c r="C26" s="1016"/>
      <c r="D26" s="1016"/>
      <c r="E26" s="1016"/>
      <c r="F26" s="1016"/>
      <c r="G26" s="1016"/>
      <c r="H26" s="1016"/>
      <c r="I26" s="1016"/>
      <c r="J26" s="1016"/>
      <c r="K26" s="1016"/>
      <c r="L26" s="1016"/>
      <c r="M26" s="1016"/>
      <c r="N26" s="1016"/>
      <c r="O26" s="1016"/>
      <c r="P26" s="1016"/>
      <c r="Q26" s="1016"/>
      <c r="R26" s="1016"/>
      <c r="S26" s="1016"/>
      <c r="T26" s="1016"/>
      <c r="U26" s="1016"/>
      <c r="V26" s="1016"/>
      <c r="W26" s="1016"/>
      <c r="X26" s="1016"/>
      <c r="Y26" s="1016"/>
      <c r="Z26" s="1016"/>
      <c r="AA26" s="1016"/>
      <c r="AB26" s="1016"/>
      <c r="AC26" s="1016"/>
      <c r="AD26" s="1016"/>
      <c r="AE26" s="1016"/>
      <c r="AF26" s="1016"/>
      <c r="AG26" s="1016"/>
      <c r="AH26" s="1016"/>
      <c r="AI26" s="1016"/>
      <c r="AJ26" s="1016"/>
      <c r="AK26" s="1016"/>
      <c r="AL26" s="1016"/>
      <c r="AM26" s="1016"/>
      <c r="AN26" s="1016"/>
      <c r="AO26" s="1016"/>
      <c r="AP26" s="1016"/>
      <c r="AQ26" s="1016"/>
      <c r="AR26" s="1016"/>
      <c r="AS26" s="1016"/>
      <c r="AT26" s="91"/>
    </row>
    <row r="27" spans="1:46" x14ac:dyDescent="0.15">
      <c r="A27" s="85"/>
      <c r="AO27" s="90"/>
      <c r="AP27" s="90"/>
      <c r="AQ27" s="90"/>
      <c r="AR27" s="90"/>
      <c r="AS27" s="90"/>
      <c r="AT27" s="90"/>
    </row>
    <row r="28" spans="1:46" ht="17.25" x14ac:dyDescent="0.15">
      <c r="A28" s="82" t="s">
        <v>260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116</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06" t="s">
        <v>83</v>
      </c>
      <c r="AP30" s="127"/>
      <c r="AQ30" s="138" t="s">
        <v>490</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07"/>
      <c r="AP31" s="128" t="s">
        <v>491</v>
      </c>
      <c r="AQ31" s="139" t="s">
        <v>492</v>
      </c>
      <c r="AR31" s="153" t="s">
        <v>493</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10" t="s">
        <v>501</v>
      </c>
      <c r="AL32" s="1011"/>
      <c r="AM32" s="1011"/>
      <c r="AN32" s="1012"/>
      <c r="AO32" s="118">
        <v>709032</v>
      </c>
      <c r="AP32" s="118">
        <v>37043</v>
      </c>
      <c r="AQ32" s="145">
        <v>49899</v>
      </c>
      <c r="AR32" s="155">
        <v>-25.8</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10" t="s">
        <v>502</v>
      </c>
      <c r="AL33" s="1011"/>
      <c r="AM33" s="1011"/>
      <c r="AN33" s="1012"/>
      <c r="AO33" s="118" t="s">
        <v>191</v>
      </c>
      <c r="AP33" s="118" t="s">
        <v>191</v>
      </c>
      <c r="AQ33" s="145" t="s">
        <v>191</v>
      </c>
      <c r="AR33" s="155" t="s">
        <v>191</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10" t="s">
        <v>503</v>
      </c>
      <c r="AL34" s="1011"/>
      <c r="AM34" s="1011"/>
      <c r="AN34" s="1012"/>
      <c r="AO34" s="118" t="s">
        <v>191</v>
      </c>
      <c r="AP34" s="118" t="s">
        <v>191</v>
      </c>
      <c r="AQ34" s="145">
        <v>2</v>
      </c>
      <c r="AR34" s="155" t="s">
        <v>191</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10" t="s">
        <v>504</v>
      </c>
      <c r="AL35" s="1011"/>
      <c r="AM35" s="1011"/>
      <c r="AN35" s="1012"/>
      <c r="AO35" s="118">
        <v>134724</v>
      </c>
      <c r="AP35" s="118">
        <v>7039</v>
      </c>
      <c r="AQ35" s="145">
        <v>13394</v>
      </c>
      <c r="AR35" s="155">
        <v>-47.4</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10" t="s">
        <v>35</v>
      </c>
      <c r="AL36" s="1011"/>
      <c r="AM36" s="1011"/>
      <c r="AN36" s="1012"/>
      <c r="AO36" s="118">
        <v>115201</v>
      </c>
      <c r="AP36" s="118">
        <v>6019</v>
      </c>
      <c r="AQ36" s="145">
        <v>2489</v>
      </c>
      <c r="AR36" s="155">
        <v>141.80000000000001</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10" t="s">
        <v>339</v>
      </c>
      <c r="AL37" s="1011"/>
      <c r="AM37" s="1011"/>
      <c r="AN37" s="1012"/>
      <c r="AO37" s="118">
        <v>14784</v>
      </c>
      <c r="AP37" s="118">
        <v>772</v>
      </c>
      <c r="AQ37" s="145">
        <v>625</v>
      </c>
      <c r="AR37" s="155">
        <v>23.5</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13" t="s">
        <v>505</v>
      </c>
      <c r="AL38" s="1014"/>
      <c r="AM38" s="1014"/>
      <c r="AN38" s="1015"/>
      <c r="AO38" s="122" t="s">
        <v>191</v>
      </c>
      <c r="AP38" s="122" t="s">
        <v>191</v>
      </c>
      <c r="AQ38" s="146">
        <v>5</v>
      </c>
      <c r="AR38" s="144" t="s">
        <v>191</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13" t="s">
        <v>80</v>
      </c>
      <c r="AL39" s="1014"/>
      <c r="AM39" s="1014"/>
      <c r="AN39" s="1015"/>
      <c r="AO39" s="118">
        <v>-12202</v>
      </c>
      <c r="AP39" s="118">
        <v>-637</v>
      </c>
      <c r="AQ39" s="145">
        <v>-2982</v>
      </c>
      <c r="AR39" s="155">
        <v>-78.599999999999994</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10" t="s">
        <v>506</v>
      </c>
      <c r="AL40" s="1011"/>
      <c r="AM40" s="1011"/>
      <c r="AN40" s="1012"/>
      <c r="AO40" s="118">
        <v>-592465</v>
      </c>
      <c r="AP40" s="118">
        <v>-30953</v>
      </c>
      <c r="AQ40" s="145">
        <v>-43756</v>
      </c>
      <c r="AR40" s="155">
        <v>-29.3</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0" t="s">
        <v>383</v>
      </c>
      <c r="AL41" s="1001"/>
      <c r="AM41" s="1001"/>
      <c r="AN41" s="1002"/>
      <c r="AO41" s="118">
        <v>369074</v>
      </c>
      <c r="AP41" s="118">
        <v>19282</v>
      </c>
      <c r="AQ41" s="145">
        <v>19675</v>
      </c>
      <c r="AR41" s="155">
        <v>-2</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507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508</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08" t="s">
        <v>83</v>
      </c>
      <c r="AN49" s="1003" t="s">
        <v>436</v>
      </c>
      <c r="AO49" s="1004"/>
      <c r="AP49" s="1004"/>
      <c r="AQ49" s="1004"/>
      <c r="AR49" s="1005"/>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09"/>
      <c r="AN50" s="114" t="s">
        <v>482</v>
      </c>
      <c r="AO50" s="124" t="s">
        <v>483</v>
      </c>
      <c r="AP50" s="135" t="s">
        <v>509</v>
      </c>
      <c r="AQ50" s="148" t="s">
        <v>378</v>
      </c>
      <c r="AR50" s="158" t="s">
        <v>510</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471</v>
      </c>
      <c r="AL51" s="103"/>
      <c r="AM51" s="108">
        <v>1824805</v>
      </c>
      <c r="AN51" s="115">
        <v>93326</v>
      </c>
      <c r="AO51" s="125">
        <v>57.8</v>
      </c>
      <c r="AP51" s="136">
        <v>96248</v>
      </c>
      <c r="AQ51" s="149">
        <v>87.7</v>
      </c>
      <c r="AR51" s="159">
        <v>-29.9</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272</v>
      </c>
      <c r="AM52" s="109">
        <v>1428363</v>
      </c>
      <c r="AN52" s="116">
        <v>73051</v>
      </c>
      <c r="AO52" s="126">
        <v>100.1</v>
      </c>
      <c r="AP52" s="137">
        <v>55768</v>
      </c>
      <c r="AQ52" s="150">
        <v>114.2</v>
      </c>
      <c r="AR52" s="160">
        <v>-14.1</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314</v>
      </c>
      <c r="AL53" s="103"/>
      <c r="AM53" s="108">
        <v>1110876</v>
      </c>
      <c r="AN53" s="115">
        <v>57197</v>
      </c>
      <c r="AO53" s="125">
        <v>-38.700000000000003</v>
      </c>
      <c r="AP53" s="136">
        <v>76413</v>
      </c>
      <c r="AQ53" s="149">
        <v>-20.6</v>
      </c>
      <c r="AR53" s="159">
        <v>-18.100000000000001</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272</v>
      </c>
      <c r="AM54" s="109">
        <v>717164</v>
      </c>
      <c r="AN54" s="116">
        <v>36925</v>
      </c>
      <c r="AO54" s="126">
        <v>-49.5</v>
      </c>
      <c r="AP54" s="137">
        <v>39658</v>
      </c>
      <c r="AQ54" s="150">
        <v>-28.9</v>
      </c>
      <c r="AR54" s="160">
        <v>-20.6</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132</v>
      </c>
      <c r="AL55" s="103"/>
      <c r="AM55" s="108">
        <v>2082108</v>
      </c>
      <c r="AN55" s="115">
        <v>107514</v>
      </c>
      <c r="AO55" s="125">
        <v>88</v>
      </c>
      <c r="AP55" s="136">
        <v>66481</v>
      </c>
      <c r="AQ55" s="149">
        <v>-13</v>
      </c>
      <c r="AR55" s="159">
        <v>101</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272</v>
      </c>
      <c r="AM56" s="109">
        <v>1628965</v>
      </c>
      <c r="AN56" s="116">
        <v>84115</v>
      </c>
      <c r="AO56" s="126">
        <v>127.8</v>
      </c>
      <c r="AP56" s="137">
        <v>36120</v>
      </c>
      <c r="AQ56" s="150">
        <v>-8.9</v>
      </c>
      <c r="AR56" s="160">
        <v>136.69999999999999</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511</v>
      </c>
      <c r="AL57" s="103"/>
      <c r="AM57" s="108">
        <v>866950</v>
      </c>
      <c r="AN57" s="115">
        <v>44983</v>
      </c>
      <c r="AO57" s="125">
        <v>-58.2</v>
      </c>
      <c r="AP57" s="136">
        <v>67825</v>
      </c>
      <c r="AQ57" s="149">
        <v>2</v>
      </c>
      <c r="AR57" s="159">
        <v>-60.2</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272</v>
      </c>
      <c r="AM58" s="109">
        <v>434818</v>
      </c>
      <c r="AN58" s="116">
        <v>22561</v>
      </c>
      <c r="AO58" s="126">
        <v>-73.2</v>
      </c>
      <c r="AP58" s="137">
        <v>39417</v>
      </c>
      <c r="AQ58" s="150">
        <v>9.1</v>
      </c>
      <c r="AR58" s="160">
        <v>-82.3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512</v>
      </c>
      <c r="AL59" s="103"/>
      <c r="AM59" s="108">
        <v>823470</v>
      </c>
      <c r="AN59" s="115">
        <v>43021</v>
      </c>
      <c r="AO59" s="125">
        <v>-4.4000000000000004</v>
      </c>
      <c r="AP59" s="136">
        <v>81158</v>
      </c>
      <c r="AQ59" s="149">
        <v>19.7</v>
      </c>
      <c r="AR59" s="159">
        <v>-24.1</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272</v>
      </c>
      <c r="AM60" s="109">
        <v>277613</v>
      </c>
      <c r="AN60" s="116">
        <v>14504</v>
      </c>
      <c r="AO60" s="126">
        <v>-35.700000000000003</v>
      </c>
      <c r="AP60" s="137">
        <v>45320</v>
      </c>
      <c r="AQ60" s="150">
        <v>15</v>
      </c>
      <c r="AR60" s="160">
        <v>-50.7</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513</v>
      </c>
      <c r="AL61" s="106"/>
      <c r="AM61" s="108">
        <v>1341642</v>
      </c>
      <c r="AN61" s="115">
        <v>69208</v>
      </c>
      <c r="AO61" s="125">
        <v>8.9</v>
      </c>
      <c r="AP61" s="136">
        <v>77625</v>
      </c>
      <c r="AQ61" s="151">
        <v>15.2</v>
      </c>
      <c r="AR61" s="159">
        <v>-6.3</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272</v>
      </c>
      <c r="AM62" s="109">
        <v>897385</v>
      </c>
      <c r="AN62" s="116">
        <v>46231</v>
      </c>
      <c r="AO62" s="126">
        <v>13.9</v>
      </c>
      <c r="AP62" s="137">
        <v>43257</v>
      </c>
      <c r="AQ62" s="150">
        <v>20.100000000000001</v>
      </c>
      <c r="AR62" s="160">
        <v>-6.2</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ap29q8xBuDBl2Crt04/Ga73LGVqLeQPXts9M5LngVuS5SmZ2+W5XojSZwLACBpwAxD8IG0ZKN/zrFMViSDr2Q==" saltValue="DyBwbYiFEaYYsOmma+mEE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95</v>
      </c>
    </row>
    <row r="120" spans="125:125" ht="13.5" hidden="1" customHeight="1" x14ac:dyDescent="0.15"/>
    <row r="121" spans="125:125" ht="13.5" hidden="1" customHeight="1" x14ac:dyDescent="0.15">
      <c r="DU121" s="78"/>
    </row>
  </sheetData>
  <sheetProtection algorithmName="SHA-512" hashValue="oteA2FQb/4lFh1EbRsnZtxPn41YRSH7WtYY+IKozKGKu+BZ6YY1j2dqCeSpUF9NQL1iWvUKnM8rqC6vFJD+CgA==" saltValue="E6XIZ1kGZ271eagRPtXa7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7"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95</v>
      </c>
    </row>
  </sheetData>
  <sheetProtection algorithmName="SHA-512" hashValue="b6ZNILB2ubR9XhlY/x/asUblxmcUBD2SZLWpoSguXUr5L0lklgxZ66Qq8lshsYi7H/kvqJx54m9YlQdv7ma7mg==" saltValue="+rJnsnSaqEcAuszGcSYUi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view="pageBreakPreview" topLeftCell="G38" zoomScaleSheetLayoutView="100" workbookViewId="0">
      <selection activeCell="J48" sqref="J48"/>
    </sheetView>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7</v>
      </c>
      <c r="C46" s="171"/>
      <c r="D46" s="171"/>
      <c r="E46" s="172" t="s">
        <v>16</v>
      </c>
      <c r="F46" s="173" t="s">
        <v>515</v>
      </c>
      <c r="G46" s="177" t="s">
        <v>516</v>
      </c>
      <c r="H46" s="177" t="s">
        <v>517</v>
      </c>
      <c r="I46" s="177" t="s">
        <v>252</v>
      </c>
      <c r="J46" s="182" t="s">
        <v>518</v>
      </c>
    </row>
    <row r="47" spans="2:10" ht="57.75" customHeight="1" x14ac:dyDescent="0.15">
      <c r="B47" s="168"/>
      <c r="C47" s="1026" t="s">
        <v>3</v>
      </c>
      <c r="D47" s="1026"/>
      <c r="E47" s="1027"/>
      <c r="F47" s="174">
        <v>34.15</v>
      </c>
      <c r="G47" s="178">
        <v>32.78</v>
      </c>
      <c r="H47" s="178">
        <v>36.49</v>
      </c>
      <c r="I47" s="178">
        <v>36.5</v>
      </c>
      <c r="J47" s="183">
        <v>36.17</v>
      </c>
    </row>
    <row r="48" spans="2:10" ht="57.75" customHeight="1" x14ac:dyDescent="0.15">
      <c r="B48" s="169"/>
      <c r="C48" s="1028" t="s">
        <v>9</v>
      </c>
      <c r="D48" s="1028"/>
      <c r="E48" s="1029"/>
      <c r="F48" s="175">
        <v>3.74</v>
      </c>
      <c r="G48" s="179">
        <v>9.6300000000000008</v>
      </c>
      <c r="H48" s="179">
        <v>7.98</v>
      </c>
      <c r="I48" s="179">
        <v>3.51</v>
      </c>
      <c r="J48" s="184">
        <v>9.2899999999999991</v>
      </c>
    </row>
    <row r="49" spans="2:10" ht="57.75" customHeight="1" x14ac:dyDescent="0.15">
      <c r="B49" s="170"/>
      <c r="C49" s="1030" t="s">
        <v>15</v>
      </c>
      <c r="D49" s="1030"/>
      <c r="E49" s="1031"/>
      <c r="F49" s="176" t="s">
        <v>519</v>
      </c>
      <c r="G49" s="180">
        <v>6.22</v>
      </c>
      <c r="H49" s="180">
        <v>0.47</v>
      </c>
      <c r="I49" s="180" t="s">
        <v>520</v>
      </c>
      <c r="J49" s="185">
        <v>6.55</v>
      </c>
    </row>
    <row r="50" spans="2:10" x14ac:dyDescent="0.15"/>
  </sheetData>
  <sheetProtection algorithmName="SHA-512" hashValue="HTjakpbwpUbPktkEgwWeKpJrE29q9Jp2B/reQzIkzfrRXnJo5OGsU0GqnNzaw/qndRtzGIgDqQ3xrs088hS2GA==" saltValue="UtWyIyKvnIWUgbooCLsxA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2026-03-13T06:14:40Z</cp:lastPrinted>
  <dcterms:created xsi:type="dcterms:W3CDTF">2026-02-23T09:14:32Z</dcterms:created>
  <dcterms:modified xsi:type="dcterms:W3CDTF">2026-03-31T08:46:07Z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2026-03-18T07:22:00Z</vt:filetime>
  </property>
</Properties>
</file>