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69371801-DC5D-4C4C-A3D7-571FCBE802E9}" xr6:coauthVersionLast="47" xr6:coauthVersionMax="47" xr10:uidLastSave="{00000000-0000-0000-0000-000000000000}"/>
  <bookViews>
    <workbookView xWindow="2037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BW34" i="10"/>
  <c r="BW35" i="10" s="1"/>
  <c r="BW36" i="10" s="1"/>
  <c r="BW37" i="10" s="1"/>
  <c r="BW38" i="10" s="1"/>
  <c r="BW39" i="10" s="1"/>
  <c r="BW40" i="10" s="1"/>
  <c r="BW41" i="10" s="1"/>
  <c r="BW42" i="10" s="1"/>
  <c r="BW43" i="10" s="1"/>
  <c r="BE34" i="10"/>
  <c r="C34" i="10"/>
  <c r="U34" i="10" s="1"/>
  <c r="U35"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<sst xmlns="http://schemas.openxmlformats.org/spreadsheetml/2006/main" count="1148" uniqueCount="566">
  <si>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</si>
  <si>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</si>
  <si>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</si>
  <si>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</si>
  <si>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</si>
  <si>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</si>
  <si>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</si>
  <si>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</si>
  <si>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</si>
  <si>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</si>
  <si>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</si>
  <si>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</si>
  <si>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</si>
  <si>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</si>
  <si>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</si>
  <si>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</si>
  <si>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</si>
  <si>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</si>
  <si>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</si>
  <si>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</si>
  <si>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</si>
  <si>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</si>
  <si>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</si>
  <si>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</si>
  <si>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</si>
  <si>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</si>
  <si>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</si>
  <si>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</si>
  <si>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</si>
  <si>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</si>
  <si>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</si>
  <si>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</si>
  <si>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</si>
  <si>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</si>
  <si>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</si>
  <si>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</si>
  <si>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</si>
  <si>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</si>
  <si>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</si>
  <si>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</si>
  <si>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</si>
  <si>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</si>
  <si>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</si>
  <si>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</si>
  <si>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</si>
  <si>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</si>
  <si>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</si>
  <si>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</si>
  <si>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</si>
  <si>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</si>
  <si>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</si>
  <si>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</si>
  <si>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</si>
  <si>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</si>
  <si>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</si>
  <si>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</si>
  <si>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</si>
  <si>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</si>
  <si>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</si>
  <si>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</si>
  <si>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</si>
  <si>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</si>
  <si>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</si>
  <si>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</si>
  <si>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</si>
  <si>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</si>
  <si>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</si>
  <si>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</si>
  <si>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</si>
  <si>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</si>
  <si>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</si>
  <si>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</si>
  <si>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</si>
  <si>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</si>
  <si>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</si>
  <si>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</si>
  <si>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</si>
  <si>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</si>
  <si>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</si>
  <si>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</si>
  <si>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</si>
  <si>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</si>
  <si>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</si>
  <si>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</si>
  <si>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</si>
  <si>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</si>
  <si>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</si>
  <si>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</si>
  <si>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</si>
  <si>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</si>
  <si>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</si>
  <si>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</si>
  <si>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</si>
  <si>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</si>
  <si>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久山町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</si>
  <si>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</si>
  <si>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</si>
  <si>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</si>
  <si>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</si>
  <si>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</si>
  <si>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</si>
  <si>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</si>
  <si>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</si>
  <si>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</si>
  <si>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</si>
  <si>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</si>
  <si>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</si>
  <si>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</si>
  <si>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</si>
  <si>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</si>
  <si>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</si>
  <si>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</si>
  <si>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</si>
  <si>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</si>
  <si>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</si>
  <si>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</si>
  <si>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</si>
  <si>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</si>
  <si>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</si>
  <si>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</si>
  <si>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</si>
  <si>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</si>
  <si>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</si>
  <si>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</si>
  <si>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</si>
  <si>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</si>
  <si>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</si>
  <si>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</si>
  <si>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</si>
  <si>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</si>
  <si>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</si>
  <si>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</si>
  <si>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</si>
  <si>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</si>
  <si>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</si>
  <si>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</si>
  <si>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</si>
  <si>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</si>
  <si>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</si>
  <si>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</si>
  <si>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</si>
  <si>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</si>
  <si>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</si>
  <si>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</si>
  <si>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</si>
  <si>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</si>
  <si>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</si>
  <si>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</si>
  <si>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</si>
  <si>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</si>
  <si>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</si>
  <si>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</si>
  <si>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</si>
  <si>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</si>
  <si>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</si>
  <si>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</si>
  <si>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</si>
  <si>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</si>
  <si>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</si>
  <si>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</si>
  <si>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</si>
  <si>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</si>
  <si>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</si>
  <si>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</si>
  <si>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</si>
  <si>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</si>
  <si>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</si>
  <si>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</si>
  <si>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</si>
  <si>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</si>
  <si>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</si>
  <si>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</si>
  <si>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</si>
  <si>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</si>
  <si>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</si>
  <si>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</si>
  <si>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</si>
  <si>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</si>
  <si>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</si>
  <si>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</si>
  <si>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</si>
  <si>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</si>
  <si>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</si>
  <si>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</si>
  <si>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</si>
  <si>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</si>
  <si>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</si>
  <si>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</si>
  <si>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</si>
  <si>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</si>
  <si>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</si>
  <si>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</si>
  <si>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</si>
  <si>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</si>
  <si>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</si>
  <si>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</si>
  <si>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</si>
  <si>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</si>
  <si>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</si>
  <si>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</si>
  <si>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</si>
  <si>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</si>
  <si>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</si>
  <si>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福岡県久山町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</si>
  <si>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</si>
  <si>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</si>
  <si>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</si>
  <si>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</si>
  <si>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</si>
  <si>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</si>
  <si>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</si>
  <si>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</si>
  <si>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</si>
  <si>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</si>
  <si>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</si>
  <si>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</si>
  <si>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</si>
  <si>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</si>
  <si>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</si>
  <si>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</si>
  <si>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</si>
  <si>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</si>
  <si>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</si>
  <si>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</si>
  <si>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</si>
  <si>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</si>
  <si>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</si>
  <si>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</si>
  <si>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</si>
  <si>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</si>
  <si>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</si>
  <si>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</si>
  <si>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</si>
  <si>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</si>
  <si>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</si>
  <si>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</si>
  <si>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</si>
  <si>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</si>
  <si>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</si>
  <si>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</si>
  <si>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</si>
  <si>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</si>
  <si>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</si>
  <si>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</si>
  <si>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</si>
  <si>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</si>
  <si>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</si>
  <si>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</si>
  <si>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</si>
  <si>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</si>
  <si>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</si>
  <si>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</si>
  <si>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</si>
  <si>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</si>
  <si>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</si>
  <si>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</si>
  <si>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</si>
  <si>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</si>
  <si>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</si>
  <si>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</si>
  <si>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</si>
  <si>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</si>
  <si>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</si>
  <si>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</si>
  <si>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</si>
  <si>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</si>
  <si>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</si>
  <si>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</si>
  <si>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</si>
  <si>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</si>
  <si>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</si>
  <si>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</si>
  <si>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</si>
  <si>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</si>
  <si>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</si>
  <si>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</si>
  <si>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</si>
  <si>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</si>
  <si>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</si>
  <si>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</si>
  <si>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</si>
  <si>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</si>
  <si>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</si>
  <si>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</si>
  <si>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</si>
  <si>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</si>
  <si>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</si>
  <si>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</si>
  <si>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</si>
  <si>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</si>
  <si>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</si>
  <si>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</si>
  <si>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</si>
  <si>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</si>
  <si>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</si>
  <si>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</si>
  <si>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</si>
  <si>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</si>
  <si>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</si>
  <si>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</si>
  <si>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</si>
  <si>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</si>
  <si>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</si>
  <si>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</si>
  <si>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</si>
  <si>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</si>
  <si>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</si>
  <si>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</si>
  <si>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</si>
  <si>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</si>
  <si>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</si>
  <si>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</si>
  <si>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</si>
  <si>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</si>
  <si>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</si>
  <si>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</si>
  <si>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</si>
  <si>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</si>
  <si>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</si>
  <si>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</si>
  <si>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</si>
  <si>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</si>
  <si>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</si>
  <si>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</si>
  <si>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</si>
  <si>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</si>
  <si>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</si>
  <si>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</si>
  <si>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</si>
  <si>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</si>
  <si>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</si>
  <si>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</si>
  <si>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</si>
  <si>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</si>
  <si>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</si>
  <si>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</si>
  <si>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</si>
  <si>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</si>
  <si>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</si>
  <si>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</si>
  <si>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</si>
  <si>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</si>
  <si>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</si>
  <si>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</si>
  <si>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</si>
  <si>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</si>
  <si>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</si>
  <si>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</si>
  <si>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</si>
  <si>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</si>
  <si>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</si>
  <si>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</si>
  <si>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</si>
  <si>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</si>
  <si>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福岡県久山町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</si>
  <si>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</si>
  <si>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</si>
  <si>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</si>
  <si>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</si>
  <si>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</si>
  <si>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</si>
  <si>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</si>
  <si>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</si>
  <si>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</si>
  <si>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</si>
  <si>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</si>
  <si>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</si>
  <si>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</si>
  <si>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</si>
  <si>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</si>
  <si>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</si>
  <si>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</si>
  <si>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</si>
  <si>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</si>
  <si>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</si>
  <si>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</si>
  <si>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</si>
  <si>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</si>
  <si>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</si>
  <si>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</si>
  <si>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</si>
  <si>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</si>
  <si>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</si>
  <si>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</si>
  <si>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</si>
  <si>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</si>
  <si>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</si>
  <si>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</si>
  <si>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</si>
  <si>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</si>
  <si>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</si>
  <si>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</si>
  <si>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</si>
  <si>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</si>
  <si>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</si>
  <si>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</si>
  <si>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</si>
  <si>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</si>
  <si>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</si>
  <si>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</si>
  <si>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</si>
  <si>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</si>
  <si>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</si>
  <si>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</si>
  <si>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</si>
  <si>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</si>
  <si>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</si>
  <si>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</si>
  <si>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</si>
  <si>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</si>
  <si>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</si>
  <si>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</si>
  <si>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</si>
  <si>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</si>
  <si>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</si>
  <si>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</si>
  <si>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</si>
  <si>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</si>
  <si>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</si>
  <si>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</si>
  <si>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</si>
  <si>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</si>
  <si>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</si>
  <si>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</si>
  <si>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</si>
  <si>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</si>
  <si>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</si>
  <si>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</si>
  <si>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</si>
  <si>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</si>
  <si>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</si>
  <si>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</si>
  <si>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</si>
  <si>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</si>
  <si>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</si>
  <si>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</si>
  <si>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</si>
  <si>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</si>
  <si>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</si>
  <si>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</si>
  <si>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</si>
  <si>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</si>
  <si>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</si>
  <si>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</si>
  <si>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</si>
  <si>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</si>
  <si>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</si>
  <si>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</si>
  <si>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</si>
  <si>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</si>
  <si>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</si>
  <si>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</si>
  <si>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</si>
  <si>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</si>
  <si>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</si>
  <si>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</si>
  <si>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</si>
  <si>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</si>
  <si>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</si>
  <si>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</si>
  <si>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</si>
  <si>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</si>
  <si>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</si>
  <si>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</si>
  <si>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</si>
  <si>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</si>
  <si>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</si>
  <si>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</si>
  <si>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</si>
  <si>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</si>
  <si>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</si>
  <si>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</si>
  <si>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</si>
  <si>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</si>
  <si>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</si>
  <si>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</si>
  <si>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</si>
  <si>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</si>
  <si>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</si>
  <si>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</si>
  <si>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</si>
  <si>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</si>
  <si>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</si>
  <si>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</si>
  <si>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</si>
  <si>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</si>
  <si>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</si>
  <si>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</si>
  <si>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</si>
  <si>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</si>
  <si>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</si>
  <si>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</si>
  <si>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</si>
  <si>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</si>
  <si>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</si>
  <si>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</si>
  <si>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</si>
  <si>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</si>
  <si>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</si>
  <si>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</si>
  <si>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</si>
  <si>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</si>
  <si>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</si>
  <si>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</si>
  <si>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</si>
  <si>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</si>
  <si>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</si>
  <si>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</si>
  <si>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</si>
  <si>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</si>
  <si>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</si>
  <si>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</si>
  <si>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</si>
  <si>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</si>
  <si>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</si>
  <si>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</si>
  <si>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</si>
  <si>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</si>
  <si>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</si>
  <si>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</si>
  <si>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</si>
  <si>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</si>
  <si>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</si>
  <si>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</si>
  <si>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</si>
  <si>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</si>
  <si>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</si>
  <si>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</si>
  <si>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</si>
  <si>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</si>
  <si>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下水道事業会計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</si>
  <si>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</si>
  <si>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</si>
  <si>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</si>
  <si>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</si>
  <si>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</si>
  <si>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</si>
  <si>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</si>
  <si>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</si>
  <si>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</si>
  <si>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</si>
  <si>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福岡市東部（伏谷）埋立場関連整備基金</t>
    <phoneticPr fontId="2"/>
  </si>
  <si>
    <t>公共施設等整備保全基金</t>
    <phoneticPr fontId="5"/>
  </si>
  <si>
    <t>久山町教育振興基金</t>
    <phoneticPr fontId="5"/>
  </si>
  <si>
    <t>久山町農業振興基金</t>
    <phoneticPr fontId="5"/>
  </si>
  <si>
    <t>採石災害対策基金</t>
    <rPh sb="0" eb="2">
      <t>サイセキ</t>
    </rPh>
    <rPh sb="2" eb="4">
      <t>サイガイ</t>
    </rPh>
    <rPh sb="4" eb="6">
      <t>タイサク</t>
    </rPh>
    <rPh sb="6" eb="8">
      <t>キキン</t>
    </rPh>
    <phoneticPr fontId="2"/>
  </si>
  <si>
    <t>福岡県市町村消防団員等公務災害補償組合</t>
  </si>
  <si>
    <t>福岡県市町村職員退職手当組合（一般会計）</t>
  </si>
  <si>
    <t>福岡県市町村職員退職手当組合（基金特別会計）</t>
  </si>
  <si>
    <t>福岡県自治会館管理組合</t>
  </si>
  <si>
    <t>糟屋郡自治会館組合</t>
  </si>
  <si>
    <t>粕屋郡篠栗町外一市五町財産組合</t>
  </si>
  <si>
    <t>北筑昇華苑組合</t>
  </si>
  <si>
    <t>粕屋南部消防組合（一般会計）</t>
  </si>
  <si>
    <t>粕屋南部消防組合（休日診療所特別会計）</t>
    <rPh sb="0" eb="2">
      <t>カスヤ</t>
    </rPh>
    <rPh sb="2" eb="4">
      <t>ナンブ</t>
    </rPh>
    <rPh sb="4" eb="6">
      <t>ショウボウ</t>
    </rPh>
    <rPh sb="6" eb="8">
      <t>クミアイ</t>
    </rPh>
    <rPh sb="9" eb="11">
      <t>キュウジツ</t>
    </rPh>
    <rPh sb="11" eb="13">
      <t>シンリョウ</t>
    </rPh>
    <rPh sb="13" eb="14">
      <t>ショ</t>
    </rPh>
    <rPh sb="14" eb="16">
      <t>トクベツ</t>
    </rPh>
    <rPh sb="16" eb="18">
      <t>カイケイ</t>
    </rPh>
    <phoneticPr fontId="2"/>
  </si>
  <si>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</si>
  <si>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</si>
  <si>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</si>
  <si>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</si>
  <si>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</si>
  <si>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</si>
  <si>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福岡都市圏広域行政事業組合（一般会計）</t>
  </si>
  <si>
    <t>福岡都市圏広域行政事業組合（流域連携事業特別会計）</t>
  </si>
  <si>
    <t>福岡都市圏広域行政事業組合（競艇事業特別会計）</t>
  </si>
  <si>
    <t>福岡地区水道企業団</t>
    <rPh sb="0" eb="4">
      <t>フクオカチク</t>
    </rPh>
    <rPh sb="4" eb="9">
      <t>スイドウキギョウダン</t>
    </rPh>
    <phoneticPr fontId="4"/>
  </si>
  <si>
    <t>法適用企業</t>
    <rPh sb="0" eb="3">
      <t>ホウテキヨウ</t>
    </rPh>
    <rPh sb="3" eb="5">
      <t>キギョウ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</si>
</sst>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38DA-47C2-A5A3-7D9E4A51D9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68471</c:v>
                </c:pt>
                <c:pt idx="1">
                  <c:v>53858</c:v>
                </c:pt>
                <c:pt idx="2">
                  <c:v>78055</c:v>
                </c:pt>
                <c:pt idx="3">
                  <c:v>85007</c:v>
                </c:pt>
                <c:pt idx="4">
                  <c:v>83688</c:v>
                </c:pt>
              </c:numCache>
            </c:numRef>
          </c:val>
          <c:smooth val="0"/>
          <c:extLst>
            <c:ext xmlns:c16="http://schemas.microsoft.com/office/drawing/2014/chart" uri="{C3380CC4-5D6E-409C-BE32-E72D297353CC}">
              <c16:uniqueId val="{00000001-38DA-47C2-A5A3-7D9E4A51D9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10.36</c:v>
                </c:pt>
                <c:pt idx="1">
                  <c:v>15.5</c:v>
                </c:pt>
                <c:pt idx="2">
                  <c:v>17.690000000000001</c:v>
                </c:pt>
                <c:pt idx="3">
                  <c:v>16.73</c:v>
                </c:pt>
                <c:pt idx="4">
                  <c:v>13.77</c:v>
                </c:pt>
              </c:numCache>
            </c:numRef>
          </c:val>
          <c:extLst>
            <c:ext xmlns:c16="http://schemas.microsoft.com/office/drawing/2014/chart" uri="{C3380CC4-5D6E-409C-BE32-E72D297353CC}">
              <c16:uniqueId val="{00000000-15B9-4129-90BD-B9051DF023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26.74</c:v>
                </c:pt>
                <c:pt idx="1">
                  <c:v>41.46</c:v>
                </c:pt>
                <c:pt idx="2">
                  <c:v>45.57</c:v>
                </c:pt>
                <c:pt idx="3">
                  <c:v>49.18</c:v>
                </c:pt>
                <c:pt idx="4">
                  <c:v>53.57</c:v>
                </c:pt>
              </c:numCache>
            </c:numRef>
          </c:val>
          <c:extLst>
            <c:ext xmlns:c16="http://schemas.microsoft.com/office/drawing/2014/chart" uri="{C3380CC4-5D6E-409C-BE32-E72D297353CC}">
              <c16:uniqueId val="{00000001-15B9-4129-90BD-B9051DF023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9.23</c:v>
                </c:pt>
                <c:pt idx="1">
                  <c:v>23.01</c:v>
                </c:pt>
                <c:pt idx="2">
                  <c:v>4.8</c:v>
                </c:pt>
                <c:pt idx="3">
                  <c:v>5.62</c:v>
                </c:pt>
                <c:pt idx="4">
                  <c:v>4.05</c:v>
                </c:pt>
              </c:numCache>
            </c:numRef>
          </c:val>
          <c:smooth val="0"/>
          <c:extLst>
            <c:ext xmlns:c16="http://schemas.microsoft.com/office/drawing/2014/chart" uri="{C3380CC4-5D6E-409C-BE32-E72D297353CC}">
              <c16:uniqueId val="{00000002-15B9-4129-90BD-B9051DF023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1.07</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2B7-44A2-B88C-45A89B5D45A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B7-44A2-B88C-45A89B5D45A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2B7-44A2-B88C-45A89B5D45A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2B7-44A2-B88C-45A89B5D45A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2B7-44A2-B88C-45A89B5D45A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0.16</c:v>
                </c:pt>
                <c:pt idx="2">
                  <c:v>#N/A</c:v>
                </c:pt>
                <c:pt idx="3">
                  <c:v>0.16</c:v>
                </c:pt>
                <c:pt idx="4">
                  <c:v>#N/A</c:v>
                </c:pt>
                <c:pt idx="5">
                  <c:v>0.15</c:v>
                </c:pt>
                <c:pt idx="6">
                  <c:v>#N/A</c:v>
                </c:pt>
                <c:pt idx="7">
                  <c:v>0.17</c:v>
                </c:pt>
                <c:pt idx="8">
                  <c:v>#N/A</c:v>
                </c:pt>
                <c:pt idx="9">
                  <c:v>0.2</c:v>
                </c:pt>
              </c:numCache>
            </c:numRef>
          </c:val>
          <c:extLst>
            <c:ext xmlns:c16="http://schemas.microsoft.com/office/drawing/2014/chart" uri="{C3380CC4-5D6E-409C-BE32-E72D297353CC}">
              <c16:uniqueId val="{00000005-D2B7-44A2-B88C-45A89B5D45A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0.59</c:v>
                </c:pt>
                <c:pt idx="2">
                  <c:v>#N/A</c:v>
                </c:pt>
                <c:pt idx="3">
                  <c:v>0.82</c:v>
                </c:pt>
                <c:pt idx="4">
                  <c:v>#N/A</c:v>
                </c:pt>
                <c:pt idx="5">
                  <c:v>0.83</c:v>
                </c:pt>
                <c:pt idx="6">
                  <c:v>#N/A</c:v>
                </c:pt>
                <c:pt idx="7">
                  <c:v>2.0099999999999998</c:v>
                </c:pt>
                <c:pt idx="8">
                  <c:v>#N/A</c:v>
                </c:pt>
                <c:pt idx="9">
                  <c:v>0.51</c:v>
                </c:pt>
              </c:numCache>
            </c:numRef>
          </c:val>
          <c:extLst>
            <c:ext xmlns:c16="http://schemas.microsoft.com/office/drawing/2014/chart" uri="{C3380CC4-5D6E-409C-BE32-E72D297353CC}">
              <c16:uniqueId val="{00000006-D2B7-44A2-B88C-45A89B5D45A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0.39</c:v>
                </c:pt>
                <c:pt idx="2">
                  <c:v>#N/A</c:v>
                </c:pt>
                <c:pt idx="3">
                  <c:v>0.23</c:v>
                </c:pt>
                <c:pt idx="4">
                  <c:v>#N/A</c:v>
                </c:pt>
                <c:pt idx="5">
                  <c:v>3.14</c:v>
                </c:pt>
                <c:pt idx="6">
                  <c:v>#N/A</c:v>
                </c:pt>
                <c:pt idx="7">
                  <c:v>2.95</c:v>
                </c:pt>
                <c:pt idx="8">
                  <c:v>#N/A</c:v>
                </c:pt>
                <c:pt idx="9">
                  <c:v>2.86</c:v>
                </c:pt>
              </c:numCache>
            </c:numRef>
          </c:val>
          <c:extLst>
            <c:ext xmlns:c16="http://schemas.microsoft.com/office/drawing/2014/chart" uri="{C3380CC4-5D6E-409C-BE32-E72D297353CC}">
              <c16:uniqueId val="{00000007-D2B7-44A2-B88C-45A89B5D45A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10.36</c:v>
                </c:pt>
                <c:pt idx="2">
                  <c:v>#N/A</c:v>
                </c:pt>
                <c:pt idx="3">
                  <c:v>15.49</c:v>
                </c:pt>
                <c:pt idx="4">
                  <c:v>#N/A</c:v>
                </c:pt>
                <c:pt idx="5">
                  <c:v>17.690000000000001</c:v>
                </c:pt>
                <c:pt idx="6">
                  <c:v>#N/A</c:v>
                </c:pt>
                <c:pt idx="7">
                  <c:v>16.73</c:v>
                </c:pt>
                <c:pt idx="8">
                  <c:v>#N/A</c:v>
                </c:pt>
                <c:pt idx="9">
                  <c:v>13.77</c:v>
                </c:pt>
              </c:numCache>
            </c:numRef>
          </c:val>
          <c:extLst>
            <c:ext xmlns:c16="http://schemas.microsoft.com/office/drawing/2014/chart" uri="{C3380CC4-5D6E-409C-BE32-E72D297353CC}">
              <c16:uniqueId val="{00000008-D2B7-44A2-B88C-45A89B5D45A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17.690000000000001</c:v>
                </c:pt>
                <c:pt idx="2">
                  <c:v>#N/A</c:v>
                </c:pt>
                <c:pt idx="3">
                  <c:v>16.29</c:v>
                </c:pt>
                <c:pt idx="4">
                  <c:v>#N/A</c:v>
                </c:pt>
                <c:pt idx="5">
                  <c:v>16.25</c:v>
                </c:pt>
                <c:pt idx="6">
                  <c:v>#N/A</c:v>
                </c:pt>
                <c:pt idx="7">
                  <c:v>15.2</c:v>
                </c:pt>
                <c:pt idx="8">
                  <c:v>#N/A</c:v>
                </c:pt>
                <c:pt idx="9">
                  <c:v>14.93</c:v>
                </c:pt>
              </c:numCache>
            </c:numRef>
          </c:val>
          <c:extLst>
            <c:ext xmlns:c16="http://schemas.microsoft.com/office/drawing/2014/chart" uri="{C3380CC4-5D6E-409C-BE32-E72D297353CC}">
              <c16:uniqueId val="{00000009-D2B7-44A2-B88C-45A89B5D45A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395</c:v>
                </c:pt>
                <c:pt idx="5">
                  <c:v>400</c:v>
                </c:pt>
                <c:pt idx="8">
                  <c:v>351</c:v>
                </c:pt>
                <c:pt idx="11">
                  <c:v>407</c:v>
                </c:pt>
                <c:pt idx="14">
                  <c:v>397</c:v>
                </c:pt>
              </c:numCache>
            </c:numRef>
          </c:val>
          <c:extLst>
            <c:ext xmlns:c16="http://schemas.microsoft.com/office/drawing/2014/chart" uri="{C3380CC4-5D6E-409C-BE32-E72D297353CC}">
              <c16:uniqueId val="{00000000-FFA1-4D54-9133-4A49D7F96B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A1-4D54-9133-4A49D7F96B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9</c:v>
                </c:pt>
                <c:pt idx="6">
                  <c:v>9</c:v>
                </c:pt>
                <c:pt idx="9">
                  <c:v>4</c:v>
                </c:pt>
                <c:pt idx="12">
                  <c:v>0</c:v>
                </c:pt>
              </c:numCache>
            </c:numRef>
          </c:val>
          <c:extLst>
            <c:ext xmlns:c16="http://schemas.microsoft.com/office/drawing/2014/chart" uri="{C3380CC4-5D6E-409C-BE32-E72D297353CC}">
              <c16:uniqueId val="{00000002-FFA1-4D54-9133-4A49D7F96B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c:v>
                </c:pt>
                <c:pt idx="3">
                  <c:v>15</c:v>
                </c:pt>
                <c:pt idx="6">
                  <c:v>16</c:v>
                </c:pt>
                <c:pt idx="9">
                  <c:v>11</c:v>
                </c:pt>
                <c:pt idx="12">
                  <c:v>15</c:v>
                </c:pt>
              </c:numCache>
            </c:numRef>
          </c:val>
          <c:extLst>
            <c:ext xmlns:c16="http://schemas.microsoft.com/office/drawing/2014/chart" uri="{C3380CC4-5D6E-409C-BE32-E72D297353CC}">
              <c16:uniqueId val="{00000003-FFA1-4D54-9133-4A49D7F96B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245</c:v>
                </c:pt>
                <c:pt idx="3">
                  <c:v>233</c:v>
                </c:pt>
                <c:pt idx="6">
                  <c:v>233</c:v>
                </c:pt>
                <c:pt idx="9">
                  <c:v>241</c:v>
                </c:pt>
                <c:pt idx="12">
                  <c:v>269</c:v>
                </c:pt>
              </c:numCache>
            </c:numRef>
          </c:val>
          <c:extLst>
            <c:ext xmlns:c16="http://schemas.microsoft.com/office/drawing/2014/chart" uri="{C3380CC4-5D6E-409C-BE32-E72D297353CC}">
              <c16:uniqueId val="{00000004-FFA1-4D54-9133-4A49D7F96B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A1-4D54-9133-4A49D7F96B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A1-4D54-9133-4A49D7F96B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443</c:v>
                </c:pt>
                <c:pt idx="3">
                  <c:v>487</c:v>
                </c:pt>
                <c:pt idx="6">
                  <c:v>513</c:v>
                </c:pt>
                <c:pt idx="9">
                  <c:v>459</c:v>
                </c:pt>
                <c:pt idx="12">
                  <c:v>382</c:v>
                </c:pt>
              </c:numCache>
            </c:numRef>
          </c:val>
          <c:extLst>
            <c:ext xmlns:c16="http://schemas.microsoft.com/office/drawing/2014/chart" uri="{C3380CC4-5D6E-409C-BE32-E72D297353CC}">
              <c16:uniqueId val="{00000007-FFA1-4D54-9133-4A49D7F96B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324</c:v>
                </c:pt>
                <c:pt idx="2">
                  <c:v>#N/A</c:v>
                </c:pt>
                <c:pt idx="3">
                  <c:v>#N/A</c:v>
                </c:pt>
                <c:pt idx="4">
                  <c:v>344</c:v>
                </c:pt>
                <c:pt idx="5">
                  <c:v>#N/A</c:v>
                </c:pt>
                <c:pt idx="6">
                  <c:v>#N/A</c:v>
                </c:pt>
                <c:pt idx="7">
                  <c:v>420</c:v>
                </c:pt>
                <c:pt idx="8">
                  <c:v>#N/A</c:v>
                </c:pt>
                <c:pt idx="9">
                  <c:v>#N/A</c:v>
                </c:pt>
                <c:pt idx="10">
                  <c:v>308</c:v>
                </c:pt>
                <c:pt idx="11">
                  <c:v>#N/A</c:v>
                </c:pt>
                <c:pt idx="12">
                  <c:v>#N/A</c:v>
                </c:pt>
                <c:pt idx="13">
                  <c:v>269</c:v>
                </c:pt>
                <c:pt idx="14">
                  <c:v>#N/A</c:v>
                </c:pt>
              </c:numCache>
            </c:numRef>
          </c:val>
          <c:smooth val="0"/>
          <c:extLst>
            <c:ext xmlns:c16="http://schemas.microsoft.com/office/drawing/2014/chart" uri="{C3380CC4-5D6E-409C-BE32-E72D297353CC}">
              <c16:uniqueId val="{00000008-FFA1-4D54-9133-4A49D7F96B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4680</c:v>
                </c:pt>
                <c:pt idx="5">
                  <c:v>4657</c:v>
                </c:pt>
                <c:pt idx="8">
                  <c:v>4564</c:v>
                </c:pt>
                <c:pt idx="11">
                  <c:v>4400</c:v>
                </c:pt>
                <c:pt idx="14">
                  <c:v>4204</c:v>
                </c:pt>
              </c:numCache>
            </c:numRef>
          </c:val>
          <c:extLst>
            <c:ext xmlns:c16="http://schemas.microsoft.com/office/drawing/2014/chart" uri="{C3380CC4-5D6E-409C-BE32-E72D297353CC}">
              <c16:uniqueId val="{00000000-037A-4631-A395-8382DA243D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37A-4631-A395-8382DA243D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1232</c:v>
                </c:pt>
                <c:pt idx="5">
                  <c:v>1970</c:v>
                </c:pt>
                <c:pt idx="8">
                  <c:v>2038</c:v>
                </c:pt>
                <c:pt idx="11">
                  <c:v>2376</c:v>
                </c:pt>
                <c:pt idx="14">
                  <c:v>2670</c:v>
                </c:pt>
              </c:numCache>
            </c:numRef>
          </c:val>
          <c:extLst>
            <c:ext xmlns:c16="http://schemas.microsoft.com/office/drawing/2014/chart" uri="{C3380CC4-5D6E-409C-BE32-E72D297353CC}">
              <c16:uniqueId val="{00000002-037A-4631-A395-8382DA243D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7A-4631-A395-8382DA243D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7A-4631-A395-8382DA243D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7A-4631-A395-8382DA243D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175</c:v>
                </c:pt>
                <c:pt idx="3">
                  <c:v>70</c:v>
                </c:pt>
                <c:pt idx="6">
                  <c:v>23</c:v>
                </c:pt>
                <c:pt idx="9">
                  <c:v>30</c:v>
                </c:pt>
                <c:pt idx="12">
                  <c:v>193</c:v>
                </c:pt>
              </c:numCache>
            </c:numRef>
          </c:val>
          <c:extLst>
            <c:ext xmlns:c16="http://schemas.microsoft.com/office/drawing/2014/chart" uri="{C3380CC4-5D6E-409C-BE32-E72D297353CC}">
              <c16:uniqueId val="{00000006-037A-4631-A395-8382DA243D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77</c:v>
                </c:pt>
                <c:pt idx="3">
                  <c:v>66</c:v>
                </c:pt>
                <c:pt idx="6">
                  <c:v>59</c:v>
                </c:pt>
                <c:pt idx="9">
                  <c:v>69</c:v>
                </c:pt>
                <c:pt idx="12">
                  <c:v>71</c:v>
                </c:pt>
              </c:numCache>
            </c:numRef>
          </c:val>
          <c:extLst>
            <c:ext xmlns:c16="http://schemas.microsoft.com/office/drawing/2014/chart" uri="{C3380CC4-5D6E-409C-BE32-E72D297353CC}">
              <c16:uniqueId val="{00000007-037A-4631-A395-8382DA243D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2421</c:v>
                </c:pt>
                <c:pt idx="3">
                  <c:v>2165</c:v>
                </c:pt>
                <c:pt idx="6">
                  <c:v>2066</c:v>
                </c:pt>
                <c:pt idx="9">
                  <c:v>1820</c:v>
                </c:pt>
                <c:pt idx="12">
                  <c:v>2024</c:v>
                </c:pt>
              </c:numCache>
            </c:numRef>
          </c:val>
          <c:extLst>
            <c:ext xmlns:c16="http://schemas.microsoft.com/office/drawing/2014/chart" uri="{C3380CC4-5D6E-409C-BE32-E72D297353CC}">
              <c16:uniqueId val="{00000008-037A-4631-A395-8382DA243D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22</c:v>
                </c:pt>
                <c:pt idx="3">
                  <c:v>13</c:v>
                </c:pt>
                <c:pt idx="6">
                  <c:v>4</c:v>
                </c:pt>
                <c:pt idx="9">
                  <c:v>0</c:v>
                </c:pt>
                <c:pt idx="12">
                  <c:v>0</c:v>
                </c:pt>
              </c:numCache>
            </c:numRef>
          </c:val>
          <c:extLst>
            <c:ext xmlns:c16="http://schemas.microsoft.com/office/drawing/2014/chart" uri="{C3380CC4-5D6E-409C-BE32-E72D297353CC}">
              <c16:uniqueId val="{00000009-037A-4631-A395-8382DA243D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4656</c:v>
                </c:pt>
                <c:pt idx="3">
                  <c:v>4645</c:v>
                </c:pt>
                <c:pt idx="6">
                  <c:v>4451</c:v>
                </c:pt>
                <c:pt idx="9">
                  <c:v>4319</c:v>
                </c:pt>
                <c:pt idx="12">
                  <c:v>4257</c:v>
                </c:pt>
              </c:numCache>
            </c:numRef>
          </c:val>
          <c:extLst>
            <c:ext xmlns:c16="http://schemas.microsoft.com/office/drawing/2014/chart" uri="{C3380CC4-5D6E-409C-BE32-E72D297353CC}">
              <c16:uniqueId val="{0000000A-037A-4631-A395-8382DA243D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1437</c:v>
                </c:pt>
                <c:pt idx="2">
                  <c:v>#N/A</c:v>
                </c:pt>
                <c:pt idx="3">
                  <c:v>#N/A</c:v>
                </c:pt>
                <c:pt idx="4">
                  <c:v>332</c:v>
                </c:pt>
                <c:pt idx="5">
                  <c:v>#N/A</c:v>
                </c:pt>
                <c:pt idx="6">
                  <c:v>#N/A</c:v>
                </c:pt>
                <c:pt idx="7">
                  <c:v>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37A-4631-A395-8382DA243D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1517</c:v>
                </c:pt>
                <c:pt idx="1">
                  <c:v>1717</c:v>
                </c:pt>
                <c:pt idx="2">
                  <c:v>1948</c:v>
                </c:pt>
              </c:numCache>
            </c:numRef>
          </c:val>
          <c:extLst>
            <c:ext xmlns:c16="http://schemas.microsoft.com/office/drawing/2014/chart" uri="{C3380CC4-5D6E-409C-BE32-E72D297353CC}">
              <c16:uniqueId val="{00000000-3842-4A00-A391-47FE3DBB525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231</c:v>
                </c:pt>
                <c:pt idx="1">
                  <c:v>231</c:v>
                </c:pt>
                <c:pt idx="2">
                  <c:v>231</c:v>
                </c:pt>
              </c:numCache>
            </c:numRef>
          </c:val>
          <c:extLst>
            <c:ext xmlns:c16="http://schemas.microsoft.com/office/drawing/2014/chart" uri="{C3380CC4-5D6E-409C-BE32-E72D297353CC}">
              <c16:uniqueId val="{00000001-3842-4A00-A391-47FE3DBB525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292</c:v>
                </c:pt>
                <c:pt idx="1">
                  <c:v>430</c:v>
                </c:pt>
                <c:pt idx="2">
                  <c:v>493</c:v>
                </c:pt>
              </c:numCache>
            </c:numRef>
          </c:val>
          <c:extLst>
            <c:ext xmlns:c16="http://schemas.microsoft.com/office/drawing/2014/chart" uri="{C3380CC4-5D6E-409C-BE32-E72D297353CC}">
              <c16:uniqueId val="{00000002-3842-4A00-A391-47FE3DBB525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元利償還金に関しては、</a:t>
          </a:r>
          <a:r>
            <a:rPr kumimoji="1" lang="ja-JP" altLang="en-US" sz="1100">
              <a:solidFill>
                <a:schemeClr val="dk1"/>
              </a:solidFill>
              <a:effectLst/>
              <a:latin typeface="+mn-lt"/>
              <a:ea typeface="+mn-ea"/>
              <a:cs typeface="+mn-cs"/>
            </a:rPr>
            <a:t>令和７年度までは減少していく見込みだが、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から償還額が増加傾向になる見込みである。</a:t>
          </a:r>
          <a:r>
            <a:rPr kumimoji="1" lang="ja-JP" altLang="ja-JP" sz="1100">
              <a:solidFill>
                <a:schemeClr val="dk1"/>
              </a:solidFill>
              <a:effectLst/>
              <a:latin typeface="+mn-lt"/>
              <a:ea typeface="+mn-ea"/>
              <a:cs typeface="+mn-cs"/>
            </a:rPr>
            <a:t>起債事業</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年々増加して</a:t>
          </a:r>
          <a:r>
            <a:rPr kumimoji="1" lang="ja-JP" altLang="en-US" sz="1100">
              <a:solidFill>
                <a:schemeClr val="dk1"/>
              </a:solidFill>
              <a:effectLst/>
              <a:latin typeface="+mn-lt"/>
              <a:ea typeface="+mn-ea"/>
              <a:cs typeface="+mn-cs"/>
            </a:rPr>
            <a:t>いることや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金利が上がっていることにより、</a:t>
          </a:r>
          <a:r>
            <a:rPr kumimoji="1" lang="ja-JP" altLang="ja-JP" sz="1100">
              <a:solidFill>
                <a:schemeClr val="dk1"/>
              </a:solidFill>
              <a:effectLst/>
              <a:latin typeface="+mn-lt"/>
              <a:ea typeface="+mn-ea"/>
              <a:cs typeface="+mn-cs"/>
            </a:rPr>
            <a:t>償還金</a:t>
          </a:r>
          <a:r>
            <a:rPr kumimoji="1" lang="ja-JP" altLang="en-US" sz="1100">
              <a:solidFill>
                <a:schemeClr val="dk1"/>
              </a:solidFill>
              <a:effectLst/>
              <a:latin typeface="+mn-lt"/>
              <a:ea typeface="+mn-ea"/>
              <a:cs typeface="+mn-cs"/>
            </a:rPr>
            <a:t>が増加していく見込みである。</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公園整備事業や首羅山遺跡ガイダンス施設の建築事業など起債事業がが増える。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年度は、償還のピークにより取り崩しを行った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年度は積み立て</a:t>
          </a:r>
          <a:r>
            <a:rPr kumimoji="1" lang="ja-JP" altLang="en-US" sz="1100">
              <a:solidFill>
                <a:schemeClr val="dk1"/>
              </a:solidFill>
              <a:effectLst/>
              <a:latin typeface="+mn-lt"/>
              <a:ea typeface="+mn-ea"/>
              <a:cs typeface="+mn-cs"/>
            </a:rPr>
            <a:t>を行って</a:t>
          </a:r>
          <a:r>
            <a:rPr kumimoji="1" lang="ja-JP" altLang="ja-JP" sz="1100">
              <a:solidFill>
                <a:schemeClr val="dk1"/>
              </a:solidFill>
              <a:effectLst/>
              <a:latin typeface="+mn-lt"/>
              <a:ea typeface="+mn-ea"/>
              <a:cs typeface="+mn-cs"/>
            </a:rPr>
            <a:t>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地方債の現在高が</a:t>
          </a:r>
          <a:r>
            <a:rPr kumimoji="1" lang="en-US" altLang="ja-JP" sz="1100">
              <a:solidFill>
                <a:schemeClr val="dk1"/>
              </a:solidFill>
              <a:effectLst/>
              <a:latin typeface="+mn-lt"/>
              <a:ea typeface="+mn-ea"/>
              <a:cs typeface="+mn-cs"/>
            </a:rPr>
            <a:t>62,790</a:t>
          </a:r>
          <a:r>
            <a:rPr kumimoji="1" lang="ja-JP" altLang="ja-JP" sz="1100">
              <a:solidFill>
                <a:schemeClr val="dk1"/>
              </a:solidFill>
              <a:effectLst/>
              <a:latin typeface="+mn-lt"/>
              <a:ea typeface="+mn-ea"/>
              <a:cs typeface="+mn-cs"/>
            </a:rPr>
            <a:t>千円減少し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、公営企業債等繰入見込額も</a:t>
          </a:r>
          <a:r>
            <a:rPr kumimoji="1" lang="en-US" altLang="ja-JP" sz="1100">
              <a:solidFill>
                <a:schemeClr val="dk1"/>
              </a:solidFill>
              <a:effectLst/>
              <a:latin typeface="+mn-lt"/>
              <a:ea typeface="+mn-ea"/>
              <a:cs typeface="+mn-cs"/>
            </a:rPr>
            <a:t>203,449</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したことにより、将来負担</a:t>
          </a:r>
          <a:r>
            <a:rPr kumimoji="1" lang="ja-JP" altLang="en-US" sz="1100">
              <a:solidFill>
                <a:schemeClr val="dk1"/>
              </a:solidFill>
              <a:effectLst/>
              <a:latin typeface="+mn-lt"/>
              <a:ea typeface="+mn-ea"/>
              <a:cs typeface="+mn-cs"/>
            </a:rPr>
            <a:t>額が</a:t>
          </a:r>
          <a:r>
            <a:rPr kumimoji="1" lang="en-US" altLang="ja-JP" sz="1100">
              <a:solidFill>
                <a:schemeClr val="dk1"/>
              </a:solidFill>
              <a:effectLst/>
              <a:latin typeface="+mn-lt"/>
              <a:ea typeface="+mn-ea"/>
              <a:cs typeface="+mn-cs"/>
            </a:rPr>
            <a:t>306,891</a:t>
          </a:r>
          <a:r>
            <a:rPr kumimoji="1" lang="ja-JP" altLang="en-US" sz="1100">
              <a:solidFill>
                <a:schemeClr val="dk1"/>
              </a:solidFill>
              <a:effectLst/>
              <a:latin typeface="+mn-lt"/>
              <a:ea typeface="+mn-ea"/>
              <a:cs typeface="+mn-cs"/>
            </a:rPr>
            <a:t>千円増加</a:t>
          </a:r>
          <a:r>
            <a:rPr kumimoji="1" lang="ja-JP" altLang="ja-JP" sz="1100">
              <a:solidFill>
                <a:schemeClr val="dk1"/>
              </a:solidFill>
              <a:effectLst/>
              <a:latin typeface="+mn-lt"/>
              <a:ea typeface="+mn-ea"/>
              <a:cs typeface="+mn-cs"/>
            </a:rPr>
            <a:t>している。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近年は</a:t>
          </a:r>
          <a:r>
            <a:rPr kumimoji="1" lang="ja-JP" altLang="ja-JP" sz="1100">
              <a:solidFill>
                <a:schemeClr val="dk1"/>
              </a:solidFill>
              <a:effectLst/>
              <a:latin typeface="+mn-lt"/>
              <a:ea typeface="+mn-ea"/>
              <a:cs typeface="+mn-cs"/>
            </a:rPr>
            <a:t>財政調整基金を取り崩す事なく、令和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230,780</a:t>
          </a:r>
          <a:r>
            <a:rPr kumimoji="1" lang="ja-JP" altLang="ja-JP" sz="1100">
              <a:solidFill>
                <a:schemeClr val="dk1"/>
              </a:solidFill>
              <a:effectLst/>
              <a:latin typeface="+mn-lt"/>
              <a:ea typeface="+mn-ea"/>
              <a:cs typeface="+mn-cs"/>
            </a:rPr>
            <a:t>千円積み立てる事ができた。また、その他特定目的基金にも積み立てを行い、充当可能基金が令和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293,345</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円増加した。</a:t>
          </a:r>
          <a:endParaRPr lang="ja-JP" altLang="ja-JP" sz="1400">
            <a:effectLst/>
          </a:endParaRPr>
        </a:p>
        <a:p>
          <a:r>
            <a:rPr kumimoji="1" lang="ja-JP" altLang="ja-JP" sz="1100">
              <a:solidFill>
                <a:schemeClr val="dk1"/>
              </a:solidFill>
              <a:effectLst/>
              <a:latin typeface="+mn-lt"/>
              <a:ea typeface="+mn-ea"/>
              <a:cs typeface="+mn-cs"/>
            </a:rPr>
            <a:t>今後は、交付税措置がある起債を優先するものの、起債に大きく頼らない財政運営に努めていく。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福岡県久山町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基金全体としては</a:t>
          </a:r>
          <a:r>
            <a:rPr kumimoji="1" lang="en-US" altLang="ja-JP" sz="1100">
              <a:solidFill>
                <a:schemeClr val="dk1"/>
              </a:solidFill>
              <a:effectLst/>
              <a:latin typeface="+mn-lt"/>
              <a:ea typeface="+mn-ea"/>
              <a:cs typeface="+mn-cs"/>
            </a:rPr>
            <a:t>294,853</a:t>
          </a:r>
          <a:r>
            <a:rPr kumimoji="1" lang="ja-JP" altLang="ja-JP" sz="1100">
              <a:solidFill>
                <a:schemeClr val="dk1"/>
              </a:solidFill>
              <a:effectLst/>
              <a:latin typeface="+mn-lt"/>
              <a:ea typeface="+mn-ea"/>
              <a:cs typeface="+mn-cs"/>
            </a:rPr>
            <a:t>千円増加している。</a:t>
          </a:r>
          <a:endParaRPr lang="ja-JP" altLang="ja-JP" sz="1400">
            <a:effectLst/>
          </a:endParaRPr>
        </a:p>
        <a:p>
          <a:r>
            <a:rPr kumimoji="1" lang="ja-JP" altLang="ja-JP" sz="1100">
              <a:solidFill>
                <a:schemeClr val="dk1"/>
              </a:solidFill>
              <a:effectLst/>
              <a:latin typeface="+mn-lt"/>
              <a:ea typeface="+mn-ea"/>
              <a:cs typeface="+mn-cs"/>
            </a:rPr>
            <a:t>基金残額で増加額の大きいものは財政調整基金が</a:t>
          </a:r>
          <a:r>
            <a:rPr kumimoji="1" lang="en-US" altLang="ja-JP" sz="1100">
              <a:solidFill>
                <a:schemeClr val="dk1"/>
              </a:solidFill>
              <a:effectLst/>
              <a:latin typeface="+mn-lt"/>
              <a:ea typeface="+mn-ea"/>
              <a:cs typeface="+mn-cs"/>
            </a:rPr>
            <a:t>230,780</a:t>
          </a:r>
          <a:r>
            <a:rPr kumimoji="1" lang="ja-JP" altLang="ja-JP" sz="1100">
              <a:solidFill>
                <a:schemeClr val="dk1"/>
              </a:solidFill>
              <a:effectLst/>
              <a:latin typeface="+mn-lt"/>
              <a:ea typeface="+mn-ea"/>
              <a:cs typeface="+mn-cs"/>
            </a:rPr>
            <a:t>千円、公共施設等整備保全基金積立金が</a:t>
          </a:r>
          <a:r>
            <a:rPr kumimoji="1" lang="en-US" altLang="ja-JP" sz="1100">
              <a:solidFill>
                <a:schemeClr val="dk1"/>
              </a:solidFill>
              <a:effectLst/>
              <a:latin typeface="+mn-lt"/>
              <a:ea typeface="+mn-ea"/>
              <a:cs typeface="+mn-cs"/>
            </a:rPr>
            <a:t>50,030</a:t>
          </a:r>
          <a:r>
            <a:rPr kumimoji="1" lang="ja-JP" altLang="ja-JP" sz="1100">
              <a:solidFill>
                <a:schemeClr val="dk1"/>
              </a:solidFill>
              <a:effectLst/>
              <a:latin typeface="+mn-lt"/>
              <a:ea typeface="+mn-ea"/>
              <a:cs typeface="+mn-cs"/>
            </a:rPr>
            <a:t>千円増加した。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不測の事態に備え、一定金額を積み立てておき、財政の安定化を図る。</a:t>
          </a:r>
          <a:r>
            <a:rPr lang="ja-JP" altLang="ja-JP"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、財政調整基金に積立てを行えているため基金全体額が増加した。令和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年度からは</a:t>
          </a:r>
          <a:r>
            <a:rPr kumimoji="1" lang="ja-JP" altLang="en-US" sz="1100">
              <a:solidFill>
                <a:schemeClr val="dk1"/>
              </a:solidFill>
              <a:effectLst/>
              <a:latin typeface="+mn-lt"/>
              <a:ea typeface="+mn-ea"/>
              <a:cs typeface="+mn-cs"/>
            </a:rPr>
            <a:t>総合運動</a:t>
          </a:r>
          <a:r>
            <a:rPr kumimoji="1" lang="ja-JP" altLang="ja-JP" sz="1100">
              <a:solidFill>
                <a:schemeClr val="dk1"/>
              </a:solidFill>
              <a:effectLst/>
              <a:latin typeface="+mn-lt"/>
              <a:ea typeface="+mn-ea"/>
              <a:cs typeface="+mn-cs"/>
            </a:rPr>
            <a:t>公園整備事業</a:t>
          </a:r>
          <a:r>
            <a:rPr kumimoji="1" lang="ja-JP" altLang="en-US" sz="1100">
              <a:solidFill>
                <a:schemeClr val="dk1"/>
              </a:solidFill>
              <a:effectLst/>
              <a:latin typeface="+mn-lt"/>
              <a:ea typeface="+mn-ea"/>
              <a:cs typeface="+mn-cs"/>
            </a:rPr>
            <a:t>・総合グラウンド整備事業や首羅山ガイダンス施設整備事業</a:t>
          </a:r>
          <a:r>
            <a:rPr kumimoji="1" lang="ja-JP" altLang="ja-JP" sz="1100">
              <a:solidFill>
                <a:schemeClr val="dk1"/>
              </a:solidFill>
              <a:effectLst/>
              <a:latin typeface="+mn-lt"/>
              <a:ea typeface="+mn-ea"/>
              <a:cs typeface="+mn-cs"/>
            </a:rPr>
            <a:t>などハード事業の計画があるため、一定額までは積立を行う予定としている。</a:t>
          </a:r>
          <a:endParaRPr lang="ja-JP" altLang="ja-JP" sz="1400">
            <a:effectLst/>
          </a:endParaRPr>
        </a:p>
        <a:p>
          <a:r>
            <a:rPr kumimoji="1" lang="ja-JP" altLang="ja-JP" sz="1100">
              <a:solidFill>
                <a:schemeClr val="dk1"/>
              </a:solidFill>
              <a:effectLst/>
              <a:latin typeface="+mn-lt"/>
              <a:ea typeface="+mn-ea"/>
              <a:cs typeface="+mn-cs"/>
            </a:rPr>
            <a:t>また今後の公共施設の老朽化に伴う改修や維持補修の費用の財源を確保するため、令和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においても公共施設等整備保全基金を</a:t>
          </a:r>
          <a:r>
            <a:rPr kumimoji="1" lang="en-US" altLang="ja-JP" sz="1100">
              <a:solidFill>
                <a:schemeClr val="dk1"/>
              </a:solidFill>
              <a:effectLst/>
              <a:latin typeface="+mn-lt"/>
              <a:ea typeface="+mn-ea"/>
              <a:cs typeface="+mn-cs"/>
            </a:rPr>
            <a:t>50,030</a:t>
          </a:r>
          <a:r>
            <a:rPr kumimoji="1" lang="ja-JP" altLang="ja-JP" sz="1100">
              <a:solidFill>
                <a:schemeClr val="dk1"/>
              </a:solidFill>
              <a:effectLst/>
              <a:latin typeface="+mn-lt"/>
              <a:ea typeface="+mn-ea"/>
              <a:cs typeface="+mn-cs"/>
            </a:rPr>
            <a:t>千円積立てた。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（基金の使途）</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福岡市東部（伏谷）埋立場関連整備基金：福岡市東部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伏谷</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埋立場埋立期間の延長に伴う埋立場周辺整備事業及び地域振興事業を計画的かつ有効に実施するため。</a:t>
          </a:r>
          <a:endParaRPr lang="ja-JP" altLang="ja-JP" sz="1400">
            <a:effectLst/>
          </a:endParaRPr>
        </a:p>
        <a:p>
          <a:r>
            <a:rPr kumimoji="1" lang="ja-JP" altLang="ja-JP" sz="1100">
              <a:solidFill>
                <a:schemeClr val="dk1"/>
              </a:solidFill>
              <a:effectLst/>
              <a:latin typeface="+mn-lt"/>
              <a:ea typeface="+mn-ea"/>
              <a:cs typeface="+mn-cs"/>
            </a:rPr>
            <a:t>公共施設等整備保全基金：公共施設の老朽化に伴う改修や維持補修の費用の財源を確保するため。</a:t>
          </a:r>
          <a:endParaRPr lang="ja-JP" altLang="ja-JP" sz="1400">
            <a:effectLst/>
          </a:endParaRPr>
        </a:p>
        <a:p>
          <a:r>
            <a:rPr kumimoji="1" lang="ja-JP" altLang="ja-JP" sz="1100">
              <a:solidFill>
                <a:schemeClr val="dk1"/>
              </a:solidFill>
              <a:effectLst/>
              <a:latin typeface="+mn-lt"/>
              <a:ea typeface="+mn-ea"/>
              <a:cs typeface="+mn-cs"/>
            </a:rPr>
            <a:t>久山町教育振興基金：豊かな人間性を育み、活力ある人材の育成など教育の振興に資するため。</a:t>
          </a:r>
          <a:endParaRPr lang="ja-JP" altLang="ja-JP" sz="1400">
            <a:effectLst/>
          </a:endParaRPr>
        </a:p>
        <a:p>
          <a:r>
            <a:rPr kumimoji="1" lang="ja-JP" altLang="ja-JP" sz="1100">
              <a:solidFill>
                <a:schemeClr val="dk1"/>
              </a:solidFill>
              <a:effectLst/>
              <a:latin typeface="+mn-lt"/>
              <a:ea typeface="+mn-ea"/>
              <a:cs typeface="+mn-cs"/>
            </a:rPr>
            <a:t>久山町農業振興基金：久山町の農業の振興に資するため。</a:t>
          </a:r>
          <a:endParaRPr lang="ja-JP" altLang="ja-JP" sz="1400">
            <a:effectLst/>
          </a:endParaRPr>
        </a:p>
        <a:p>
          <a:r>
            <a:rPr kumimoji="1" lang="ja-JP" altLang="ja-JP" sz="1100">
              <a:solidFill>
                <a:schemeClr val="dk1"/>
              </a:solidFill>
              <a:effectLst/>
              <a:latin typeface="+mn-lt"/>
              <a:ea typeface="+mn-ea"/>
              <a:cs typeface="+mn-cs"/>
            </a:rPr>
            <a:t>採石災害対策基金：採石終結処理後における災害対策及び災害復旧に資するため。</a:t>
          </a:r>
          <a:endParaRPr lang="ja-JP" altLang="ja-JP" sz="1400">
            <a:effectLst/>
          </a:endParaRPr>
        </a:p>
        <a:p>
          <a:r>
            <a:rPr kumimoji="1" lang="ja-JP" altLang="ja-JP" sz="1100">
              <a:solidFill>
                <a:schemeClr val="dk1"/>
              </a:solidFill>
              <a:effectLst/>
              <a:latin typeface="+mn-lt"/>
              <a:ea typeface="+mn-ea"/>
              <a:cs typeface="+mn-cs"/>
            </a:rPr>
            <a:t>宿泊税交付金基金：久山町の観光の振興を資するため</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公共施設等整備保全基金は</a:t>
          </a:r>
          <a:r>
            <a:rPr kumimoji="1" lang="en-US" altLang="ja-JP" sz="1100">
              <a:solidFill>
                <a:schemeClr val="dk1"/>
              </a:solidFill>
              <a:effectLst/>
              <a:latin typeface="+mn-lt"/>
              <a:ea typeface="+mn-ea"/>
              <a:cs typeface="+mn-cs"/>
            </a:rPr>
            <a:t>50,030</a:t>
          </a:r>
          <a:r>
            <a:rPr kumimoji="1" lang="ja-JP" altLang="ja-JP" sz="1100">
              <a:solidFill>
                <a:schemeClr val="dk1"/>
              </a:solidFill>
              <a:effectLst/>
              <a:latin typeface="+mn-lt"/>
              <a:ea typeface="+mn-ea"/>
              <a:cs typeface="+mn-cs"/>
            </a:rPr>
            <a:t>千円、久山町教育振興基金は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千円、宿泊税交付金基金は</a:t>
          </a:r>
          <a:r>
            <a:rPr kumimoji="1" lang="en-US" altLang="ja-JP" sz="1100">
              <a:solidFill>
                <a:schemeClr val="dk1"/>
              </a:solidFill>
              <a:effectLst/>
              <a:latin typeface="+mn-lt"/>
              <a:ea typeface="+mn-ea"/>
              <a:cs typeface="+mn-cs"/>
            </a:rPr>
            <a:t>1,508</a:t>
          </a:r>
          <a:r>
            <a:rPr kumimoji="1" lang="ja-JP" altLang="ja-JP" sz="1100">
              <a:solidFill>
                <a:schemeClr val="dk1"/>
              </a:solidFill>
              <a:effectLst/>
              <a:latin typeface="+mn-lt"/>
              <a:ea typeface="+mn-ea"/>
              <a:cs typeface="+mn-cs"/>
            </a:rPr>
            <a:t>千円、福岡市東部（伏谷）埋立場関連整備基金は</a:t>
          </a:r>
          <a:r>
            <a:rPr kumimoji="1" lang="en-US" altLang="ja-JP" sz="1100">
              <a:solidFill>
                <a:schemeClr val="dk1"/>
              </a:solidFill>
              <a:effectLst/>
              <a:latin typeface="+mn-lt"/>
              <a:ea typeface="+mn-ea"/>
              <a:cs typeface="+mn-cs"/>
            </a:rPr>
            <a:t>12,350</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円積立てを行った。また観光事業として、宿泊税交付金基金を</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千円取り崩しを行った。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福岡市東部（伏谷）埋立場関連整備基金：福岡市東部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伏谷</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埋立場周辺整備事業及び地域振興事業を計画的かつ有効に実施する。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決算余剰金による積立</a:t>
          </a:r>
          <a:r>
            <a:rPr kumimoji="1" lang="en-US" altLang="ja-JP" sz="1100">
              <a:solidFill>
                <a:schemeClr val="dk1"/>
              </a:solidFill>
              <a:effectLst/>
              <a:latin typeface="+mn-lt"/>
              <a:ea typeface="+mn-ea"/>
              <a:cs typeface="+mn-cs"/>
            </a:rPr>
            <a:t>230,000</a:t>
          </a:r>
          <a:r>
            <a:rPr kumimoji="1" lang="ja-JP" altLang="ja-JP" sz="1100">
              <a:solidFill>
                <a:schemeClr val="dk1"/>
              </a:solidFill>
              <a:effectLst/>
              <a:latin typeface="+mn-lt"/>
              <a:ea typeface="+mn-ea"/>
              <a:cs typeface="+mn-cs"/>
            </a:rPr>
            <a:t>千円、基金利息による積立</a:t>
          </a:r>
          <a:r>
            <a:rPr kumimoji="1" lang="en-US" altLang="ja-JP" sz="1100">
              <a:solidFill>
                <a:schemeClr val="dk1"/>
              </a:solidFill>
              <a:effectLst/>
              <a:latin typeface="+mn-lt"/>
              <a:ea typeface="+mn-ea"/>
              <a:cs typeface="+mn-cs"/>
            </a:rPr>
            <a:t>780</a:t>
          </a:r>
          <a:r>
            <a:rPr kumimoji="1" lang="ja-JP" altLang="ja-JP" sz="1100">
              <a:solidFill>
                <a:schemeClr val="dk1"/>
              </a:solidFill>
              <a:effectLst/>
              <a:latin typeface="+mn-lt"/>
              <a:ea typeface="+mn-ea"/>
              <a:cs typeface="+mn-cs"/>
            </a:rPr>
            <a:t>千円による増加。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基金は中期的な見通しのもとに決算剰余金を中心に積み立てることとしており、業務改善や見直しを行い不必要な経費の節減を継続していく。また投資的事業等は総合戦略に基づいたものを優先的に行い、他の事業は開始年度を先送りするなど財政状況を考慮しながら計画的に運用していく。併せて、物価高騰等の支援策として、今後町民に還元できる支援策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基金利息による</a:t>
          </a:r>
          <a:r>
            <a:rPr lang="en-US" altLang="ja-JP" sz="1100">
              <a:solidFill>
                <a:schemeClr val="dk1"/>
              </a:solidFill>
              <a:effectLst/>
              <a:latin typeface="+mn-lt"/>
              <a:ea typeface="+mn-ea"/>
              <a:cs typeface="+mn-cs"/>
            </a:rPr>
            <a:t>184</a:t>
          </a:r>
          <a:r>
            <a:rPr lang="ja-JP" altLang="ja-JP" sz="1100">
              <a:solidFill>
                <a:schemeClr val="dk1"/>
              </a:solidFill>
              <a:effectLst/>
              <a:latin typeface="+mn-lt"/>
              <a:ea typeface="+mn-ea"/>
              <a:cs typeface="+mn-cs"/>
            </a:rPr>
            <a:t>千円による増加。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今後も起債による事業が続くため、償還額は減少してきても、減債基金をある程度維持しておくことも必要であると考える。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9,410
9,093
37.44
7,138,777
6,577,765
500,895
3,636,613
4,256,558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ポイント減少したが、類似団体平均と比較して</a:t>
          </a:r>
          <a:r>
            <a:rPr kumimoji="1" lang="en-US" altLang="ja-JP" sz="1100">
              <a:solidFill>
                <a:schemeClr val="dk1"/>
              </a:solidFill>
              <a:effectLst/>
              <a:latin typeface="+mn-lt"/>
              <a:ea typeface="+mn-ea"/>
              <a:cs typeface="+mn-cs"/>
            </a:rPr>
            <a:t>0.38</a:t>
          </a:r>
          <a:r>
            <a:rPr kumimoji="1" lang="ja-JP" altLang="ja-JP" sz="1100">
              <a:solidFill>
                <a:schemeClr val="dk1"/>
              </a:solidFill>
              <a:effectLst/>
              <a:latin typeface="+mn-lt"/>
              <a:ea typeface="+mn-ea"/>
              <a:cs typeface="+mn-cs"/>
            </a:rPr>
            <a:t>ポイント上回っている。財政力指数が高い要因としては、基準財政収入額が比較的高く、特に町税に関しては福岡都市圏に位置しているため類似団体と比較すると収入の割合が高くなっている。令和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年度の現年分町税徴収率は</a:t>
          </a:r>
          <a:r>
            <a:rPr kumimoji="1" lang="en-US" altLang="ja-JP" sz="1100">
              <a:solidFill>
                <a:schemeClr val="dk1"/>
              </a:solidFill>
              <a:effectLst/>
              <a:latin typeface="+mn-lt"/>
              <a:ea typeface="+mn-ea"/>
              <a:cs typeface="+mn-cs"/>
            </a:rPr>
            <a:t>99.6%</a:t>
          </a:r>
          <a:r>
            <a:rPr kumimoji="1" lang="ja-JP" altLang="ja-JP" sz="1100">
              <a:solidFill>
                <a:schemeClr val="dk1"/>
              </a:solidFill>
              <a:effectLst/>
              <a:latin typeface="+mn-lt"/>
              <a:ea typeface="+mn-ea"/>
              <a:cs typeface="+mn-cs"/>
            </a:rPr>
            <a:t>、合計分の町税徴収率は</a:t>
          </a:r>
          <a:r>
            <a:rPr kumimoji="1" lang="en-US" altLang="ja-JP" sz="1100">
              <a:solidFill>
                <a:schemeClr val="dk1"/>
              </a:solidFill>
              <a:effectLst/>
              <a:latin typeface="+mn-lt"/>
              <a:ea typeface="+mn-ea"/>
              <a:cs typeface="+mn-cs"/>
            </a:rPr>
            <a:t>99.0%</a:t>
          </a:r>
          <a:r>
            <a:rPr kumimoji="1" lang="ja-JP" altLang="ja-JP" sz="1100">
              <a:solidFill>
                <a:schemeClr val="dk1"/>
              </a:solidFill>
              <a:effectLst/>
              <a:latin typeface="+mn-lt"/>
              <a:ea typeface="+mn-ea"/>
              <a:cs typeface="+mn-cs"/>
            </a:rPr>
            <a:t>となっており、物価高騰の影響もありながら、前年度と同様の水準を維持している。今後も徴収部門の強化、育成を図り、徴収率の低下を防ぐとともに自主財源の確保に努めていく。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83961</xdr:rowOff>
    </xdr:from>
    <xdr:to>
      <xdr:col>23</xdr:col>
      <xdr:colOff>133350</xdr:colOff>
      <xdr:row>39</xdr:row>
      <xdr:rowOff>97367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7705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43745</xdr:rowOff>
    </xdr:from>
    <xdr:to>
      <xdr:col>19</xdr:col>
      <xdr:colOff>133350</xdr:colOff>
      <xdr:row>39</xdr:row>
      <xdr:rowOff>83961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7302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161572</xdr:rowOff>
    </xdr:from>
    <xdr:to>
      <xdr:col>15</xdr:col>
      <xdr:colOff>82550</xdr:colOff>
      <xdr:row>39</xdr:row>
      <xdr:rowOff>43745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6766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38</xdr:row>
      <xdr:rowOff>161572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6230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33161</xdr:rowOff>
    </xdr:from>
    <xdr:to>
      <xdr:col>19</xdr:col>
      <xdr:colOff>184150</xdr:colOff>
      <xdr:row>39</xdr:row>
      <xdr:rowOff>134761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144938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48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164395</xdr:rowOff>
    </xdr:from>
    <xdr:to>
      <xdr:col>15</xdr:col>
      <xdr:colOff>133350</xdr:colOff>
      <xdr:row>39</xdr:row>
      <xdr:rowOff>94545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104722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110772</xdr:rowOff>
    </xdr:from>
    <xdr:to>
      <xdr:col>11</xdr:col>
      <xdr:colOff>82550</xdr:colOff>
      <xdr:row>39</xdr:row>
      <xdr:rowOff>40922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51099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歳入では、普通交付税・地方税が増額し、経常的</a:t>
          </a:r>
          <a:r>
            <a:rPr kumimoji="1" lang="ja-JP" altLang="ja-JP" sz="1100">
              <a:solidFill>
                <a:schemeClr val="dk1"/>
              </a:solidFill>
              <a:effectLst/>
              <a:latin typeface="+mn-lt"/>
              <a:ea typeface="+mn-ea"/>
              <a:cs typeface="+mn-cs"/>
            </a:rPr>
            <a:t>一般財源が増加し</a:t>
          </a:r>
          <a:r>
            <a:rPr kumimoji="1" lang="ja-JP" altLang="en-US" sz="1100">
              <a:solidFill>
                <a:schemeClr val="dk1"/>
              </a:solidFill>
              <a:effectLst/>
              <a:latin typeface="+mn-lt"/>
              <a:ea typeface="+mn-ea"/>
              <a:cs typeface="+mn-cs"/>
            </a:rPr>
            <a:t>ている。歳出では、人件費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扶助費、補助費の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している。また</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公共施設の老朽化に伴い、維持補修費の増額が懸念されている</a:t>
          </a:r>
          <a:r>
            <a:rPr kumimoji="1"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64</xdr:row>
      <xdr:rowOff>102108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3630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65</xdr:row>
      <xdr:rowOff>85090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03630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80518</xdr:rowOff>
    </xdr:from>
    <xdr:to>
      <xdr:col>15</xdr:col>
      <xdr:colOff>82550</xdr:colOff>
      <xdr:row>65</xdr:row>
      <xdr:rowOff>85090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81868"/>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80518</xdr:rowOff>
    </xdr:from>
    <xdr:to>
      <xdr:col>11</xdr:col>
      <xdr:colOff>31750</xdr:colOff>
      <xdr:row>65</xdr:row>
      <xdr:rowOff>70612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81868"/>
          <a:ext cx="889000" cy="3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51308</xdr:rowOff>
    </xdr:from>
    <xdr:to>
      <xdr:col>23</xdr:col>
      <xdr:colOff>184150</xdr:colOff>
      <xdr:row>64</xdr:row>
      <xdr:rowOff>152908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23385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9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34290</xdr:rowOff>
    </xdr:from>
    <xdr:to>
      <xdr:col>15</xdr:col>
      <xdr:colOff>133350</xdr:colOff>
      <xdr:row>65</xdr:row>
      <xdr:rowOff>135890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29718</xdr:rowOff>
    </xdr:from>
    <xdr:to>
      <xdr:col>11</xdr:col>
      <xdr:colOff>82550</xdr:colOff>
      <xdr:row>63</xdr:row>
      <xdr:rowOff>131318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116095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19812</xdr:rowOff>
    </xdr:from>
    <xdr:to>
      <xdr:col>7</xdr:col>
      <xdr:colOff>31750</xdr:colOff>
      <xdr:row>65</xdr:row>
      <xdr:rowOff>121412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106189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[274,183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人件費・物件費に関しては前年度に比べると、</a:t>
          </a:r>
          <a:r>
            <a:rPr kumimoji="1" lang="en-US" altLang="ja-JP" sz="1100">
              <a:solidFill>
                <a:schemeClr val="dk1"/>
              </a:solidFill>
              <a:effectLst/>
              <a:latin typeface="+mn-lt"/>
              <a:ea typeface="+mn-ea"/>
              <a:cs typeface="+mn-cs"/>
            </a:rPr>
            <a:t>29,035</a:t>
          </a:r>
          <a:r>
            <a:rPr kumimoji="1" lang="ja-JP" altLang="ja-JP" sz="1100">
              <a:solidFill>
                <a:schemeClr val="dk1"/>
              </a:solidFill>
              <a:effectLst/>
              <a:latin typeface="+mn-lt"/>
              <a:ea typeface="+mn-ea"/>
              <a:cs typeface="+mn-cs"/>
            </a:rPr>
            <a:t>円増加している。大きな要因としては、全体的に人件費の高騰等により、委託料が増加している事があげられる。今後も、原油高・物価高による需用費の大幅な増加が予想される。人件費についても昨年度から増加しており、職員数の増や基本給が見直されている。すぐに物件費の削減を実施していく事は難しいが、長期的な視点で物件費を削減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111959</xdr:rowOff>
    </xdr:from>
    <xdr:to>
      <xdr:col>23</xdr:col>
      <xdr:colOff>133350</xdr:colOff>
      <xdr:row>81</xdr:row>
      <xdr:rowOff>125971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99409"/>
          <a:ext cx="838200" cy="1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110749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8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108872</xdr:rowOff>
    </xdr:from>
    <xdr:to>
      <xdr:col>19</xdr:col>
      <xdr:colOff>133350</xdr:colOff>
      <xdr:row>81</xdr:row>
      <xdr:rowOff>111959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96322"/>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98763</xdr:rowOff>
    </xdr:from>
    <xdr:to>
      <xdr:col>15</xdr:col>
      <xdr:colOff>82550</xdr:colOff>
      <xdr:row>81</xdr:row>
      <xdr:rowOff>108872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86213"/>
          <a:ext cx="889000" cy="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93106</xdr:rowOff>
    </xdr:from>
    <xdr:to>
      <xdr:col>11</xdr:col>
      <xdr:colOff>31750</xdr:colOff>
      <xdr:row>81</xdr:row>
      <xdr:rowOff>98763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80556"/>
          <a:ext cx="889000" cy="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75171</xdr:rowOff>
    </xdr:from>
    <xdr:to>
      <xdr:col>23</xdr:col>
      <xdr:colOff>184150</xdr:colOff>
      <xdr:row>82</xdr:row>
      <xdr:rowOff>5321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6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167898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83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61159</xdr:rowOff>
    </xdr:from>
    <xdr:to>
      <xdr:col>19</xdr:col>
      <xdr:colOff>184150</xdr:colOff>
      <xdr:row>81</xdr:row>
      <xdr:rowOff>162759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4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1486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17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58072</xdr:rowOff>
    </xdr:from>
    <xdr:to>
      <xdr:col>15</xdr:col>
      <xdr:colOff>133350</xdr:colOff>
      <xdr:row>81</xdr:row>
      <xdr:rowOff>159672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4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169849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1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47963</xdr:rowOff>
    </xdr:from>
    <xdr:to>
      <xdr:col>11</xdr:col>
      <xdr:colOff>82550</xdr:colOff>
      <xdr:row>81</xdr:row>
      <xdr:rowOff>149563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3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159740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0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42306</xdr:rowOff>
    </xdr:from>
    <xdr:to>
      <xdr:col>7</xdr:col>
      <xdr:colOff>31750</xdr:colOff>
      <xdr:row>81</xdr:row>
      <xdr:rowOff>143906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2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154083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ポイント、全国町村平均より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ポイント低い水準となっている。今後人事評価を反映した昇給・昇格を適正に実施することで、人事異動に伴う急激なラスパレイス指数の変動を招かないよう努めていく。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20259</xdr:rowOff>
    </xdr:from>
    <xdr:to>
      <xdr:col>81</xdr:col>
      <xdr:colOff>44450</xdr:colOff>
      <xdr:row>85</xdr:row>
      <xdr:rowOff>135164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593509"/>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157238</xdr:rowOff>
    </xdr:from>
    <xdr:to>
      <xdr:col>77</xdr:col>
      <xdr:colOff>44450</xdr:colOff>
      <xdr:row>85</xdr:row>
      <xdr:rowOff>20259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5590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157238</xdr:rowOff>
    </xdr:from>
    <xdr:to>
      <xdr:col>72</xdr:col>
      <xdr:colOff>203200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590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53823</xdr:rowOff>
    </xdr:from>
    <xdr:to>
      <xdr:col>68</xdr:col>
      <xdr:colOff>152400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455623"/>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100891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140909</xdr:rowOff>
    </xdr:from>
    <xdr:to>
      <xdr:col>77</xdr:col>
      <xdr:colOff>95250</xdr:colOff>
      <xdr:row>85</xdr:row>
      <xdr:rowOff>71059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81236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31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106438</xdr:rowOff>
    </xdr:from>
    <xdr:to>
      <xdr:col>73</xdr:col>
      <xdr:colOff>44450</xdr:colOff>
      <xdr:row>85</xdr:row>
      <xdr:rowOff>36588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46765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7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3023</xdr:rowOff>
    </xdr:from>
    <xdr:to>
      <xdr:col>64</xdr:col>
      <xdr:colOff>152400</xdr:colOff>
      <xdr:row>84</xdr:row>
      <xdr:rowOff>104623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114800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依然として類似団体平均を下回っているが、定年延長</a:t>
          </a:r>
          <a:r>
            <a:rPr kumimoji="1" lang="ja-JP" altLang="en-US" sz="1100">
              <a:solidFill>
                <a:schemeClr val="dk1"/>
              </a:solidFill>
              <a:effectLst/>
              <a:latin typeface="+mn-lt"/>
              <a:ea typeface="+mn-ea"/>
              <a:cs typeface="+mn-cs"/>
            </a:rPr>
            <a:t>により人員は増える予測である。</a:t>
          </a:r>
          <a:r>
            <a:rPr kumimoji="1" lang="ja-JP" altLang="ja-JP" sz="1100">
              <a:solidFill>
                <a:schemeClr val="dk1"/>
              </a:solidFill>
              <a:effectLst/>
              <a:latin typeface="+mn-lt"/>
              <a:ea typeface="+mn-ea"/>
              <a:cs typeface="+mn-cs"/>
            </a:rPr>
            <a:t>拙速な人員増は行わず、適材適所の人員配置を目指して柔軟な組織体制を構築する。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25400</xdr:rowOff>
    </xdr:from>
    <xdr:to>
      <xdr:col>81</xdr:col>
      <xdr:colOff>44450</xdr:colOff>
      <xdr:row>60</xdr:row>
      <xdr:rowOff>62399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12400"/>
          <a:ext cx="8382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25400</xdr:rowOff>
    </xdr:from>
    <xdr:to>
      <xdr:col>77</xdr:col>
      <xdr:colOff>44450</xdr:colOff>
      <xdr:row>60</xdr:row>
      <xdr:rowOff>26205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312400"/>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466</xdr:rowOff>
    </xdr:from>
    <xdr:to>
      <xdr:col>72</xdr:col>
      <xdr:colOff>203200</xdr:colOff>
      <xdr:row>60</xdr:row>
      <xdr:rowOff>26205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87466"/>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466</xdr:rowOff>
    </xdr:from>
    <xdr:to>
      <xdr:col>68</xdr:col>
      <xdr:colOff>152400</xdr:colOff>
      <xdr:row>60</xdr:row>
      <xdr:rowOff>2074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287466"/>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11599</xdr:rowOff>
    </xdr:from>
    <xdr:to>
      <xdr:col>81</xdr:col>
      <xdr:colOff>95250</xdr:colOff>
      <xdr:row>60</xdr:row>
      <xdr:rowOff>113199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9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104326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1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146050</xdr:rowOff>
    </xdr:from>
    <xdr:to>
      <xdr:col>77</xdr:col>
      <xdr:colOff>95250</xdr:colOff>
      <xdr:row>60</xdr:row>
      <xdr:rowOff>76200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146855</xdr:rowOff>
    </xdr:from>
    <xdr:to>
      <xdr:col>73</xdr:col>
      <xdr:colOff>44450</xdr:colOff>
      <xdr:row>60</xdr:row>
      <xdr:rowOff>77005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87182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31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121116</xdr:rowOff>
    </xdr:from>
    <xdr:to>
      <xdr:col>68</xdr:col>
      <xdr:colOff>203200</xdr:colOff>
      <xdr:row>60</xdr:row>
      <xdr:rowOff>51266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3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61443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0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122724</xdr:rowOff>
    </xdr:from>
    <xdr:to>
      <xdr:col>64</xdr:col>
      <xdr:colOff>152400</xdr:colOff>
      <xdr:row>60</xdr:row>
      <xdr:rowOff>52874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63051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0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年度と比較する</a:t>
          </a:r>
          <a:r>
            <a:rPr kumimoji="1" lang="ja-JP" altLang="en-US"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ポイント減少している。償還のピークは令和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年度となるが、早期健全化基準となる</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％にはならない予測である。しかしながら、県平均、全国平均にはまだ開きがあ</a:t>
          </a:r>
          <a:r>
            <a:rPr kumimoji="1" lang="ja-JP" altLang="en-US" sz="1100">
              <a:solidFill>
                <a:schemeClr val="dk1"/>
              </a:solidFill>
              <a:effectLst/>
              <a:latin typeface="+mn-lt"/>
              <a:ea typeface="+mn-ea"/>
              <a:cs typeface="+mn-cs"/>
            </a:rPr>
            <a:t>る。次年度以降も公園整備などハード事業に計画がある。</a:t>
          </a:r>
          <a:r>
            <a:rPr kumimoji="1" lang="ja-JP" altLang="ja-JP" sz="1100">
              <a:solidFill>
                <a:schemeClr val="dk1"/>
              </a:solidFill>
              <a:effectLst/>
              <a:latin typeface="+mn-lt"/>
              <a:ea typeface="+mn-ea"/>
              <a:cs typeface="+mn-cs"/>
            </a:rPr>
            <a:t>公債費を抑えるためにも起債に頼らない財政運営を行っていかなければならない。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92964</xdr:rowOff>
    </xdr:from>
    <xdr:to>
      <xdr:col>81</xdr:col>
      <xdr:colOff>44450</xdr:colOff>
      <xdr:row>43</xdr:row>
      <xdr:rowOff>27686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293864"/>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27686</xdr:rowOff>
    </xdr:from>
    <xdr:to>
      <xdr:col>77</xdr:col>
      <xdr:colOff>44450</xdr:colOff>
      <xdr:row>43</xdr:row>
      <xdr:rowOff>85598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4000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27686</xdr:rowOff>
    </xdr:from>
    <xdr:to>
      <xdr:col>72</xdr:col>
      <xdr:colOff>203200</xdr:colOff>
      <xdr:row>43</xdr:row>
      <xdr:rowOff>85598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4000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27686</xdr:rowOff>
    </xdr:from>
    <xdr:to>
      <xdr:col>68</xdr:col>
      <xdr:colOff>152400</xdr:colOff>
      <xdr:row>43</xdr:row>
      <xdr:rowOff>75946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4000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42164</xdr:rowOff>
    </xdr:from>
    <xdr:to>
      <xdr:col>81</xdr:col>
      <xdr:colOff>95250</xdr:colOff>
      <xdr:row>42</xdr:row>
      <xdr:rowOff>143764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14241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1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148336</xdr:rowOff>
    </xdr:from>
    <xdr:to>
      <xdr:col>77</xdr:col>
      <xdr:colOff>95250</xdr:colOff>
      <xdr:row>43</xdr:row>
      <xdr:rowOff>78486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63263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43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34798</xdr:rowOff>
    </xdr:from>
    <xdr:to>
      <xdr:col>73</xdr:col>
      <xdr:colOff>44450</xdr:colOff>
      <xdr:row>43</xdr:row>
      <xdr:rowOff>136398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121175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148336</xdr:rowOff>
    </xdr:from>
    <xdr:to>
      <xdr:col>68</xdr:col>
      <xdr:colOff>203200</xdr:colOff>
      <xdr:row>43</xdr:row>
      <xdr:rowOff>78486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63263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25146</xdr:rowOff>
    </xdr:from>
    <xdr:to>
      <xdr:col>64</xdr:col>
      <xdr:colOff>152400</xdr:colOff>
      <xdr:row>43</xdr:row>
      <xdr:rowOff>126746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111523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べ、地方債の現在高が減少しているため将来負担額が減少している。また充当可能基金に毎年積立を行えていることも要因である。今後も起債など将来の負担に繋がるような財源に大きく依存しない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141817</xdr:rowOff>
    </xdr:from>
    <xdr:to>
      <xdr:col>72</xdr:col>
      <xdr:colOff>203200</xdr:colOff>
      <xdr:row>15</xdr:row>
      <xdr:rowOff>20108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370667"/>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20108</xdr:rowOff>
    </xdr:from>
    <xdr:to>
      <xdr:col>68</xdr:col>
      <xdr:colOff>152400</xdr:colOff>
      <xdr:row>19</xdr:row>
      <xdr:rowOff>170815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591858"/>
          <a:ext cx="889000" cy="83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3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5944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40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140758</xdr:rowOff>
    </xdr:from>
    <xdr:to>
      <xdr:col>68</xdr:col>
      <xdr:colOff>203200</xdr:colOff>
      <xdr:row>15</xdr:row>
      <xdr:rowOff>70908</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5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55685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62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120015</xdr:rowOff>
    </xdr:from>
    <xdr:to>
      <xdr:col>64</xdr:col>
      <xdr:colOff>152400</xdr:colOff>
      <xdr:row>20</xdr:row>
      <xdr:rowOff>50165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33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34942</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346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9,410
9,093
37.44
7,138,777
6,577,765
500,895
3,636,613
4,256,558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年度から比較して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人事院勧告により職員給与が</a:t>
          </a:r>
          <a:r>
            <a:rPr kumimoji="1" lang="ja-JP" altLang="ja-JP" sz="1100">
              <a:solidFill>
                <a:schemeClr val="dk1"/>
              </a:solidFill>
              <a:effectLst/>
              <a:latin typeface="+mn-lt"/>
              <a:ea typeface="+mn-ea"/>
              <a:cs typeface="+mn-cs"/>
            </a:rPr>
            <a:t>増加し</a:t>
          </a:r>
          <a:r>
            <a:rPr kumimoji="1" lang="ja-JP" altLang="en-US" sz="1100">
              <a:solidFill>
                <a:schemeClr val="dk1"/>
              </a:solidFill>
              <a:effectLst/>
              <a:latin typeface="+mn-lt"/>
              <a:ea typeface="+mn-ea"/>
              <a:cs typeface="+mn-cs"/>
            </a:rPr>
            <a:t>たことにより増加している</a:t>
          </a:r>
          <a:r>
            <a:rPr kumimoji="1" lang="ja-JP" altLang="ja-JP" sz="1100">
              <a:solidFill>
                <a:schemeClr val="dk1"/>
              </a:solidFill>
              <a:effectLst/>
              <a:latin typeface="+mn-lt"/>
              <a:ea typeface="+mn-ea"/>
              <a:cs typeface="+mn-cs"/>
            </a:rPr>
            <a:t>。今後も職員のワークライフバランスに配慮しつつ効率的な組織運営に努めていく。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154432</xdr:rowOff>
    </xdr:from>
    <xdr:to>
      <xdr:col>24</xdr:col>
      <xdr:colOff>25400</xdr:colOff>
      <xdr:row>37</xdr:row>
      <xdr:rowOff>19558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66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154432</xdr:rowOff>
    </xdr:from>
    <xdr:to>
      <xdr:col>19</xdr:col>
      <xdr:colOff>187325</xdr:colOff>
      <xdr:row>37</xdr:row>
      <xdr:rowOff>24130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266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37</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53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37</xdr:row>
      <xdr:rowOff>78994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5348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156735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103632</xdr:rowOff>
    </xdr:from>
    <xdr:to>
      <xdr:col>20</xdr:col>
      <xdr:colOff>38100</xdr:colOff>
      <xdr:row>37</xdr:row>
      <xdr:rowOff>33782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43959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横ばいとなった</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電算事務</a:t>
          </a:r>
          <a:r>
            <a:rPr kumimoji="1" lang="ja-JP" altLang="ja-JP" sz="1100">
              <a:solidFill>
                <a:schemeClr val="dk1"/>
              </a:solidFill>
              <a:effectLst/>
              <a:latin typeface="+mn-lt"/>
              <a:ea typeface="+mn-ea"/>
              <a:cs typeface="+mn-cs"/>
            </a:rPr>
            <a:t>委託料の委託料の増加が主である。今後は新たなシステム導入に係る保守委託料の増加等、物件費の増加が見込まれる。長期的な視点をもち、物件費の削減に取り組んでいかなければならない。</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54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39370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46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27940</xdr:rowOff>
    </xdr:from>
    <xdr:to>
      <xdr:col>73</xdr:col>
      <xdr:colOff>180975</xdr:colOff>
      <xdr:row>17</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42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168910</xdr:rowOff>
    </xdr:from>
    <xdr:to>
      <xdr:col>69</xdr:col>
      <xdr:colOff>92075</xdr:colOff>
      <xdr:row>17</xdr:row>
      <xdr:rowOff>27940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12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132097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160020</xdr:rowOff>
    </xdr:from>
    <xdr:to>
      <xdr:col>78</xdr:col>
      <xdr:colOff>120650</xdr:colOff>
      <xdr:row>17</xdr:row>
      <xdr:rowOff>90170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148590</xdr:rowOff>
    </xdr:from>
    <xdr:to>
      <xdr:col>69</xdr:col>
      <xdr:colOff>142875</xdr:colOff>
      <xdr:row>17</xdr:row>
      <xdr:rowOff>78740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9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63517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7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118110</xdr:rowOff>
    </xdr:from>
    <xdr:to>
      <xdr:col>65</xdr:col>
      <xdr:colOff>53975</xdr:colOff>
      <xdr:row>17</xdr:row>
      <xdr:rowOff>48260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6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33037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4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年度とほぼ変わらない数値になっている。</a:t>
          </a:r>
          <a:r>
            <a:rPr kumimoji="1" lang="ja-JP" altLang="en-US" sz="1100">
              <a:solidFill>
                <a:schemeClr val="dk1"/>
              </a:solidFill>
              <a:effectLst/>
              <a:latin typeface="+mn-lt"/>
              <a:ea typeface="+mn-ea"/>
              <a:cs typeface="+mn-cs"/>
            </a:rPr>
            <a:t>児童手当の増額に</a:t>
          </a:r>
          <a:r>
            <a:rPr kumimoji="1" lang="ja-JP" altLang="ja-JP" sz="1100">
              <a:solidFill>
                <a:schemeClr val="dk1"/>
              </a:solidFill>
              <a:effectLst/>
              <a:latin typeface="+mn-lt"/>
              <a:ea typeface="+mn-ea"/>
              <a:cs typeface="+mn-cs"/>
            </a:rPr>
            <a:t>伴</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扶助費が増加している。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61</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10147300"/>
          <a:ext cx="838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59</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10147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59</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9568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59</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9568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133350</xdr:rowOff>
    </xdr:from>
    <xdr:to>
      <xdr:col>24</xdr:col>
      <xdr:colOff>76200</xdr:colOff>
      <xdr:row>61</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105427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0</xdr:rowOff>
    </xdr:from>
    <xdr:to>
      <xdr:col>15</xdr:col>
      <xdr:colOff>149225</xdr:colOff>
      <xdr:row>59</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86377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95250</xdr:rowOff>
    </xdr:from>
    <xdr:to>
      <xdr:col>6</xdr:col>
      <xdr:colOff>171450</xdr:colOff>
      <xdr:row>60</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民健康保険及び後期高齢者医療特別会計への繰出金が増加している。高齢化により医療費の増加傾向は続くと予想されるため、各保険特別会計への繰出金の割合が高い状況は続くと考えられる。健診や保険事業を行うことにより、医療費の削減を図り、各医療保険特別会計への繰出金を減少させていき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39370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804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39370</xdr:rowOff>
    </xdr:from>
    <xdr:to>
      <xdr:col>78</xdr:col>
      <xdr:colOff>69850</xdr:colOff>
      <xdr:row>57</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1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62230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781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xdr:rowOff>
    </xdr:from>
    <xdr:to>
      <xdr:col>69</xdr:col>
      <xdr:colOff>92075</xdr:colOff>
      <xdr:row>57</xdr:row>
      <xdr:rowOff>46990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781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160020</xdr:rowOff>
    </xdr:from>
    <xdr:to>
      <xdr:col>78</xdr:col>
      <xdr:colOff>120650</xdr:colOff>
      <xdr:row>57</xdr:row>
      <xdr:rowOff>90170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xdr:rowOff>
    </xdr:from>
    <xdr:to>
      <xdr:col>74</xdr:col>
      <xdr:colOff>31750</xdr:colOff>
      <xdr:row>57</xdr:row>
      <xdr:rowOff>113030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123207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129540</xdr:rowOff>
    </xdr:from>
    <xdr:to>
      <xdr:col>69</xdr:col>
      <xdr:colOff>142875</xdr:colOff>
      <xdr:row>57</xdr:row>
      <xdr:rowOff>59690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と比較して</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ポ</a:t>
          </a:r>
          <a:r>
            <a:rPr kumimoji="1" lang="ja-JP" altLang="ja-JP" sz="1100">
              <a:solidFill>
                <a:schemeClr val="dk1"/>
              </a:solidFill>
              <a:effectLst/>
              <a:latin typeface="+mn-lt"/>
              <a:ea typeface="+mn-ea"/>
              <a:cs typeface="+mn-cs"/>
            </a:rPr>
            <a:t>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一部事務組合の負担金が年々増額となっている。近年は新規の町独自の補助金も増えてきており、各種団体への補助金等は内容を精査し適正な支出に努める。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30988</xdr:rowOff>
    </xdr:from>
    <xdr:to>
      <xdr:col>82</xdr:col>
      <xdr:colOff>107950</xdr:colOff>
      <xdr:row>38</xdr:row>
      <xdr:rowOff>81280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5460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30988</xdr:rowOff>
    </xdr:from>
    <xdr:to>
      <xdr:col>78</xdr:col>
      <xdr:colOff>69850</xdr:colOff>
      <xdr:row>38</xdr:row>
      <xdr:rowOff>49276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5460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38</xdr:row>
      <xdr:rowOff>49276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5323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38</xdr:row>
      <xdr:rowOff>58420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5323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169926</xdr:rowOff>
    </xdr:from>
    <xdr:to>
      <xdr:col>74</xdr:col>
      <xdr:colOff>31750</xdr:colOff>
      <xdr:row>38</xdr:row>
      <xdr:rowOff>100076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84853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137922</xdr:rowOff>
    </xdr:from>
    <xdr:to>
      <xdr:col>69</xdr:col>
      <xdr:colOff>142875</xdr:colOff>
      <xdr:row>38</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52849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93997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ポイント減少している。これは令和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年度が償還のピークであったためであり、減少傾向に</a:t>
          </a:r>
          <a:r>
            <a:rPr kumimoji="1" lang="ja-JP" altLang="en-US" sz="1100">
              <a:solidFill>
                <a:schemeClr val="dk1"/>
              </a:solidFill>
              <a:effectLst/>
              <a:latin typeface="+mn-lt"/>
              <a:ea typeface="+mn-ea"/>
              <a:cs typeface="+mn-cs"/>
            </a:rPr>
            <a:t>あった</a:t>
          </a:r>
          <a:r>
            <a:rPr kumimoji="1" lang="ja-JP" altLang="ja-JP" sz="1100">
              <a:solidFill>
                <a:schemeClr val="dk1"/>
              </a:solidFill>
              <a:effectLst/>
              <a:latin typeface="+mn-lt"/>
              <a:ea typeface="+mn-ea"/>
              <a:cs typeface="+mn-cs"/>
            </a:rPr>
            <a:t>。ただし、今後も起債事業に関しては十分検討を行った上で決定していく必要がある。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27940</xdr:rowOff>
    </xdr:from>
    <xdr:to>
      <xdr:col>24</xdr:col>
      <xdr:colOff>25400</xdr:colOff>
      <xdr:row>75</xdr:row>
      <xdr:rowOff>130810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88669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130810</xdr:rowOff>
    </xdr:from>
    <xdr:to>
      <xdr:col>19</xdr:col>
      <xdr:colOff>187325</xdr:colOff>
      <xdr:row>76</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989560"/>
          <a:ext cx="889000" cy="9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76</xdr:row>
      <xdr:rowOff>54611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0480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146050</xdr:rowOff>
    </xdr:from>
    <xdr:to>
      <xdr:col>11</xdr:col>
      <xdr:colOff>9525</xdr:colOff>
      <xdr:row>76</xdr:row>
      <xdr:rowOff>12700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0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148590</xdr:rowOff>
    </xdr:from>
    <xdr:to>
      <xdr:col>24</xdr:col>
      <xdr:colOff>76200</xdr:colOff>
      <xdr:row>75</xdr:row>
      <xdr:rowOff>78740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165117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80010</xdr:rowOff>
    </xdr:from>
    <xdr:to>
      <xdr:col>20</xdr:col>
      <xdr:colOff>38100</xdr:colOff>
      <xdr:row>76</xdr:row>
      <xdr:rowOff>10161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20337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3811</xdr:rowOff>
    </xdr:from>
    <xdr:to>
      <xdr:col>15</xdr:col>
      <xdr:colOff>149225</xdr:colOff>
      <xdr:row>76</xdr:row>
      <xdr:rowOff>105411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ポイント上回っている。扶助費や物件費が類似団体平均を上回っている事が要因と考えられる。また、他会計への繰出金や、一部事務組合への負担金などは今後も増加する事が予想される。更に今後</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の推進等による新システムの導入等に伴う保守委託料やリース料の増加も考えられるため、長期的な視点での予算の効率化が必要であると考えられる。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8889</xdr:rowOff>
    </xdr:from>
    <xdr:to>
      <xdr:col>82</xdr:col>
      <xdr:colOff>107950</xdr:colOff>
      <xdr:row>79</xdr:row>
      <xdr:rowOff>142239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553439"/>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8889</xdr:rowOff>
    </xdr:from>
    <xdr:to>
      <xdr:col>78</xdr:col>
      <xdr:colOff>69850</xdr:colOff>
      <xdr:row>79</xdr:row>
      <xdr:rowOff>66039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5534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43180</xdr:rowOff>
    </xdr:from>
    <xdr:to>
      <xdr:col>73</xdr:col>
      <xdr:colOff>180975</xdr:colOff>
      <xdr:row>79</xdr:row>
      <xdr:rowOff>66039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416280"/>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43180</xdr:rowOff>
    </xdr:from>
    <xdr:to>
      <xdr:col>69</xdr:col>
      <xdr:colOff>92075</xdr:colOff>
      <xdr:row>79</xdr:row>
      <xdr:rowOff>96520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1628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91439</xdr:rowOff>
    </xdr:from>
    <xdr:to>
      <xdr:col>82</xdr:col>
      <xdr:colOff>158750</xdr:colOff>
      <xdr:row>80</xdr:row>
      <xdr:rowOff>21589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6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63516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129539</xdr:rowOff>
    </xdr:from>
    <xdr:to>
      <xdr:col>78</xdr:col>
      <xdr:colOff>120650</xdr:colOff>
      <xdr:row>79</xdr:row>
      <xdr:rowOff>59689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44466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58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15239</xdr:rowOff>
    </xdr:from>
    <xdr:to>
      <xdr:col>74</xdr:col>
      <xdr:colOff>31750</xdr:colOff>
      <xdr:row>79</xdr:row>
      <xdr:rowOff>116839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101616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64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163830</xdr:rowOff>
    </xdr:from>
    <xdr:to>
      <xdr:col>69</xdr:col>
      <xdr:colOff>142875</xdr:colOff>
      <xdr:row>78</xdr:row>
      <xdr:rowOff>93980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78757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45720</xdr:rowOff>
    </xdr:from>
    <xdr:to>
      <xdr:col>65</xdr:col>
      <xdr:colOff>53975</xdr:colOff>
      <xdr:row>79</xdr:row>
      <xdr:rowOff>147320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132097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7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107399</xdr:rowOff>
    </xdr:from>
    <xdr:to>
      <xdr:col>29</xdr:col>
      <xdr:colOff>127000</xdr:colOff>
      <xdr:row>18</xdr:row>
      <xdr:rowOff>165550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41124"/>
          <a:ext cx="647700" cy="58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165550</xdr:rowOff>
    </xdr:from>
    <xdr:to>
      <xdr:col>26</xdr:col>
      <xdr:colOff>50800</xdr:colOff>
      <xdr:row>19</xdr:row>
      <xdr:rowOff>14417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99275"/>
          <a:ext cx="698500" cy="20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14417</xdr:rowOff>
    </xdr:from>
    <xdr:to>
      <xdr:col>22</xdr:col>
      <xdr:colOff>114300</xdr:colOff>
      <xdr:row>19</xdr:row>
      <xdr:rowOff>33059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319592"/>
          <a:ext cx="698500" cy="18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32567</xdr:rowOff>
    </xdr:from>
    <xdr:to>
      <xdr:col>18</xdr:col>
      <xdr:colOff>177800</xdr:colOff>
      <xdr:row>19</xdr:row>
      <xdr:rowOff>33059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3337742"/>
          <a:ext cx="698500" cy="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56599</xdr:rowOff>
    </xdr:from>
    <xdr:to>
      <xdr:col>29</xdr:col>
      <xdr:colOff>177800</xdr:colOff>
      <xdr:row>18</xdr:row>
      <xdr:rowOff>158200</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9032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28676</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6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114750</xdr:rowOff>
    </xdr:from>
    <xdr:to>
      <xdr:col>26</xdr:col>
      <xdr:colOff>101600</xdr:colOff>
      <xdr:row>19</xdr:row>
      <xdr:rowOff>44900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48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29677</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34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135067</xdr:rowOff>
    </xdr:from>
    <xdr:to>
      <xdr:col>22</xdr:col>
      <xdr:colOff>165100</xdr:colOff>
      <xdr:row>19</xdr:row>
      <xdr:rowOff>65217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68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49994</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5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153709</xdr:rowOff>
    </xdr:from>
    <xdr:to>
      <xdr:col>19</xdr:col>
      <xdr:colOff>38100</xdr:colOff>
      <xdr:row>19</xdr:row>
      <xdr:rowOff>83859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287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68636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7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153217</xdr:rowOff>
    </xdr:from>
    <xdr:to>
      <xdr:col>15</xdr:col>
      <xdr:colOff>101600</xdr:colOff>
      <xdr:row>19</xdr:row>
      <xdr:rowOff>83367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86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68144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73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11761</xdr:rowOff>
    </xdr:from>
    <xdr:to>
      <xdr:col>29</xdr:col>
      <xdr:colOff>127000</xdr:colOff>
      <xdr:row>37</xdr:row>
      <xdr:rowOff>69710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136461"/>
          <a:ext cx="647700" cy="57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31699</xdr:rowOff>
    </xdr:from>
    <xdr:to>
      <xdr:col>26</xdr:col>
      <xdr:colOff>50800</xdr:colOff>
      <xdr:row>37</xdr:row>
      <xdr:rowOff>11761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984949"/>
          <a:ext cx="698500" cy="151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31699</xdr:rowOff>
    </xdr:from>
    <xdr:to>
      <xdr:col>22</xdr:col>
      <xdr:colOff>114300</xdr:colOff>
      <xdr:row>36</xdr:row>
      <xdr:rowOff>129540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984949"/>
          <a:ext cx="698500" cy="97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129540</xdr:rowOff>
    </xdr:from>
    <xdr:to>
      <xdr:col>18</xdr:col>
      <xdr:colOff>177800</xdr:colOff>
      <xdr:row>36</xdr:row>
      <xdr:rowOff>156134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082790"/>
          <a:ext cx="698500" cy="26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18910</xdr:rowOff>
    </xdr:from>
    <xdr:to>
      <xdr:col>29</xdr:col>
      <xdr:colOff>177800</xdr:colOff>
      <xdr:row>37</xdr:row>
      <xdr:rowOff>120510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43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162437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1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132411</xdr:rowOff>
    </xdr:from>
    <xdr:to>
      <xdr:col>26</xdr:col>
      <xdr:colOff>101600</xdr:colOff>
      <xdr:row>37</xdr:row>
      <xdr:rowOff>62561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85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47338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172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323799</xdr:rowOff>
    </xdr:from>
    <xdr:to>
      <xdr:col>22</xdr:col>
      <xdr:colOff>165100</xdr:colOff>
      <xdr:row>36</xdr:row>
      <xdr:rowOff>82499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934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92676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70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78740</xdr:rowOff>
    </xdr:from>
    <xdr:to>
      <xdr:col>19</xdr:col>
      <xdr:colOff>38100</xdr:colOff>
      <xdr:row>37</xdr:row>
      <xdr:rowOff>8890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31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190517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00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105334</xdr:rowOff>
    </xdr:from>
    <xdr:to>
      <xdr:col>15</xdr:col>
      <xdr:colOff>101600</xdr:colOff>
      <xdr:row>37</xdr:row>
      <xdr:rowOff>35484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058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217111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2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9,410
9,093
37.44
7,138,777
6,577,765
500,895
3,636,613
4,256,558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99489</xdr:rowOff>
    </xdr:from>
    <xdr:to>
      <xdr:col>24</xdr:col>
      <xdr:colOff>63500</xdr:colOff>
      <xdr:row>36</xdr:row>
      <xdr:rowOff>170965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71689"/>
          <a:ext cx="838200" cy="7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170965</xdr:rowOff>
    </xdr:from>
    <xdr:to>
      <xdr:col>19</xdr:col>
      <xdr:colOff>177800</xdr:colOff>
      <xdr:row>37</xdr:row>
      <xdr:rowOff>23198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43165"/>
          <a:ext cx="889000" cy="2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23198</xdr:rowOff>
    </xdr:from>
    <xdr:to>
      <xdr:col>15</xdr:col>
      <xdr:colOff>50800</xdr:colOff>
      <xdr:row>37</xdr:row>
      <xdr:rowOff>30696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66848"/>
          <a:ext cx="8890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29088</xdr:rowOff>
    </xdr:from>
    <xdr:to>
      <xdr:col>10</xdr:col>
      <xdr:colOff>114300</xdr:colOff>
      <xdr:row>37</xdr:row>
      <xdr:rowOff>30696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72738"/>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48689</xdr:rowOff>
    </xdr:from>
    <xdr:to>
      <xdr:col>24</xdr:col>
      <xdr:colOff>114300</xdr:colOff>
      <xdr:row>36</xdr:row>
      <xdr:rowOff>150289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2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27116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9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120165</xdr:rowOff>
    </xdr:from>
    <xdr:to>
      <xdr:col>20</xdr:col>
      <xdr:colOff>38100</xdr:colOff>
      <xdr:row>37</xdr:row>
      <xdr:rowOff>50315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9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41442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143848</xdr:rowOff>
    </xdr:from>
    <xdr:to>
      <xdr:col>15</xdr:col>
      <xdr:colOff>101600</xdr:colOff>
      <xdr:row>37</xdr:row>
      <xdr:rowOff>73998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65125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0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151346</xdr:rowOff>
    </xdr:from>
    <xdr:to>
      <xdr:col>10</xdr:col>
      <xdr:colOff>165100</xdr:colOff>
      <xdr:row>37</xdr:row>
      <xdr:rowOff>81496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2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72623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1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149738</xdr:rowOff>
    </xdr:from>
    <xdr:to>
      <xdr:col>6</xdr:col>
      <xdr:colOff>38100</xdr:colOff>
      <xdr:row>37</xdr:row>
      <xdr:rowOff>79888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2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71015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1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66608</xdr:rowOff>
    </xdr:from>
    <xdr:to>
      <xdr:col>24</xdr:col>
      <xdr:colOff>63500</xdr:colOff>
      <xdr:row>58</xdr:row>
      <xdr:rowOff>75341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10708"/>
          <a:ext cx="8382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75341</xdr:rowOff>
    </xdr:from>
    <xdr:to>
      <xdr:col>19</xdr:col>
      <xdr:colOff>177800</xdr:colOff>
      <xdr:row>58</xdr:row>
      <xdr:rowOff>77527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19441"/>
          <a:ext cx="889000" cy="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77527</xdr:rowOff>
    </xdr:from>
    <xdr:to>
      <xdr:col>15</xdr:col>
      <xdr:colOff>50800</xdr:colOff>
      <xdr:row>58</xdr:row>
      <xdr:rowOff>86028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21627"/>
          <a:ext cx="889000" cy="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86028</xdr:rowOff>
    </xdr:from>
    <xdr:to>
      <xdr:col>10</xdr:col>
      <xdr:colOff>114300</xdr:colOff>
      <xdr:row>58</xdr:row>
      <xdr:rowOff>90077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30128"/>
          <a:ext cx="8890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15808</xdr:rowOff>
    </xdr:from>
    <xdr:to>
      <xdr:col>24</xdr:col>
      <xdr:colOff>114300</xdr:colOff>
      <xdr:row>58</xdr:row>
      <xdr:rowOff>117408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5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24541</xdr:rowOff>
    </xdr:from>
    <xdr:to>
      <xdr:col>20</xdr:col>
      <xdr:colOff>38100</xdr:colOff>
      <xdr:row>58</xdr:row>
      <xdr:rowOff>126141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6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117268</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6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26727</xdr:rowOff>
    </xdr:from>
    <xdr:to>
      <xdr:col>15</xdr:col>
      <xdr:colOff>101600</xdr:colOff>
      <xdr:row>58</xdr:row>
      <xdr:rowOff>128327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7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119454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6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35228</xdr:rowOff>
    </xdr:from>
    <xdr:to>
      <xdr:col>10</xdr:col>
      <xdr:colOff>165100</xdr:colOff>
      <xdr:row>58</xdr:row>
      <xdr:rowOff>136828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127955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39277</xdr:rowOff>
    </xdr:from>
    <xdr:to>
      <xdr:col>6</xdr:col>
      <xdr:colOff>38100</xdr:colOff>
      <xdr:row>58</xdr:row>
      <xdr:rowOff>140877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132004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42793</xdr:rowOff>
    </xdr:from>
    <xdr:to>
      <xdr:col>24</xdr:col>
      <xdr:colOff>63500</xdr:colOff>
      <xdr:row>78</xdr:row>
      <xdr:rowOff>54127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15893"/>
          <a:ext cx="838200" cy="1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31192</xdr:rowOff>
    </xdr:from>
    <xdr:to>
      <xdr:col>19</xdr:col>
      <xdr:colOff>177800</xdr:colOff>
      <xdr:row>78</xdr:row>
      <xdr:rowOff>54127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04292"/>
          <a:ext cx="889000" cy="2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23343</xdr:rowOff>
    </xdr:from>
    <xdr:to>
      <xdr:col>15</xdr:col>
      <xdr:colOff>50800</xdr:colOff>
      <xdr:row>78</xdr:row>
      <xdr:rowOff>31192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96443"/>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23343</xdr:rowOff>
    </xdr:from>
    <xdr:to>
      <xdr:col>10</xdr:col>
      <xdr:colOff>114300</xdr:colOff>
      <xdr:row>78</xdr:row>
      <xdr:rowOff>77560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96443"/>
          <a:ext cx="889000" cy="5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163443</xdr:rowOff>
    </xdr:from>
    <xdr:to>
      <xdr:col>24</xdr:col>
      <xdr:colOff>114300</xdr:colOff>
      <xdr:row>78</xdr:row>
      <xdr:rowOff>93593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141870</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4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3327</xdr:rowOff>
    </xdr:from>
    <xdr:to>
      <xdr:col>20</xdr:col>
      <xdr:colOff>38100</xdr:colOff>
      <xdr:row>78</xdr:row>
      <xdr:rowOff>104927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7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96054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6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151842</xdr:rowOff>
    </xdr:from>
    <xdr:to>
      <xdr:col>15</xdr:col>
      <xdr:colOff>101600</xdr:colOff>
      <xdr:row>78</xdr:row>
      <xdr:rowOff>81992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73119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4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143993</xdr:rowOff>
    </xdr:from>
    <xdr:to>
      <xdr:col>10</xdr:col>
      <xdr:colOff>165100</xdr:colOff>
      <xdr:row>78</xdr:row>
      <xdr:rowOff>74143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65270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43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26760</xdr:rowOff>
    </xdr:from>
    <xdr:to>
      <xdr:col>6</xdr:col>
      <xdr:colOff>38100</xdr:colOff>
      <xdr:row>78</xdr:row>
      <xdr:rowOff>128360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119487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9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122456</xdr:rowOff>
    </xdr:from>
    <xdr:to>
      <xdr:col>24</xdr:col>
      <xdr:colOff>63500</xdr:colOff>
      <xdr:row>98</xdr:row>
      <xdr:rowOff>8217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53106"/>
          <a:ext cx="838200" cy="5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149751</xdr:rowOff>
    </xdr:from>
    <xdr:to>
      <xdr:col>19</xdr:col>
      <xdr:colOff>177800</xdr:colOff>
      <xdr:row>98</xdr:row>
      <xdr:rowOff>8217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80401"/>
          <a:ext cx="889000" cy="2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170416</xdr:rowOff>
    </xdr:from>
    <xdr:to>
      <xdr:col>15</xdr:col>
      <xdr:colOff>50800</xdr:colOff>
      <xdr:row>97</xdr:row>
      <xdr:rowOff>149751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629616"/>
          <a:ext cx="889000" cy="15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170416</xdr:rowOff>
    </xdr:from>
    <xdr:to>
      <xdr:col>10</xdr:col>
      <xdr:colOff>114300</xdr:colOff>
      <xdr:row>98</xdr:row>
      <xdr:rowOff>35740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29616"/>
          <a:ext cx="889000" cy="20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71656</xdr:rowOff>
    </xdr:from>
    <xdr:to>
      <xdr:col>24</xdr:col>
      <xdr:colOff>114300</xdr:colOff>
      <xdr:row>98</xdr:row>
      <xdr:rowOff>1806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50083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8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128867</xdr:rowOff>
    </xdr:from>
    <xdr:to>
      <xdr:col>20</xdr:col>
      <xdr:colOff>38100</xdr:colOff>
      <xdr:row>98</xdr:row>
      <xdr:rowOff>59017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5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50144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5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98951</xdr:rowOff>
    </xdr:from>
    <xdr:to>
      <xdr:col>15</xdr:col>
      <xdr:colOff>101600</xdr:colOff>
      <xdr:row>98</xdr:row>
      <xdr:rowOff>29101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2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20228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2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119616</xdr:rowOff>
    </xdr:from>
    <xdr:to>
      <xdr:col>10</xdr:col>
      <xdr:colOff>165100</xdr:colOff>
      <xdr:row>97</xdr:row>
      <xdr:rowOff>49766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7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66293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35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156390</xdr:rowOff>
    </xdr:from>
    <xdr:to>
      <xdr:col>6</xdr:col>
      <xdr:colOff>38100</xdr:colOff>
      <xdr:row>98</xdr:row>
      <xdr:rowOff>86540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103067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6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68903</xdr:rowOff>
    </xdr:from>
    <xdr:to>
      <xdr:col>55</xdr:col>
      <xdr:colOff>0</xdr:colOff>
      <xdr:row>38</xdr:row>
      <xdr:rowOff>146299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584003"/>
          <a:ext cx="838200" cy="7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146299</xdr:rowOff>
    </xdr:from>
    <xdr:to>
      <xdr:col>50</xdr:col>
      <xdr:colOff>114300</xdr:colOff>
      <xdr:row>39</xdr:row>
      <xdr:rowOff>19731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661399"/>
          <a:ext cx="889000" cy="4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19731</xdr:rowOff>
    </xdr:from>
    <xdr:to>
      <xdr:col>45</xdr:col>
      <xdr:colOff>177800</xdr:colOff>
      <xdr:row>39</xdr:row>
      <xdr:rowOff>26136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706281"/>
          <a:ext cx="889000" cy="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78885</xdr:rowOff>
    </xdr:from>
    <xdr:to>
      <xdr:col>41</xdr:col>
      <xdr:colOff>50800</xdr:colOff>
      <xdr:row>39</xdr:row>
      <xdr:rowOff>26136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22535"/>
          <a:ext cx="889000" cy="29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18103</xdr:rowOff>
    </xdr:from>
    <xdr:to>
      <xdr:col>55</xdr:col>
      <xdr:colOff>50800</xdr:colOff>
      <xdr:row>38</xdr:row>
      <xdr:rowOff>119703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3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167980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95499</xdr:rowOff>
    </xdr:from>
    <xdr:to>
      <xdr:col>50</xdr:col>
      <xdr:colOff>165100</xdr:colOff>
      <xdr:row>39</xdr:row>
      <xdr:rowOff>25649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1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16776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7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140381</xdr:rowOff>
    </xdr:from>
    <xdr:to>
      <xdr:col>46</xdr:col>
      <xdr:colOff>38100</xdr:colOff>
      <xdr:row>39</xdr:row>
      <xdr:rowOff>70531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5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61658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74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146786</xdr:rowOff>
    </xdr:from>
    <xdr:to>
      <xdr:col>41</xdr:col>
      <xdr:colOff>101600</xdr:colOff>
      <xdr:row>39</xdr:row>
      <xdr:rowOff>76936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6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68063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75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28085</xdr:rowOff>
    </xdr:from>
    <xdr:to>
      <xdr:col>36</xdr:col>
      <xdr:colOff>165100</xdr:colOff>
      <xdr:row>37</xdr:row>
      <xdr:rowOff>129685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120812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64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100835</xdr:rowOff>
    </xdr:from>
    <xdr:to>
      <xdr:col>55</xdr:col>
      <xdr:colOff>0</xdr:colOff>
      <xdr:row>58</xdr:row>
      <xdr:rowOff>101438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10044935"/>
          <a:ext cx="8382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100835</xdr:rowOff>
    </xdr:from>
    <xdr:to>
      <xdr:col>50</xdr:col>
      <xdr:colOff>114300</xdr:colOff>
      <xdr:row>58</xdr:row>
      <xdr:rowOff>104013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44935"/>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104013</xdr:rowOff>
    </xdr:from>
    <xdr:to>
      <xdr:col>45</xdr:col>
      <xdr:colOff>177800</xdr:colOff>
      <xdr:row>58</xdr:row>
      <xdr:rowOff>115076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48113"/>
          <a:ext cx="889000" cy="1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108395</xdr:rowOff>
    </xdr:from>
    <xdr:to>
      <xdr:col>41</xdr:col>
      <xdr:colOff>50800</xdr:colOff>
      <xdr:row>58</xdr:row>
      <xdr:rowOff>115076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52495"/>
          <a:ext cx="889000" cy="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50638</xdr:rowOff>
    </xdr:from>
    <xdr:to>
      <xdr:col>55</xdr:col>
      <xdr:colOff>50800</xdr:colOff>
      <xdr:row>58</xdr:row>
      <xdr:rowOff>152238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9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50035</xdr:rowOff>
    </xdr:from>
    <xdr:to>
      <xdr:col>50</xdr:col>
      <xdr:colOff>165100</xdr:colOff>
      <xdr:row>58</xdr:row>
      <xdr:rowOff>151635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9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142762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8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53213</xdr:rowOff>
    </xdr:from>
    <xdr:to>
      <xdr:col>46</xdr:col>
      <xdr:colOff>38100</xdr:colOff>
      <xdr:row>58</xdr:row>
      <xdr:rowOff>154813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9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145940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9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64276</xdr:rowOff>
    </xdr:from>
    <xdr:to>
      <xdr:col>41</xdr:col>
      <xdr:colOff>101600</xdr:colOff>
      <xdr:row>58</xdr:row>
      <xdr:rowOff>165876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157003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10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57595</xdr:rowOff>
    </xdr:from>
    <xdr:to>
      <xdr:col>36</xdr:col>
      <xdr:colOff>165100</xdr:colOff>
      <xdr:row>58</xdr:row>
      <xdr:rowOff>159195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150322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133307</xdr:rowOff>
    </xdr:from>
    <xdr:to>
      <xdr:col>55</xdr:col>
      <xdr:colOff>0</xdr:colOff>
      <xdr:row>78</xdr:row>
      <xdr:rowOff>136446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06407"/>
          <a:ext cx="838200" cy="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133451</xdr:rowOff>
    </xdr:from>
    <xdr:to>
      <xdr:col>50</xdr:col>
      <xdr:colOff>114300</xdr:colOff>
      <xdr:row>78</xdr:row>
      <xdr:rowOff>136446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06551"/>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133451</xdr:rowOff>
    </xdr:from>
    <xdr:to>
      <xdr:col>45</xdr:col>
      <xdr:colOff>177800</xdr:colOff>
      <xdr:row>78</xdr:row>
      <xdr:rowOff>135311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506551"/>
          <a:ext cx="889000" cy="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130555</xdr:rowOff>
    </xdr:from>
    <xdr:to>
      <xdr:col>41</xdr:col>
      <xdr:colOff>50800</xdr:colOff>
      <xdr:row>78</xdr:row>
      <xdr:rowOff>135311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03655"/>
          <a:ext cx="889000" cy="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82507</xdr:rowOff>
    </xdr:from>
    <xdr:to>
      <xdr:col>55</xdr:col>
      <xdr:colOff>50800</xdr:colOff>
      <xdr:row>79</xdr:row>
      <xdr:rowOff>12657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39449</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85646</xdr:rowOff>
    </xdr:from>
    <xdr:to>
      <xdr:col>50</xdr:col>
      <xdr:colOff>165100</xdr:colOff>
      <xdr:row>79</xdr:row>
      <xdr:rowOff>15796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6923</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82651</xdr:rowOff>
    </xdr:from>
    <xdr:to>
      <xdr:col>46</xdr:col>
      <xdr:colOff>38100</xdr:colOff>
      <xdr:row>79</xdr:row>
      <xdr:rowOff>12801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3928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4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84511</xdr:rowOff>
    </xdr:from>
    <xdr:to>
      <xdr:col>41</xdr:col>
      <xdr:colOff>101600</xdr:colOff>
      <xdr:row>79</xdr:row>
      <xdr:rowOff>14661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5788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5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79755</xdr:rowOff>
    </xdr:from>
    <xdr:to>
      <xdr:col>36</xdr:col>
      <xdr:colOff>165100</xdr:colOff>
      <xdr:row>79</xdr:row>
      <xdr:rowOff>9905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1032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161742</xdr:rowOff>
    </xdr:from>
    <xdr:to>
      <xdr:col>55</xdr:col>
      <xdr:colOff>0</xdr:colOff>
      <xdr:row>97</xdr:row>
      <xdr:rowOff>162702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792392"/>
          <a:ext cx="8382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162702</xdr:rowOff>
    </xdr:from>
    <xdr:to>
      <xdr:col>50</xdr:col>
      <xdr:colOff>114300</xdr:colOff>
      <xdr:row>98</xdr:row>
      <xdr:rowOff>14052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793352"/>
          <a:ext cx="889000" cy="2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14052</xdr:rowOff>
    </xdr:from>
    <xdr:to>
      <xdr:col>45</xdr:col>
      <xdr:colOff>177800</xdr:colOff>
      <xdr:row>98</xdr:row>
      <xdr:rowOff>62134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16152"/>
          <a:ext cx="889000" cy="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30432</xdr:rowOff>
    </xdr:from>
    <xdr:to>
      <xdr:col>41</xdr:col>
      <xdr:colOff>50800</xdr:colOff>
      <xdr:row>98</xdr:row>
      <xdr:rowOff>62134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32532"/>
          <a:ext cx="889000" cy="3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110942</xdr:rowOff>
    </xdr:from>
    <xdr:to>
      <xdr:col>55</xdr:col>
      <xdr:colOff>50800</xdr:colOff>
      <xdr:row>98</xdr:row>
      <xdr:rowOff>41092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89369</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2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111902</xdr:rowOff>
    </xdr:from>
    <xdr:to>
      <xdr:col>50</xdr:col>
      <xdr:colOff>165100</xdr:colOff>
      <xdr:row>98</xdr:row>
      <xdr:rowOff>42052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4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33179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3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134702</xdr:rowOff>
    </xdr:from>
    <xdr:to>
      <xdr:col>46</xdr:col>
      <xdr:colOff>38100</xdr:colOff>
      <xdr:row>98</xdr:row>
      <xdr:rowOff>64852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6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55979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5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11334</xdr:rowOff>
    </xdr:from>
    <xdr:to>
      <xdr:col>41</xdr:col>
      <xdr:colOff>101600</xdr:colOff>
      <xdr:row>98</xdr:row>
      <xdr:rowOff>112934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1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104061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0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151082</xdr:rowOff>
    </xdr:from>
    <xdr:to>
      <xdr:col>36</xdr:col>
      <xdr:colOff>165100</xdr:colOff>
      <xdr:row>98</xdr:row>
      <xdr:rowOff>81232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8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72359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7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45059</xdr:rowOff>
    </xdr:from>
    <xdr:to>
      <xdr:col>85</xdr:col>
      <xdr:colOff>127000</xdr:colOff>
      <xdr:row>38</xdr:row>
      <xdr:rowOff>139060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60159"/>
          <a:ext cx="838200" cy="9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45059</xdr:rowOff>
    </xdr:from>
    <xdr:to>
      <xdr:col>81</xdr:col>
      <xdr:colOff>50800</xdr:colOff>
      <xdr:row>38</xdr:row>
      <xdr:rowOff>81764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560159"/>
          <a:ext cx="889000" cy="3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128381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6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81764</xdr:rowOff>
    </xdr:from>
    <xdr:to>
      <xdr:col>76</xdr:col>
      <xdr:colOff>114300</xdr:colOff>
      <xdr:row>38</xdr:row>
      <xdr:rowOff>114513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596864"/>
          <a:ext cx="889000" cy="3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143524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114513</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29613"/>
          <a:ext cx="889000" cy="2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88260</xdr:rowOff>
    </xdr:from>
    <xdr:to>
      <xdr:col>85</xdr:col>
      <xdr:colOff>177800</xdr:colOff>
      <xdr:row>39</xdr:row>
      <xdr:rowOff>18410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165709</xdr:rowOff>
    </xdr:from>
    <xdr:to>
      <xdr:col>81</xdr:col>
      <xdr:colOff>101600</xdr:colOff>
      <xdr:row>38</xdr:row>
      <xdr:rowOff>95859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0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112387</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628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30964</xdr:rowOff>
    </xdr:from>
    <xdr:to>
      <xdr:col>76</xdr:col>
      <xdr:colOff>165100</xdr:colOff>
      <xdr:row>38</xdr:row>
      <xdr:rowOff>132564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149091</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32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63713</xdr:rowOff>
    </xdr:from>
    <xdr:to>
      <xdr:col>72</xdr:col>
      <xdr:colOff>38100</xdr:colOff>
      <xdr:row>38</xdr:row>
      <xdr:rowOff>165313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7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156440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7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27265</xdr:rowOff>
    </xdr:from>
    <xdr:to>
      <xdr:col>85</xdr:col>
      <xdr:colOff>127000</xdr:colOff>
      <xdr:row>78</xdr:row>
      <xdr:rowOff>46938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400365"/>
          <a:ext cx="838200" cy="1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13960</xdr:rowOff>
    </xdr:from>
    <xdr:to>
      <xdr:col>81</xdr:col>
      <xdr:colOff>50800</xdr:colOff>
      <xdr:row>78</xdr:row>
      <xdr:rowOff>27265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387060"/>
          <a:ext cx="8890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13960</xdr:rowOff>
    </xdr:from>
    <xdr:to>
      <xdr:col>76</xdr:col>
      <xdr:colOff>114300</xdr:colOff>
      <xdr:row>78</xdr:row>
      <xdr:rowOff>18897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87060"/>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18897</xdr:rowOff>
    </xdr:from>
    <xdr:to>
      <xdr:col>71</xdr:col>
      <xdr:colOff>177800</xdr:colOff>
      <xdr:row>78</xdr:row>
      <xdr:rowOff>29398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91997"/>
          <a:ext cx="889000" cy="1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167588</xdr:rowOff>
    </xdr:from>
    <xdr:to>
      <xdr:col>85</xdr:col>
      <xdr:colOff>177800</xdr:colOff>
      <xdr:row>78</xdr:row>
      <xdr:rowOff>97738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6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82515</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147915</xdr:rowOff>
    </xdr:from>
    <xdr:to>
      <xdr:col>81</xdr:col>
      <xdr:colOff>101600</xdr:colOff>
      <xdr:row>78</xdr:row>
      <xdr:rowOff>78065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4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69192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4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134610</xdr:rowOff>
    </xdr:from>
    <xdr:to>
      <xdr:col>76</xdr:col>
      <xdr:colOff>165100</xdr:colOff>
      <xdr:row>78</xdr:row>
      <xdr:rowOff>64760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55887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139547</xdr:rowOff>
    </xdr:from>
    <xdr:to>
      <xdr:col>72</xdr:col>
      <xdr:colOff>38100</xdr:colOff>
      <xdr:row>78</xdr:row>
      <xdr:rowOff>69697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4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60824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3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150048</xdr:rowOff>
    </xdr:from>
    <xdr:to>
      <xdr:col>67</xdr:col>
      <xdr:colOff>101600</xdr:colOff>
      <xdr:row>78</xdr:row>
      <xdr:rowOff>80198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71325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4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150966</xdr:rowOff>
    </xdr:from>
    <xdr:to>
      <xdr:col>85</xdr:col>
      <xdr:colOff>127000</xdr:colOff>
      <xdr:row>98</xdr:row>
      <xdr:rowOff>168001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953066"/>
          <a:ext cx="838200" cy="1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150966</xdr:rowOff>
    </xdr:from>
    <xdr:to>
      <xdr:col>81</xdr:col>
      <xdr:colOff>50800</xdr:colOff>
      <xdr:row>99</xdr:row>
      <xdr:rowOff>39732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953066"/>
          <a:ext cx="889000" cy="6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3183</xdr:rowOff>
    </xdr:from>
    <xdr:to>
      <xdr:col>76</xdr:col>
      <xdr:colOff>114300</xdr:colOff>
      <xdr:row>99</xdr:row>
      <xdr:rowOff>39732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05283"/>
          <a:ext cx="889000" cy="20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3183</xdr:rowOff>
    </xdr:from>
    <xdr:to>
      <xdr:col>71</xdr:col>
      <xdr:colOff>177800</xdr:colOff>
      <xdr:row>99</xdr:row>
      <xdr:rowOff>44941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05283"/>
          <a:ext cx="889000" cy="2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117201</xdr:rowOff>
    </xdr:from>
    <xdr:to>
      <xdr:col>85</xdr:col>
      <xdr:colOff>177800</xdr:colOff>
      <xdr:row>99</xdr:row>
      <xdr:rowOff>47351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1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32128</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3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100166</xdr:rowOff>
    </xdr:from>
    <xdr:to>
      <xdr:col>81</xdr:col>
      <xdr:colOff>101600</xdr:colOff>
      <xdr:row>99</xdr:row>
      <xdr:rowOff>30316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21443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160382</xdr:rowOff>
    </xdr:from>
    <xdr:to>
      <xdr:col>76</xdr:col>
      <xdr:colOff>165100</xdr:colOff>
      <xdr:row>99</xdr:row>
      <xdr:rowOff>90532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96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81659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70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123833</xdr:rowOff>
    </xdr:from>
    <xdr:to>
      <xdr:col>72</xdr:col>
      <xdr:colOff>38100</xdr:colOff>
      <xdr:row>98</xdr:row>
      <xdr:rowOff>53983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5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70510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2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165591</xdr:rowOff>
    </xdr:from>
    <xdr:to>
      <xdr:col>67</xdr:col>
      <xdr:colOff>101600</xdr:colOff>
      <xdr:row>99</xdr:row>
      <xdr:rowOff>95741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86868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6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103761</xdr:rowOff>
    </xdr:from>
    <xdr:to>
      <xdr:col>116</xdr:col>
      <xdr:colOff>63500</xdr:colOff>
      <xdr:row>77</xdr:row>
      <xdr:rowOff>126719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305411"/>
          <a:ext cx="838200" cy="2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126719</xdr:rowOff>
    </xdr:from>
    <xdr:to>
      <xdr:col>111</xdr:col>
      <xdr:colOff>177800</xdr:colOff>
      <xdr:row>78</xdr:row>
      <xdr:rowOff>32911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328369"/>
          <a:ext cx="889000" cy="7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30021</xdr:rowOff>
    </xdr:from>
    <xdr:to>
      <xdr:col>107</xdr:col>
      <xdr:colOff>50800</xdr:colOff>
      <xdr:row>78</xdr:row>
      <xdr:rowOff>32911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3403121"/>
          <a:ext cx="88900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18134</xdr:rowOff>
    </xdr:from>
    <xdr:to>
      <xdr:col>102</xdr:col>
      <xdr:colOff>114300</xdr:colOff>
      <xdr:row>78</xdr:row>
      <xdr:rowOff>30021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219784"/>
          <a:ext cx="889000" cy="18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52961</xdr:rowOff>
    </xdr:from>
    <xdr:to>
      <xdr:col>116</xdr:col>
      <xdr:colOff>114300</xdr:colOff>
      <xdr:row>77</xdr:row>
      <xdr:rowOff>154561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25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31388</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23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75919</xdr:rowOff>
    </xdr:from>
    <xdr:to>
      <xdr:col>112</xdr:col>
      <xdr:colOff>38100</xdr:colOff>
      <xdr:row>78</xdr:row>
      <xdr:rowOff>6069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27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168646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37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153561</xdr:rowOff>
    </xdr:from>
    <xdr:to>
      <xdr:col>107</xdr:col>
      <xdr:colOff>101600</xdr:colOff>
      <xdr:row>78</xdr:row>
      <xdr:rowOff>83711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3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74838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44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150671</xdr:rowOff>
    </xdr:from>
    <xdr:to>
      <xdr:col>102</xdr:col>
      <xdr:colOff>165100</xdr:colOff>
      <xdr:row>78</xdr:row>
      <xdr:rowOff>80821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35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71948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44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138784</xdr:rowOff>
    </xdr:from>
    <xdr:to>
      <xdr:col>98</xdr:col>
      <xdr:colOff>38100</xdr:colOff>
      <xdr:row>77</xdr:row>
      <xdr:rowOff>68934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16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60061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26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物価高騰の影響により、各性質増加しているものが多い。物件費の委託料や光熱水費、通信運搬費が増加しており経常経費が増額しているものが多い。普通建設事業費では各施設の空調更新事業等を行い増額に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9,410
9,093
37.44
7,138,777
6,577,765
500,895
3,636,613
4,256,558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54229</xdr:rowOff>
    </xdr:from>
    <xdr:to>
      <xdr:col>24</xdr:col>
      <xdr:colOff>63500</xdr:colOff>
      <xdr:row>36</xdr:row>
      <xdr:rowOff>93218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26429"/>
          <a:ext cx="83820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54229</xdr:rowOff>
    </xdr:from>
    <xdr:to>
      <xdr:col>19</xdr:col>
      <xdr:colOff>177800</xdr:colOff>
      <xdr:row>37</xdr:row>
      <xdr:rowOff>8636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6429"/>
          <a:ext cx="889000" cy="1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8636</xdr:rowOff>
    </xdr:from>
    <xdr:to>
      <xdr:col>15</xdr:col>
      <xdr:colOff>50800</xdr:colOff>
      <xdr:row>37</xdr:row>
      <xdr:rowOff>55499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52286"/>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51181</xdr:rowOff>
    </xdr:from>
    <xdr:to>
      <xdr:col>10</xdr:col>
      <xdr:colOff>114300</xdr:colOff>
      <xdr:row>37</xdr:row>
      <xdr:rowOff>55499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94831"/>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42418</xdr:rowOff>
    </xdr:from>
    <xdr:to>
      <xdr:col>24</xdr:col>
      <xdr:colOff>114300</xdr:colOff>
      <xdr:row>36</xdr:row>
      <xdr:rowOff>144018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20845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3429</xdr:rowOff>
    </xdr:from>
    <xdr:to>
      <xdr:col>20</xdr:col>
      <xdr:colOff>38100</xdr:colOff>
      <xdr:row>36</xdr:row>
      <xdr:rowOff>105029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121556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5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129286</xdr:rowOff>
    </xdr:from>
    <xdr:to>
      <xdr:col>15</xdr:col>
      <xdr:colOff>101600</xdr:colOff>
      <xdr:row>37</xdr:row>
      <xdr:rowOff>59436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50563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4699</xdr:rowOff>
    </xdr:from>
    <xdr:to>
      <xdr:col>10</xdr:col>
      <xdr:colOff>165100</xdr:colOff>
      <xdr:row>37</xdr:row>
      <xdr:rowOff>106299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97426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4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381</xdr:rowOff>
    </xdr:from>
    <xdr:to>
      <xdr:col>6</xdr:col>
      <xdr:colOff>38100</xdr:colOff>
      <xdr:row>37</xdr:row>
      <xdr:rowOff>101981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4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93108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3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165619</xdr:rowOff>
    </xdr:from>
    <xdr:to>
      <xdr:col>24</xdr:col>
      <xdr:colOff>63500</xdr:colOff>
      <xdr:row>58</xdr:row>
      <xdr:rowOff>11892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38269"/>
          <a:ext cx="838200" cy="1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11892</xdr:rowOff>
    </xdr:from>
    <xdr:to>
      <xdr:col>19</xdr:col>
      <xdr:colOff>177800</xdr:colOff>
      <xdr:row>58</xdr:row>
      <xdr:rowOff>51490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5992"/>
          <a:ext cx="889000" cy="3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162876</xdr:rowOff>
    </xdr:from>
    <xdr:to>
      <xdr:col>15</xdr:col>
      <xdr:colOff>50800</xdr:colOff>
      <xdr:row>58</xdr:row>
      <xdr:rowOff>51490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5526"/>
          <a:ext cx="889000" cy="6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130124</xdr:rowOff>
    </xdr:from>
    <xdr:to>
      <xdr:col>10</xdr:col>
      <xdr:colOff>114300</xdr:colOff>
      <xdr:row>57</xdr:row>
      <xdr:rowOff>162876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02774"/>
          <a:ext cx="889000" cy="3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114819</xdr:rowOff>
    </xdr:from>
    <xdr:to>
      <xdr:col>24</xdr:col>
      <xdr:colOff>114300</xdr:colOff>
      <xdr:row>58</xdr:row>
      <xdr:rowOff>44969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29746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132542</xdr:rowOff>
    </xdr:from>
    <xdr:to>
      <xdr:col>20</xdr:col>
      <xdr:colOff>38100</xdr:colOff>
      <xdr:row>58</xdr:row>
      <xdr:rowOff>62692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53819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9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690</xdr:rowOff>
    </xdr:from>
    <xdr:to>
      <xdr:col>15</xdr:col>
      <xdr:colOff>101600</xdr:colOff>
      <xdr:row>58</xdr:row>
      <xdr:rowOff>102290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93417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37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112076</xdr:rowOff>
    </xdr:from>
    <xdr:to>
      <xdr:col>10</xdr:col>
      <xdr:colOff>165100</xdr:colOff>
      <xdr:row>58</xdr:row>
      <xdr:rowOff>42226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33353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77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79324</xdr:rowOff>
    </xdr:from>
    <xdr:to>
      <xdr:col>6</xdr:col>
      <xdr:colOff>38100</xdr:colOff>
      <xdr:row>58</xdr:row>
      <xdr:rowOff>9474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44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76381</xdr:rowOff>
    </xdr:from>
    <xdr:to>
      <xdr:col>24</xdr:col>
      <xdr:colOff>63500</xdr:colOff>
      <xdr:row>77</xdr:row>
      <xdr:rowOff>128601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78031"/>
          <a:ext cx="838200" cy="5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128601</xdr:rowOff>
    </xdr:from>
    <xdr:to>
      <xdr:col>19</xdr:col>
      <xdr:colOff>177800</xdr:colOff>
      <xdr:row>77</xdr:row>
      <xdr:rowOff>158311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30251"/>
          <a:ext cx="889000" cy="2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59148</xdr:rowOff>
    </xdr:from>
    <xdr:to>
      <xdr:col>15</xdr:col>
      <xdr:colOff>50800</xdr:colOff>
      <xdr:row>77</xdr:row>
      <xdr:rowOff>158311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60798"/>
          <a:ext cx="889000" cy="9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59148</xdr:rowOff>
    </xdr:from>
    <xdr:to>
      <xdr:col>10</xdr:col>
      <xdr:colOff>114300</xdr:colOff>
      <xdr:row>78</xdr:row>
      <xdr:rowOff>96003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60798"/>
          <a:ext cx="889000" cy="20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25581</xdr:rowOff>
    </xdr:from>
    <xdr:to>
      <xdr:col>24</xdr:col>
      <xdr:colOff>114300</xdr:colOff>
      <xdr:row>77</xdr:row>
      <xdr:rowOff>127181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4008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0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77801</xdr:rowOff>
    </xdr:from>
    <xdr:to>
      <xdr:col>20</xdr:col>
      <xdr:colOff>38100</xdr:colOff>
      <xdr:row>78</xdr:row>
      <xdr:rowOff>7951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7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170528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7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107511</xdr:rowOff>
    </xdr:from>
    <xdr:to>
      <xdr:col>15</xdr:col>
      <xdr:colOff>101600</xdr:colOff>
      <xdr:row>78</xdr:row>
      <xdr:rowOff>37661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0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28788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0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8348</xdr:rowOff>
    </xdr:from>
    <xdr:to>
      <xdr:col>10</xdr:col>
      <xdr:colOff>165100</xdr:colOff>
      <xdr:row>77</xdr:row>
      <xdr:rowOff>109948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0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101075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0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45203</xdr:rowOff>
    </xdr:from>
    <xdr:to>
      <xdr:col>6</xdr:col>
      <xdr:colOff>38100</xdr:colOff>
      <xdr:row>78</xdr:row>
      <xdr:rowOff>146803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137930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1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109886</xdr:rowOff>
    </xdr:from>
    <xdr:to>
      <xdr:col>24</xdr:col>
      <xdr:colOff>63500</xdr:colOff>
      <xdr:row>98</xdr:row>
      <xdr:rowOff>114233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11986"/>
          <a:ext cx="838200" cy="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109869</xdr:rowOff>
    </xdr:from>
    <xdr:to>
      <xdr:col>19</xdr:col>
      <xdr:colOff>177800</xdr:colOff>
      <xdr:row>98</xdr:row>
      <xdr:rowOff>114233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11969"/>
          <a:ext cx="889000" cy="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109869</xdr:rowOff>
    </xdr:from>
    <xdr:to>
      <xdr:col>15</xdr:col>
      <xdr:colOff>50800</xdr:colOff>
      <xdr:row>98</xdr:row>
      <xdr:rowOff>113655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11969"/>
          <a:ext cx="889000" cy="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113655</xdr:rowOff>
    </xdr:from>
    <xdr:to>
      <xdr:col>10</xdr:col>
      <xdr:colOff>114300</xdr:colOff>
      <xdr:row>98</xdr:row>
      <xdr:rowOff>114695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5755"/>
          <a:ext cx="889000" cy="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59086</xdr:rowOff>
    </xdr:from>
    <xdr:to>
      <xdr:col>24</xdr:col>
      <xdr:colOff>114300</xdr:colOff>
      <xdr:row>98</xdr:row>
      <xdr:rowOff>160686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63433</xdr:rowOff>
    </xdr:from>
    <xdr:to>
      <xdr:col>20</xdr:col>
      <xdr:colOff>38100</xdr:colOff>
      <xdr:row>98</xdr:row>
      <xdr:rowOff>165033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156160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59069</xdr:rowOff>
    </xdr:from>
    <xdr:to>
      <xdr:col>15</xdr:col>
      <xdr:colOff>101600</xdr:colOff>
      <xdr:row>98</xdr:row>
      <xdr:rowOff>160669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151796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62855</xdr:rowOff>
    </xdr:from>
    <xdr:to>
      <xdr:col>10</xdr:col>
      <xdr:colOff>165100</xdr:colOff>
      <xdr:row>98</xdr:row>
      <xdr:rowOff>164455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155582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5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63895</xdr:rowOff>
    </xdr:from>
    <xdr:to>
      <xdr:col>6</xdr:col>
      <xdr:colOff>38100</xdr:colOff>
      <xdr:row>98</xdr:row>
      <xdr:rowOff>165495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156622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131802</xdr:rowOff>
    </xdr:from>
    <xdr:to>
      <xdr:col>55</xdr:col>
      <xdr:colOff>0</xdr:colOff>
      <xdr:row>58</xdr:row>
      <xdr:rowOff>144584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75902"/>
          <a:ext cx="838200" cy="1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142340</xdr:rowOff>
    </xdr:from>
    <xdr:to>
      <xdr:col>50</xdr:col>
      <xdr:colOff>114300</xdr:colOff>
      <xdr:row>58</xdr:row>
      <xdr:rowOff>144584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86440"/>
          <a:ext cx="889000" cy="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139757</xdr:rowOff>
    </xdr:from>
    <xdr:to>
      <xdr:col>45</xdr:col>
      <xdr:colOff>177800</xdr:colOff>
      <xdr:row>58</xdr:row>
      <xdr:rowOff>142340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083857"/>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113034</xdr:rowOff>
    </xdr:from>
    <xdr:to>
      <xdr:col>41</xdr:col>
      <xdr:colOff>50800</xdr:colOff>
      <xdr:row>58</xdr:row>
      <xdr:rowOff>139757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57134"/>
          <a:ext cx="889000" cy="2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81002</xdr:rowOff>
    </xdr:from>
    <xdr:to>
      <xdr:col>55</xdr:col>
      <xdr:colOff>50800</xdr:colOff>
      <xdr:row>59</xdr:row>
      <xdr:rowOff>11152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2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167379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4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93784</xdr:rowOff>
    </xdr:from>
    <xdr:to>
      <xdr:col>50</xdr:col>
      <xdr:colOff>165100</xdr:colOff>
      <xdr:row>59</xdr:row>
      <xdr:rowOff>23934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15061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3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91540</xdr:rowOff>
    </xdr:from>
    <xdr:to>
      <xdr:col>46</xdr:col>
      <xdr:colOff>38100</xdr:colOff>
      <xdr:row>59</xdr:row>
      <xdr:rowOff>21690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12817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2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88957</xdr:rowOff>
    </xdr:from>
    <xdr:to>
      <xdr:col>41</xdr:col>
      <xdr:colOff>101600</xdr:colOff>
      <xdr:row>59</xdr:row>
      <xdr:rowOff>19107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3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10234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1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62234</xdr:rowOff>
    </xdr:from>
    <xdr:to>
      <xdr:col>36</xdr:col>
      <xdr:colOff>165100</xdr:colOff>
      <xdr:row>58</xdr:row>
      <xdr:rowOff>163834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0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154961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9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33832</xdr:rowOff>
    </xdr:from>
    <xdr:to>
      <xdr:col>55</xdr:col>
      <xdr:colOff>0</xdr:colOff>
      <xdr:row>79</xdr:row>
      <xdr:rowOff>35626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78382"/>
          <a:ext cx="838200" cy="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33832</xdr:rowOff>
    </xdr:from>
    <xdr:to>
      <xdr:col>50</xdr:col>
      <xdr:colOff>114300</xdr:colOff>
      <xdr:row>79</xdr:row>
      <xdr:rowOff>37390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78382"/>
          <a:ext cx="889000" cy="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35607</xdr:rowOff>
    </xdr:from>
    <xdr:to>
      <xdr:col>45</xdr:col>
      <xdr:colOff>177800</xdr:colOff>
      <xdr:row>79</xdr:row>
      <xdr:rowOff>37390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80157"/>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28563</xdr:rowOff>
    </xdr:from>
    <xdr:to>
      <xdr:col>41</xdr:col>
      <xdr:colOff>50800</xdr:colOff>
      <xdr:row>79</xdr:row>
      <xdr:rowOff>35607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73113"/>
          <a:ext cx="889000" cy="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156276</xdr:rowOff>
    </xdr:from>
    <xdr:to>
      <xdr:col>55</xdr:col>
      <xdr:colOff>50800</xdr:colOff>
      <xdr:row>79</xdr:row>
      <xdr:rowOff>86426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2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71203</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4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154482</xdr:rowOff>
    </xdr:from>
    <xdr:to>
      <xdr:col>50</xdr:col>
      <xdr:colOff>165100</xdr:colOff>
      <xdr:row>79</xdr:row>
      <xdr:rowOff>84632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2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75759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62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158040</xdr:rowOff>
    </xdr:from>
    <xdr:to>
      <xdr:col>46</xdr:col>
      <xdr:colOff>38100</xdr:colOff>
      <xdr:row>79</xdr:row>
      <xdr:rowOff>88190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79317</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62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156257</xdr:rowOff>
    </xdr:from>
    <xdr:to>
      <xdr:col>41</xdr:col>
      <xdr:colOff>101600</xdr:colOff>
      <xdr:row>79</xdr:row>
      <xdr:rowOff>86407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2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77534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2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149213</xdr:rowOff>
    </xdr:from>
    <xdr:to>
      <xdr:col>36</xdr:col>
      <xdr:colOff>165100</xdr:colOff>
      <xdr:row>79</xdr:row>
      <xdr:rowOff>79363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2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70490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61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120503</xdr:rowOff>
    </xdr:from>
    <xdr:to>
      <xdr:col>55</xdr:col>
      <xdr:colOff>0</xdr:colOff>
      <xdr:row>96</xdr:row>
      <xdr:rowOff>151112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79703"/>
          <a:ext cx="838200" cy="3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151112</xdr:rowOff>
    </xdr:from>
    <xdr:to>
      <xdr:col>50</xdr:col>
      <xdr:colOff>114300</xdr:colOff>
      <xdr:row>97</xdr:row>
      <xdr:rowOff>19379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10312"/>
          <a:ext cx="889000" cy="3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19379</xdr:rowOff>
    </xdr:from>
    <xdr:to>
      <xdr:col>45</xdr:col>
      <xdr:colOff>177800</xdr:colOff>
      <xdr:row>97</xdr:row>
      <xdr:rowOff>45814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50029"/>
          <a:ext cx="889000" cy="2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161303</xdr:rowOff>
    </xdr:from>
    <xdr:to>
      <xdr:col>41</xdr:col>
      <xdr:colOff>50800</xdr:colOff>
      <xdr:row>97</xdr:row>
      <xdr:rowOff>45814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620503"/>
          <a:ext cx="889000" cy="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69703</xdr:rowOff>
    </xdr:from>
    <xdr:to>
      <xdr:col>55</xdr:col>
      <xdr:colOff>50800</xdr:colOff>
      <xdr:row>96</xdr:row>
      <xdr:rowOff>171303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2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48130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100312</xdr:rowOff>
    </xdr:from>
    <xdr:to>
      <xdr:col>50</xdr:col>
      <xdr:colOff>165100</xdr:colOff>
      <xdr:row>97</xdr:row>
      <xdr:rowOff>30462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21589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5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140029</xdr:rowOff>
    </xdr:from>
    <xdr:to>
      <xdr:col>46</xdr:col>
      <xdr:colOff>38100</xdr:colOff>
      <xdr:row>97</xdr:row>
      <xdr:rowOff>70179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9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61306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9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166464</xdr:rowOff>
    </xdr:from>
    <xdr:to>
      <xdr:col>41</xdr:col>
      <xdr:colOff>101600</xdr:colOff>
      <xdr:row>97</xdr:row>
      <xdr:rowOff>96614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2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87741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1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110503</xdr:rowOff>
    </xdr:from>
    <xdr:to>
      <xdr:col>36</xdr:col>
      <xdr:colOff>165100</xdr:colOff>
      <xdr:row>97</xdr:row>
      <xdr:rowOff>40653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6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31780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6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167850</xdr:rowOff>
    </xdr:from>
    <xdr:to>
      <xdr:col>85</xdr:col>
      <xdr:colOff>127000</xdr:colOff>
      <xdr:row>38</xdr:row>
      <xdr:rowOff>24235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11500"/>
          <a:ext cx="838200" cy="2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5860</xdr:rowOff>
    </xdr:from>
    <xdr:to>
      <xdr:col>81</xdr:col>
      <xdr:colOff>50800</xdr:colOff>
      <xdr:row>38</xdr:row>
      <xdr:rowOff>24235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520960"/>
          <a:ext cx="889000" cy="1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5860</xdr:rowOff>
    </xdr:from>
    <xdr:to>
      <xdr:col>76</xdr:col>
      <xdr:colOff>114300</xdr:colOff>
      <xdr:row>38</xdr:row>
      <xdr:rowOff>38452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20960"/>
          <a:ext cx="889000" cy="3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21731</xdr:rowOff>
    </xdr:from>
    <xdr:to>
      <xdr:col>71</xdr:col>
      <xdr:colOff>177800</xdr:colOff>
      <xdr:row>38</xdr:row>
      <xdr:rowOff>38452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36831"/>
          <a:ext cx="889000" cy="1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117051</xdr:rowOff>
    </xdr:from>
    <xdr:to>
      <xdr:col>85</xdr:col>
      <xdr:colOff>177800</xdr:colOff>
      <xdr:row>38</xdr:row>
      <xdr:rowOff>47200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607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31978</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7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144885</xdr:rowOff>
    </xdr:from>
    <xdr:to>
      <xdr:col>81</xdr:col>
      <xdr:colOff>101600</xdr:colOff>
      <xdr:row>38</xdr:row>
      <xdr:rowOff>75036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885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66162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8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126510</xdr:rowOff>
    </xdr:from>
    <xdr:to>
      <xdr:col>76</xdr:col>
      <xdr:colOff>165100</xdr:colOff>
      <xdr:row>38</xdr:row>
      <xdr:rowOff>56660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7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47787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6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159102</xdr:rowOff>
    </xdr:from>
    <xdr:to>
      <xdr:col>72</xdr:col>
      <xdr:colOff>38100</xdr:colOff>
      <xdr:row>38</xdr:row>
      <xdr:rowOff>89252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0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80379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9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142382</xdr:rowOff>
    </xdr:from>
    <xdr:to>
      <xdr:col>67</xdr:col>
      <xdr:colOff>101600</xdr:colOff>
      <xdr:row>38</xdr:row>
      <xdr:rowOff>72532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8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63658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7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120227</xdr:rowOff>
    </xdr:from>
    <xdr:to>
      <xdr:col>85</xdr:col>
      <xdr:colOff>127000</xdr:colOff>
      <xdr:row>57</xdr:row>
      <xdr:rowOff>129276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92877"/>
          <a:ext cx="8382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129276</xdr:rowOff>
    </xdr:from>
    <xdr:to>
      <xdr:col>81</xdr:col>
      <xdr:colOff>50800</xdr:colOff>
      <xdr:row>57</xdr:row>
      <xdr:rowOff>151861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901926"/>
          <a:ext cx="889000" cy="2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151861</xdr:rowOff>
    </xdr:from>
    <xdr:to>
      <xdr:col>76</xdr:col>
      <xdr:colOff>114300</xdr:colOff>
      <xdr:row>58</xdr:row>
      <xdr:rowOff>40598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24511"/>
          <a:ext cx="889000" cy="6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19767</xdr:rowOff>
    </xdr:from>
    <xdr:to>
      <xdr:col>71</xdr:col>
      <xdr:colOff>177800</xdr:colOff>
      <xdr:row>58</xdr:row>
      <xdr:rowOff>40598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63867"/>
          <a:ext cx="889000" cy="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69427</xdr:rowOff>
    </xdr:from>
    <xdr:to>
      <xdr:col>85</xdr:col>
      <xdr:colOff>177800</xdr:colOff>
      <xdr:row>57</xdr:row>
      <xdr:rowOff>171027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4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47854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2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78476</xdr:rowOff>
    </xdr:from>
    <xdr:to>
      <xdr:col>81</xdr:col>
      <xdr:colOff>101600</xdr:colOff>
      <xdr:row>58</xdr:row>
      <xdr:rowOff>8626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5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25153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62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101061</xdr:rowOff>
    </xdr:from>
    <xdr:to>
      <xdr:col>76</xdr:col>
      <xdr:colOff>165100</xdr:colOff>
      <xdr:row>58</xdr:row>
      <xdr:rowOff>31211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7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22338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6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161248</xdr:rowOff>
    </xdr:from>
    <xdr:to>
      <xdr:col>72</xdr:col>
      <xdr:colOff>38100</xdr:colOff>
      <xdr:row>58</xdr:row>
      <xdr:rowOff>91398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82525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140417</xdr:rowOff>
    </xdr:from>
    <xdr:to>
      <xdr:col>67</xdr:col>
      <xdr:colOff>101600</xdr:colOff>
      <xdr:row>58</xdr:row>
      <xdr:rowOff>70567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1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61694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0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45059</xdr:rowOff>
    </xdr:from>
    <xdr:to>
      <xdr:col>85</xdr:col>
      <xdr:colOff>127000</xdr:colOff>
      <xdr:row>78</xdr:row>
      <xdr:rowOff>139060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418159"/>
          <a:ext cx="838200" cy="9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45059</xdr:rowOff>
    </xdr:from>
    <xdr:to>
      <xdr:col>81</xdr:col>
      <xdr:colOff>50800</xdr:colOff>
      <xdr:row>78</xdr:row>
      <xdr:rowOff>81764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18159"/>
          <a:ext cx="889000" cy="3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128382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81764</xdr:rowOff>
    </xdr:from>
    <xdr:to>
      <xdr:col>76</xdr:col>
      <xdr:colOff>114300</xdr:colOff>
      <xdr:row>78</xdr:row>
      <xdr:rowOff>114512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54864"/>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143524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114512</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487612"/>
          <a:ext cx="889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88260</xdr:rowOff>
    </xdr:from>
    <xdr:to>
      <xdr:col>85</xdr:col>
      <xdr:colOff>177800</xdr:colOff>
      <xdr:row>79</xdr:row>
      <xdr:rowOff>18410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378565"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165709</xdr:rowOff>
    </xdr:from>
    <xdr:to>
      <xdr:col>81</xdr:col>
      <xdr:colOff>101600</xdr:colOff>
      <xdr:row>78</xdr:row>
      <xdr:rowOff>95859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112386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14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30964</xdr:rowOff>
    </xdr:from>
    <xdr:to>
      <xdr:col>76</xdr:col>
      <xdr:colOff>165100</xdr:colOff>
      <xdr:row>78</xdr:row>
      <xdr:rowOff>132564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149091</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7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63712</xdr:rowOff>
    </xdr:from>
    <xdr:to>
      <xdr:col>72</xdr:col>
      <xdr:colOff>38100</xdr:colOff>
      <xdr:row>78</xdr:row>
      <xdr:rowOff>165312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3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156439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2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27265</xdr:rowOff>
    </xdr:from>
    <xdr:to>
      <xdr:col>85</xdr:col>
      <xdr:colOff>127000</xdr:colOff>
      <xdr:row>98</xdr:row>
      <xdr:rowOff>46938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29365"/>
          <a:ext cx="838200" cy="1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13960</xdr:rowOff>
    </xdr:from>
    <xdr:to>
      <xdr:col>81</xdr:col>
      <xdr:colOff>50800</xdr:colOff>
      <xdr:row>98</xdr:row>
      <xdr:rowOff>27265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816060"/>
          <a:ext cx="8890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13960</xdr:rowOff>
    </xdr:from>
    <xdr:to>
      <xdr:col>76</xdr:col>
      <xdr:colOff>114300</xdr:colOff>
      <xdr:row>98</xdr:row>
      <xdr:rowOff>18897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816060"/>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18897</xdr:rowOff>
    </xdr:from>
    <xdr:to>
      <xdr:col>71</xdr:col>
      <xdr:colOff>177800</xdr:colOff>
      <xdr:row>98</xdr:row>
      <xdr:rowOff>29398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20997"/>
          <a:ext cx="889000" cy="1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167588</xdr:rowOff>
    </xdr:from>
    <xdr:to>
      <xdr:col>85</xdr:col>
      <xdr:colOff>177800</xdr:colOff>
      <xdr:row>98</xdr:row>
      <xdr:rowOff>97738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9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82515</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1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147915</xdr:rowOff>
    </xdr:from>
    <xdr:to>
      <xdr:col>81</xdr:col>
      <xdr:colOff>101600</xdr:colOff>
      <xdr:row>98</xdr:row>
      <xdr:rowOff>78065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7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69192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7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134610</xdr:rowOff>
    </xdr:from>
    <xdr:to>
      <xdr:col>76</xdr:col>
      <xdr:colOff>165100</xdr:colOff>
      <xdr:row>98</xdr:row>
      <xdr:rowOff>64760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6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55887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139547</xdr:rowOff>
    </xdr:from>
    <xdr:to>
      <xdr:col>72</xdr:col>
      <xdr:colOff>38100</xdr:colOff>
      <xdr:row>98</xdr:row>
      <xdr:rowOff>69697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7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60824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6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150048</xdr:rowOff>
    </xdr:from>
    <xdr:to>
      <xdr:col>67</xdr:col>
      <xdr:colOff>101600</xdr:colOff>
      <xdr:row>98</xdr:row>
      <xdr:rowOff>80198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8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71325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7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目的別にみると、</a:t>
          </a:r>
          <a:r>
            <a:rPr kumimoji="1" lang="ja-JP" altLang="en-US" sz="1100">
              <a:solidFill>
                <a:schemeClr val="dk1"/>
              </a:solidFill>
              <a:effectLst/>
              <a:latin typeface="+mn-lt"/>
              <a:ea typeface="+mn-ea"/>
              <a:cs typeface="+mn-cs"/>
            </a:rPr>
            <a:t>ほとんどの費目で前年度より増加している。特に</a:t>
          </a:r>
          <a:r>
            <a:rPr kumimoji="1" lang="ja-JP" altLang="ja-JP" sz="1100">
              <a:solidFill>
                <a:schemeClr val="dk1"/>
              </a:solidFill>
              <a:effectLst/>
              <a:latin typeface="+mn-lt"/>
              <a:ea typeface="+mn-ea"/>
              <a:cs typeface="+mn-cs"/>
            </a:rPr>
            <a:t>総務費・</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費が増加している。総務費では、</a:t>
          </a:r>
          <a:r>
            <a:rPr kumimoji="1" lang="ja-JP" altLang="en-US" sz="1100">
              <a:solidFill>
                <a:schemeClr val="dk1"/>
              </a:solidFill>
              <a:effectLst/>
              <a:latin typeface="+mn-lt"/>
              <a:ea typeface="+mn-ea"/>
              <a:cs typeface="+mn-cs"/>
            </a:rPr>
            <a:t>定額減税調整給付金や電算事務委託料により増額をしている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民生費では児童手当や保育園運営費負担金により増額をしている。</a:t>
          </a:r>
          <a:r>
            <a:rPr kumimoji="1" lang="ja-JP" altLang="ja-JP" sz="1100">
              <a:solidFill>
                <a:schemeClr val="dk1"/>
              </a:solidFill>
              <a:effectLst/>
              <a:latin typeface="+mn-lt"/>
              <a:ea typeface="+mn-ea"/>
              <a:cs typeface="+mn-cs"/>
            </a:rPr>
            <a:t>災害復旧費は令和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年度の集中豪雨に伴う災害復旧事業により、災害復旧費が増加</a:t>
          </a:r>
          <a:r>
            <a:rPr kumimoji="1" lang="ja-JP" altLang="en-US" sz="1100">
              <a:solidFill>
                <a:schemeClr val="dk1"/>
              </a:solidFill>
              <a:effectLst/>
              <a:latin typeface="+mn-lt"/>
              <a:ea typeface="+mn-ea"/>
              <a:cs typeface="+mn-cs"/>
            </a:rPr>
            <a:t>していたが令和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年度に完了したため令和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年度では減少している</a:t>
          </a:r>
          <a:r>
            <a:rPr kumimoji="1"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年度は財政調整基金を取り崩すことなく積み立てる事ができた。実質収支額は令和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2.96%</a:t>
          </a:r>
          <a:r>
            <a:rPr kumimoji="1" lang="ja-JP" altLang="ja-JP" sz="1100">
              <a:solidFill>
                <a:schemeClr val="dk1"/>
              </a:solidFill>
              <a:effectLst/>
              <a:latin typeface="+mn-lt"/>
              <a:ea typeface="+mn-ea"/>
              <a:cs typeface="+mn-cs"/>
            </a:rPr>
            <a:t>減少している。物価高騰による影響があったにも関わらず、町民税が増収したことにより、標準財政規模の維持の一助となった。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年度決算においても赤字になっている会計はない。</a:t>
          </a:r>
          <a:endParaRPr lang="ja-JP" altLang="ja-JP" sz="1400">
            <a:effectLst/>
          </a:endParaRPr>
        </a:p>
        <a:p>
          <a:r>
            <a:rPr kumimoji="1" lang="ja-JP" altLang="ja-JP" sz="1100">
              <a:solidFill>
                <a:schemeClr val="dk1"/>
              </a:solidFill>
              <a:effectLst/>
              <a:latin typeface="+mn-lt"/>
              <a:ea typeface="+mn-ea"/>
              <a:cs typeface="+mn-cs"/>
            </a:rPr>
            <a:t>国民健康保険特別会計、後期高齢者医療特別会計の医療費の関する特別会計はこれからも厳しさが増す予定があるので、注視していかなければならない。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7138777</v>
      </c>
      <c r="BO4" s="358"/>
      <c r="BP4" s="358"/>
      <c r="BQ4" s="358"/>
      <c r="BR4" s="358"/>
      <c r="BS4" s="358"/>
      <c r="BT4" s="358"/>
      <c r="BU4" s="359"/>
      <c r="BV4" s="357">
        <v>6899579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13.8</v>
      </c>
      <c r="CU4" s="364"/>
      <c r="CV4" s="364"/>
      <c r="CW4" s="364"/>
      <c r="CX4" s="364"/>
      <c r="CY4" s="364"/>
      <c r="CZ4" s="364"/>
      <c r="DA4" s="365"/>
      <c r="DB4" s="363">
        <v>16.7</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6577765</v>
      </c>
      <c r="BO5" s="395"/>
      <c r="BP5" s="395"/>
      <c r="BQ5" s="395"/>
      <c r="BR5" s="395"/>
      <c r="BS5" s="395"/>
      <c r="BT5" s="395"/>
      <c r="BU5" s="396"/>
      <c r="BV5" s="394">
        <v>6310944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90.8</v>
      </c>
      <c r="CU5" s="392"/>
      <c r="CV5" s="392"/>
      <c r="CW5" s="392"/>
      <c r="CX5" s="392"/>
      <c r="CY5" s="392"/>
      <c r="CZ5" s="392"/>
      <c r="DA5" s="393"/>
      <c r="DB5" s="391">
        <v>90</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561012</v>
      </c>
      <c r="BO6" s="395"/>
      <c r="BP6" s="395"/>
      <c r="BQ6" s="395"/>
      <c r="BR6" s="395"/>
      <c r="BS6" s="395"/>
      <c r="BT6" s="395"/>
      <c r="BU6" s="396"/>
      <c r="BV6" s="394">
        <v>588635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91.3</v>
      </c>
      <c r="CU6" s="432"/>
      <c r="CV6" s="432"/>
      <c r="CW6" s="432"/>
      <c r="CX6" s="432"/>
      <c r="CY6" s="432"/>
      <c r="CZ6" s="432"/>
      <c r="DA6" s="433"/>
      <c r="DB6" s="431">
        <v>91.1</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60117</v>
      </c>
      <c r="BO7" s="395"/>
      <c r="BP7" s="395"/>
      <c r="BQ7" s="395"/>
      <c r="BR7" s="395"/>
      <c r="BS7" s="395"/>
      <c r="BT7" s="395"/>
      <c r="BU7" s="396"/>
      <c r="BV7" s="394">
        <v>4305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3636613</v>
      </c>
      <c r="CU7" s="395"/>
      <c r="CV7" s="395"/>
      <c r="CW7" s="395"/>
      <c r="CX7" s="395"/>
      <c r="CY7" s="395"/>
      <c r="CZ7" s="395"/>
      <c r="DA7" s="396"/>
      <c r="DB7" s="394">
        <v>3492206</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500895</v>
      </c>
      <c r="BO8" s="395"/>
      <c r="BP8" s="395"/>
      <c r="BQ8" s="395"/>
      <c r="BR8" s="395"/>
      <c r="BS8" s="395"/>
      <c r="BT8" s="395"/>
      <c r="BU8" s="396"/>
      <c r="BV8" s="394">
        <v>584330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0.75</v>
      </c>
      <c r="CU8" s="435"/>
      <c r="CV8" s="435"/>
      <c r="CW8" s="435"/>
      <c r="CX8" s="435"/>
      <c r="CY8" s="435"/>
      <c r="CZ8" s="435"/>
      <c r="DA8" s="436"/>
      <c r="DB8" s="434">
        <v>0.76</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9068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-83435</v>
      </c>
      <c r="BO9" s="395"/>
      <c r="BP9" s="395"/>
      <c r="BQ9" s="395"/>
      <c r="BR9" s="395"/>
      <c r="BS9" s="395"/>
      <c r="BT9" s="395"/>
      <c r="BU9" s="396"/>
      <c r="BV9" s="394">
        <v>-4525</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7.8</v>
      </c>
      <c r="CU9" s="392"/>
      <c r="CV9" s="392"/>
      <c r="CW9" s="392"/>
      <c r="CX9" s="392"/>
      <c r="CY9" s="392"/>
      <c r="CZ9" s="392"/>
      <c r="DA9" s="393"/>
      <c r="DB9" s="391">
        <v>9.6</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8225</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230780</v>
      </c>
      <c r="BO10" s="395"/>
      <c r="BP10" s="395"/>
      <c r="BQ10" s="395"/>
      <c r="BR10" s="395"/>
      <c r="BS10" s="395"/>
      <c r="BT10" s="395"/>
      <c r="BU10" s="396"/>
      <c r="BV10" s="394">
        <v>200808</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9410</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129</v>
      </c>
      <c r="N13" s="486"/>
      <c r="O13" s="486"/>
      <c r="P13" s="486"/>
      <c r="Q13" s="487"/>
      <c r="R13" s="478">
        <v>9093</v>
      </c>
      <c r="S13" s="479"/>
      <c r="T13" s="479"/>
      <c r="U13" s="479"/>
      <c r="V13" s="480"/>
      <c r="W13" s="410" t="s">
        <v>130</v>
      </c>
      <c r="X13" s="411"/>
      <c r="Y13" s="411"/>
      <c r="Z13" s="411"/>
      <c r="AA13" s="411"/>
      <c r="AB13" s="401"/>
      <c r="AC13" s="445">
        <v>137</v>
      </c>
      <c r="AD13" s="446"/>
      <c r="AE13" s="446"/>
      <c r="AF13" s="446"/>
      <c r="AG13" s="488"/>
      <c r="AH13" s="445">
        <v>168</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147345</v>
      </c>
      <c r="BO13" s="395"/>
      <c r="BP13" s="395"/>
      <c r="BQ13" s="395"/>
      <c r="BR13" s="395"/>
      <c r="BS13" s="395"/>
      <c r="BT13" s="395"/>
      <c r="BU13" s="396"/>
      <c r="BV13" s="394">
        <v>196283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10.7</v>
      </c>
      <c r="CU13" s="392"/>
      <c r="CV13" s="392"/>
      <c r="CW13" s="392"/>
      <c r="CX13" s="392"/>
      <c r="CY13" s="392"/>
      <c r="CZ13" s="392"/>
      <c r="DA13" s="393"/>
      <c r="DB13" s="391">
        <v>11.8</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9330</v>
      </c>
      <c r="S14" s="479"/>
      <c r="T14" s="479"/>
      <c r="U14" s="479"/>
      <c r="V14" s="480"/>
      <c r="W14" s="384"/>
      <c r="X14" s="385"/>
      <c r="Y14" s="385"/>
      <c r="Z14" s="385"/>
      <c r="AA14" s="385"/>
      <c r="AB14" s="374"/>
      <c r="AC14" s="481">
        <v>3.3</v>
      </c>
      <c r="AD14" s="482"/>
      <c r="AE14" s="482"/>
      <c r="AF14" s="482"/>
      <c r="AG14" s="483"/>
      <c r="AH14" s="481">
        <v>4.4000000000000004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129</v>
      </c>
      <c r="N15" s="486"/>
      <c r="O15" s="486"/>
      <c r="P15" s="486"/>
      <c r="Q15" s="487"/>
      <c r="R15" s="478">
        <v>9034</v>
      </c>
      <c r="S15" s="479"/>
      <c r="T15" s="479"/>
      <c r="U15" s="479"/>
      <c r="V15" s="480"/>
      <c r="W15" s="410" t="s">
        <v>137</v>
      </c>
      <c r="X15" s="411"/>
      <c r="Y15" s="411"/>
      <c r="Z15" s="411"/>
      <c r="AA15" s="411"/>
      <c r="AB15" s="401"/>
      <c r="AC15" s="445">
        <v>943</v>
      </c>
      <c r="AD15" s="446"/>
      <c r="AE15" s="446"/>
      <c r="AF15" s="446"/>
      <c r="AG15" s="488"/>
      <c r="AH15" s="445">
        <v>795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2152424</v>
      </c>
      <c r="BO15" s="358"/>
      <c r="BP15" s="358"/>
      <c r="BQ15" s="358"/>
      <c r="BR15" s="358"/>
      <c r="BS15" s="358"/>
      <c r="BT15" s="358"/>
      <c r="BU15" s="359"/>
      <c r="BV15" s="357">
        <v>2121202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22.8</v>
      </c>
      <c r="AD16" s="482"/>
      <c r="AE16" s="482"/>
      <c r="AF16" s="482"/>
      <c r="AG16" s="483"/>
      <c r="AH16" s="481">
        <v>20.9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2981366</v>
      </c>
      <c r="BO16" s="395"/>
      <c r="BP16" s="395"/>
      <c r="BQ16" s="395"/>
      <c r="BR16" s="395"/>
      <c r="BS16" s="395"/>
      <c r="BT16" s="395"/>
      <c r="BU16" s="396"/>
      <c r="BV16" s="394">
        <v>2827354</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3062</v>
      </c>
      <c r="AD17" s="446"/>
      <c r="AE17" s="446"/>
      <c r="AF17" s="446"/>
      <c r="AG17" s="488"/>
      <c r="AH17" s="445">
        <v>2845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2782837</v>
      </c>
      <c r="BO17" s="395"/>
      <c r="BP17" s="395"/>
      <c r="BQ17" s="395"/>
      <c r="BR17" s="395"/>
      <c r="BS17" s="395"/>
      <c r="BT17" s="395"/>
      <c r="BU17" s="396"/>
      <c r="BV17" s="394">
        <v>2741894</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37.44</v>
      </c>
      <c r="M18" s="518"/>
      <c r="N18" s="518"/>
      <c r="O18" s="518"/>
      <c r="P18" s="518"/>
      <c r="Q18" s="518"/>
      <c r="R18" s="519"/>
      <c r="S18" s="519"/>
      <c r="T18" s="519"/>
      <c r="U18" s="519"/>
      <c r="V18" s="520"/>
      <c r="W18" s="412"/>
      <c r="X18" s="413"/>
      <c r="Y18" s="413"/>
      <c r="Z18" s="413"/>
      <c r="AA18" s="413"/>
      <c r="AB18" s="404"/>
      <c r="AC18" s="521">
        <v>73.900000000000006</v>
      </c>
      <c r="AD18" s="522"/>
      <c r="AE18" s="522"/>
      <c r="AF18" s="522"/>
      <c r="AG18" s="523"/>
      <c r="AH18" s="521">
        <v>74.7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3498096</v>
      </c>
      <c r="BO18" s="395"/>
      <c r="BP18" s="395"/>
      <c r="BQ18" s="395"/>
      <c r="BR18" s="395"/>
      <c r="BS18" s="395"/>
      <c r="BT18" s="395"/>
      <c r="BU18" s="396"/>
      <c r="BV18" s="394">
        <v>3271841</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242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4901972</v>
      </c>
      <c r="BO19" s="395"/>
      <c r="BP19" s="395"/>
      <c r="BQ19" s="395"/>
      <c r="BR19" s="395"/>
      <c r="BS19" s="395"/>
      <c r="BT19" s="395"/>
      <c r="BU19" s="396"/>
      <c r="BV19" s="394">
        <v>4767976</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3279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4256558</v>
      </c>
      <c r="BO22" s="358"/>
      <c r="BP22" s="358"/>
      <c r="BQ22" s="358"/>
      <c r="BR22" s="358"/>
      <c r="BS22" s="358"/>
      <c r="BT22" s="358"/>
      <c r="BU22" s="359"/>
      <c r="BV22" s="357">
        <v>4319348</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3985662</v>
      </c>
      <c r="BO23" s="395"/>
      <c r="BP23" s="395"/>
      <c r="BQ23" s="395"/>
      <c r="BR23" s="395"/>
      <c r="BS23" s="395"/>
      <c r="BT23" s="395"/>
      <c r="BU23" s="396"/>
      <c r="BV23" s="394">
        <v>4088153</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7920</v>
      </c>
      <c r="R24" s="446"/>
      <c r="S24" s="446"/>
      <c r="T24" s="446"/>
      <c r="U24" s="446"/>
      <c r="V24" s="488"/>
      <c r="W24" s="540"/>
      <c r="X24" s="541"/>
      <c r="Y24" s="542"/>
      <c r="Z24" s="444" t="s">
        <v>162</v>
      </c>
      <c r="AA24" s="424"/>
      <c r="AB24" s="424"/>
      <c r="AC24" s="424"/>
      <c r="AD24" s="424"/>
      <c r="AE24" s="424"/>
      <c r="AF24" s="424"/>
      <c r="AG24" s="425"/>
      <c r="AH24" s="445">
        <v>81</v>
      </c>
      <c r="AI24" s="446"/>
      <c r="AJ24" s="446"/>
      <c r="AK24" s="446"/>
      <c r="AL24" s="488"/>
      <c r="AM24" s="445">
        <v>240651</v>
      </c>
      <c r="AN24" s="446"/>
      <c r="AO24" s="446"/>
      <c r="AP24" s="446"/>
      <c r="AQ24" s="446"/>
      <c r="AR24" s="488"/>
      <c r="AS24" s="445">
        <v>2971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2133799</v>
      </c>
      <c r="BO24" s="395"/>
      <c r="BP24" s="395"/>
      <c r="BQ24" s="395"/>
      <c r="BR24" s="395"/>
      <c r="BS24" s="395"/>
      <c r="BT24" s="395"/>
      <c r="BU24" s="396"/>
      <c r="BV24" s="394">
        <v>2018680</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6500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710879</v>
      </c>
      <c r="BO25" s="358"/>
      <c r="BP25" s="358"/>
      <c r="BQ25" s="358"/>
      <c r="BR25" s="358"/>
      <c r="BS25" s="358"/>
      <c r="BT25" s="358"/>
      <c r="BU25" s="359"/>
      <c r="BV25" s="357">
        <v>225473</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6060</v>
      </c>
      <c r="R26" s="446"/>
      <c r="S26" s="446"/>
      <c r="T26" s="446"/>
      <c r="U26" s="446"/>
      <c r="V26" s="488"/>
      <c r="W26" s="540"/>
      <c r="X26" s="541"/>
      <c r="Y26" s="542"/>
      <c r="Z26" s="444" t="s">
        <v>168</v>
      </c>
      <c r="AA26" s="546"/>
      <c r="AB26" s="546"/>
      <c r="AC26" s="546"/>
      <c r="AD26" s="546"/>
      <c r="AE26" s="546"/>
      <c r="AF26" s="546"/>
      <c r="AG26" s="547"/>
      <c r="AH26" s="445" t="s">
        <v>121</v>
      </c>
      <c r="AI26" s="446"/>
      <c r="AJ26" s="446"/>
      <c r="AK26" s="446"/>
      <c r="AL26" s="488"/>
      <c r="AM26" s="445" t="s">
        <v>121</v>
      </c>
      <c r="AN26" s="446"/>
      <c r="AO26" s="446"/>
      <c r="AP26" s="446"/>
      <c r="AQ26" s="446"/>
      <c r="AR26" s="488"/>
      <c r="AS26" s="445" t="s">
        <v>121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3530</v>
      </c>
      <c r="R27" s="446"/>
      <c r="S27" s="446"/>
      <c r="T27" s="446"/>
      <c r="U27" s="446"/>
      <c r="V27" s="488"/>
      <c r="W27" s="540"/>
      <c r="X27" s="541"/>
      <c r="Y27" s="542"/>
      <c r="Z27" s="444" t="s">
        <v>171</v>
      </c>
      <c r="AA27" s="424"/>
      <c r="AB27" s="424"/>
      <c r="AC27" s="424"/>
      <c r="AD27" s="424"/>
      <c r="AE27" s="424"/>
      <c r="AF27" s="424"/>
      <c r="AG27" s="425"/>
      <c r="AH27" s="445">
        <v>8</v>
      </c>
      <c r="AI27" s="446"/>
      <c r="AJ27" s="446"/>
      <c r="AK27" s="446"/>
      <c r="AL27" s="488"/>
      <c r="AM27" s="445">
        <v>25816</v>
      </c>
      <c r="AN27" s="446"/>
      <c r="AO27" s="446"/>
      <c r="AP27" s="446"/>
      <c r="AQ27" s="446"/>
      <c r="AR27" s="488"/>
      <c r="AS27" s="445">
        <v>3227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121</v>
      </c>
      <c r="BO27" s="514"/>
      <c r="BP27" s="514"/>
      <c r="BQ27" s="514"/>
      <c r="BR27" s="514"/>
      <c r="BS27" s="514"/>
      <c r="BT27" s="514"/>
      <c r="BU27" s="515"/>
      <c r="BV27" s="513" t="s">
        <v>121</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3000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1948245</v>
      </c>
      <c r="BO28" s="358"/>
      <c r="BP28" s="358"/>
      <c r="BQ28" s="358"/>
      <c r="BR28" s="358"/>
      <c r="BS28" s="358"/>
      <c r="BT28" s="358"/>
      <c r="BU28" s="359"/>
      <c r="BV28" s="357">
        <v>1717465</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8</v>
      </c>
      <c r="M29" s="446"/>
      <c r="N29" s="446"/>
      <c r="O29" s="446"/>
      <c r="P29" s="488"/>
      <c r="Q29" s="445">
        <v>2750</v>
      </c>
      <c r="R29" s="446"/>
      <c r="S29" s="446"/>
      <c r="T29" s="446"/>
      <c r="U29" s="446"/>
      <c r="V29" s="488"/>
      <c r="W29" s="543"/>
      <c r="X29" s="544"/>
      <c r="Y29" s="545"/>
      <c r="Z29" s="444" t="s">
        <v>177</v>
      </c>
      <c r="AA29" s="424"/>
      <c r="AB29" s="424"/>
      <c r="AC29" s="424"/>
      <c r="AD29" s="424"/>
      <c r="AE29" s="424"/>
      <c r="AF29" s="424"/>
      <c r="AG29" s="425"/>
      <c r="AH29" s="445">
        <v>89</v>
      </c>
      <c r="AI29" s="446"/>
      <c r="AJ29" s="446"/>
      <c r="AK29" s="446"/>
      <c r="AL29" s="488"/>
      <c r="AM29" s="445">
        <v>266467</v>
      </c>
      <c r="AN29" s="446"/>
      <c r="AO29" s="446"/>
      <c r="AP29" s="446"/>
      <c r="AQ29" s="446"/>
      <c r="AR29" s="488"/>
      <c r="AS29" s="445">
        <v>2994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231022</v>
      </c>
      <c r="BO29" s="395"/>
      <c r="BP29" s="395"/>
      <c r="BQ29" s="395"/>
      <c r="BR29" s="395"/>
      <c r="BS29" s="395"/>
      <c r="BT29" s="395"/>
      <c r="BU29" s="396"/>
      <c r="BV29" s="394">
        <v>230838</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493115</v>
      </c>
      <c r="BO30" s="514"/>
      <c r="BP30" s="514"/>
      <c r="BQ30" s="514"/>
      <c r="BR30" s="514"/>
      <c r="BS30" s="514"/>
      <c r="BT30" s="514"/>
      <c r="BU30" s="515"/>
      <c r="BV30" s="513">
        <v>430227</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4</v>
      </c>
      <c r="AN34" s="584"/>
      <c r="AO34" s="585" t="str">
        <f>IF('各会計、関係団体の財政状況及び健全化判断比率'!B30="","",'各会計、関係団体の財政状況及び健全化判断比率'!B30)</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福岡県市町村消防団員等公務災害補償組合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5</v>
      </c>
      <c r="AN35" s="584"/>
      <c r="AO35" s="585" t="str">
        <f>IF('各会計、関係団体の財政状況及び健全化判断比率'!B31="","",'各会計、関係団体の財政状況及び健全化判断比率'!B31)</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福岡県市町村職員退職手当組合（一般会計）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福岡県市町村職員退職手当組合（基金特別会計）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福岡県自治会館管理組合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糟屋郡自治会館組合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粕屋郡篠栗町外一市五町財産組合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北筑昇華苑組合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13</v>
      </c>
      <c r="BX41" s="584"/>
      <c r="BY41" s="585" t="str">
        <f>IF('各会計、関係団体の財政状況及び健全化判断比率'!B75="","",'各会計、関係団体の財政状況及び健全化判断比率'!B75)</f>
        <v>粕屋南部消防組合（一般会計）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14</v>
      </c>
      <c r="BX42" s="584"/>
      <c r="BY42" s="585" t="str">
        <f>IF('各会計、関係団体の財政状況及び健全化判断比率'!B76="","",'各会計、関係団体の財政状況及び健全化判断比率'!B76)</f>
        <v>粕屋南部消防組合（休日診療所特別会計）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15</v>
      </c>
      <c r="BX43" s="584"/>
      <c r="BY43" s="585" t="str">
        <f>IF('各会計、関係団体の財政状況及び健全化判断比率'!B77="","",'各会計、関係団体の財政状況及び健全化判断比率'!B77)</f>
        <v>福岡県自治振興組合（一般会計）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KnEcqv+Zy/QGSwTW5udmQ7RfhlvOUH/T/IINs5rQ5umZc+D+19XXO0sSc1x1tzKD+y1kocG7BocRTJ+EPxRJFg==" saltValue="HRfVdc3kHFwB4GzIHWA9u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528</v>
      </c>
      <c r="D34" s="1136"/>
      <c r="E34" s="1137"/>
      <c r="F34" s="32">
        <v>17.690000000000001</v>
      </c>
      <c r="G34" s="33">
        <v>16.29</v>
      </c>
      <c r="H34" s="33">
        <v>16.25</v>
      </c>
      <c r="I34" s="33">
        <v>15.2</v>
      </c>
      <c r="J34" s="34">
        <v>14.93</v>
      </c>
      <c r="K34" s="22"/>
      <c r="L34" s="22"/>
      <c r="M34" s="22"/>
      <c r="N34" s="22"/>
      <c r="O34" s="22"/>
      <c r="P34" s="22"/>
    </row>
    <row r="35" spans="1:16" ht="39" customHeight="1" x14ac:dyDescent="0.15">
      <c r="A35" s="22"/>
      <c r="B35" s="35"/>
      <c r="C35" s="1132" t="s">
        <v>529</v>
      </c>
      <c r="D35" s="1132"/>
      <c r="E35" s="1133"/>
      <c r="F35" s="36">
        <v>10.36</v>
      </c>
      <c r="G35" s="37">
        <v>15.49</v>
      </c>
      <c r="H35" s="37">
        <v>17.690000000000001</v>
      </c>
      <c r="I35" s="37">
        <v>16.73</v>
      </c>
      <c r="J35" s="38">
        <v>13.77</v>
      </c>
      <c r="K35" s="22"/>
      <c r="L35" s="22"/>
      <c r="M35" s="22"/>
      <c r="N35" s="22"/>
      <c r="O35" s="22"/>
      <c r="P35" s="22"/>
    </row>
    <row r="36" spans="1:16" ht="39" customHeight="1" x14ac:dyDescent="0.15">
      <c r="A36" s="22"/>
      <c r="B36" s="35"/>
      <c r="C36" s="1132" t="s">
        <v>530</v>
      </c>
      <c r="D36" s="1132"/>
      <c r="E36" s="1133"/>
      <c r="F36" s="36">
        <v>0.39</v>
      </c>
      <c r="G36" s="37">
        <v>0.23</v>
      </c>
      <c r="H36" s="37">
        <v>3.14</v>
      </c>
      <c r="I36" s="37">
        <v>2.95</v>
      </c>
      <c r="J36" s="38">
        <v>2.86</v>
      </c>
      <c r="K36" s="22"/>
      <c r="L36" s="22"/>
      <c r="M36" s="22"/>
      <c r="N36" s="22"/>
      <c r="O36" s="22"/>
      <c r="P36" s="22"/>
    </row>
    <row r="37" spans="1:16" ht="39" customHeight="1" x14ac:dyDescent="0.15">
      <c r="A37" s="22"/>
      <c r="B37" s="35"/>
      <c r="C37" s="1132" t="s">
        <v>531</v>
      </c>
      <c r="D37" s="1132"/>
      <c r="E37" s="1133"/>
      <c r="F37" s="36">
        <v>0.59</v>
      </c>
      <c r="G37" s="37">
        <v>0.82</v>
      </c>
      <c r="H37" s="37">
        <v>0.83</v>
      </c>
      <c r="I37" s="37">
        <v>2.0099999999999998</v>
      </c>
      <c r="J37" s="38">
        <v>0.51</v>
      </c>
      <c r="K37" s="22"/>
      <c r="L37" s="22"/>
      <c r="M37" s="22"/>
      <c r="N37" s="22"/>
      <c r="O37" s="22"/>
      <c r="P37" s="22"/>
    </row>
    <row r="38" spans="1:16" ht="39" customHeight="1" x14ac:dyDescent="0.15">
      <c r="A38" s="22"/>
      <c r="B38" s="35"/>
      <c r="C38" s="1132" t="s">
        <v>532</v>
      </c>
      <c r="D38" s="1132"/>
      <c r="E38" s="1133"/>
      <c r="F38" s="36">
        <v>0.16</v>
      </c>
      <c r="G38" s="37">
        <v>0.16</v>
      </c>
      <c r="H38" s="37">
        <v>0.15</v>
      </c>
      <c r="I38" s="37">
        <v>0.17</v>
      </c>
      <c r="J38" s="38">
        <v>0.2</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533</v>
      </c>
      <c r="D42" s="1132"/>
      <c r="E42" s="1133"/>
      <c r="F42" s="36" t="s">
        <v>484</v>
      </c>
      <c r="G42" s="37" t="s">
        <v>484</v>
      </c>
      <c r="H42" s="37" t="s">
        <v>484</v>
      </c>
      <c r="I42" s="37" t="s">
        <v>484</v>
      </c>
      <c r="J42" s="38" t="s">
        <v>484</v>
      </c>
      <c r="K42" s="22"/>
      <c r="L42" s="22"/>
      <c r="M42" s="22"/>
      <c r="N42" s="22"/>
      <c r="O42" s="22"/>
      <c r="P42" s="22"/>
    </row>
    <row r="43" spans="1:16" ht="39" customHeight="1" thickBot="1" x14ac:dyDescent="0.2">
      <c r="A43" s="22"/>
      <c r="B43" s="40"/>
      <c r="C43" s="1134" t="s">
        <v>534</v>
      </c>
      <c r="D43" s="1134"/>
      <c r="E43" s="1135"/>
      <c r="F43" s="41">
        <v>1.07</v>
      </c>
      <c r="G43" s="42">
        <v>0</v>
      </c>
      <c r="H43" s="42" t="s">
        <v>484</v>
      </c>
      <c r="I43" s="42" t="s">
        <v>484</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bMgQA+ZbovcMLIL7SgtxNEBRNyOOBwWZuqpAEhHpAsDSbwkcQpWI1ZuO5iyVl1QkdCvEqWP/0O0NGDOVjk8YA==" saltValue="EeYmO+cTmHFo4PUTRmGT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37"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443</v>
      </c>
      <c r="L45" s="58">
        <v>487</v>
      </c>
      <c r="M45" s="58">
        <v>513</v>
      </c>
      <c r="N45" s="58">
        <v>459</v>
      </c>
      <c r="O45" s="59">
        <v>382</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484</v>
      </c>
      <c r="L46" s="62" t="s">
        <v>484</v>
      </c>
      <c r="M46" s="62" t="s">
        <v>484</v>
      </c>
      <c r="N46" s="62" t="s">
        <v>484</v>
      </c>
      <c r="O46" s="63" t="s">
        <v>484</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484</v>
      </c>
      <c r="L47" s="62" t="s">
        <v>484</v>
      </c>
      <c r="M47" s="62" t="s">
        <v>484</v>
      </c>
      <c r="N47" s="62" t="s">
        <v>484</v>
      </c>
      <c r="O47" s="63" t="s">
        <v>484</v>
      </c>
      <c r="P47" s="46"/>
      <c r="Q47" s="46"/>
      <c r="R47" s="46"/>
      <c r="S47" s="46"/>
      <c r="T47" s="46"/>
      <c r="U47" s="46"/>
    </row>
    <row r="48" spans="1:21" ht="30.75" customHeight="1" x14ac:dyDescent="0.15">
      <c r="A48" s="46"/>
      <c r="B48" s="1140"/>
      <c r="C48" s="1141"/>
      <c r="D48" s="60"/>
      <c r="E48" s="1146" t="s">
        <v>13</v>
      </c>
      <c r="F48" s="1146"/>
      <c r="G48" s="1146"/>
      <c r="H48" s="1146"/>
      <c r="I48" s="1146"/>
      <c r="J48" s="1147"/>
      <c r="K48" s="61">
        <v>245</v>
      </c>
      <c r="L48" s="62">
        <v>233</v>
      </c>
      <c r="M48" s="62">
        <v>233</v>
      </c>
      <c r="N48" s="62">
        <v>241</v>
      </c>
      <c r="O48" s="63">
        <v>269</v>
      </c>
      <c r="P48" s="46"/>
      <c r="Q48" s="46"/>
      <c r="R48" s="46"/>
      <c r="S48" s="46"/>
      <c r="T48" s="46"/>
      <c r="U48" s="46"/>
    </row>
    <row r="49" spans="1:21" ht="30.75" customHeight="1" x14ac:dyDescent="0.15">
      <c r="A49" s="46"/>
      <c r="B49" s="1140"/>
      <c r="C49" s="1141"/>
      <c r="D49" s="60"/>
      <c r="E49" s="1146" t="s">
        <v>14</v>
      </c>
      <c r="F49" s="1146"/>
      <c r="G49" s="1146"/>
      <c r="H49" s="1146"/>
      <c r="I49" s="1146"/>
      <c r="J49" s="1147"/>
      <c r="K49" s="61">
        <v>22</v>
      </c>
      <c r="L49" s="62">
        <v>15</v>
      </c>
      <c r="M49" s="62">
        <v>16</v>
      </c>
      <c r="N49" s="62">
        <v>11</v>
      </c>
      <c r="O49" s="63">
        <v>15</v>
      </c>
      <c r="P49" s="46"/>
      <c r="Q49" s="46"/>
      <c r="R49" s="46"/>
      <c r="S49" s="46"/>
      <c r="T49" s="46"/>
      <c r="U49" s="46"/>
    </row>
    <row r="50" spans="1:21" ht="30.75" customHeight="1" x14ac:dyDescent="0.15">
      <c r="A50" s="46"/>
      <c r="B50" s="1140"/>
      <c r="C50" s="1141"/>
      <c r="D50" s="60"/>
      <c r="E50" s="1146" t="s">
        <v>15</v>
      </c>
      <c r="F50" s="1146"/>
      <c r="G50" s="1146"/>
      <c r="H50" s="1146"/>
      <c r="I50" s="1146"/>
      <c r="J50" s="1147"/>
      <c r="K50" s="61">
        <v>9</v>
      </c>
      <c r="L50" s="62">
        <v>9</v>
      </c>
      <c r="M50" s="62">
        <v>9</v>
      </c>
      <c r="N50" s="62">
        <v>4</v>
      </c>
      <c r="O50" s="63" t="s">
        <v>484</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484</v>
      </c>
      <c r="L51" s="62" t="s">
        <v>484</v>
      </c>
      <c r="M51" s="62" t="s">
        <v>484</v>
      </c>
      <c r="N51" s="62" t="s">
        <v>484</v>
      </c>
      <c r="O51" s="63" t="s">
        <v>484</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395</v>
      </c>
      <c r="L52" s="62">
        <v>400</v>
      </c>
      <c r="M52" s="62">
        <v>351</v>
      </c>
      <c r="N52" s="62">
        <v>407</v>
      </c>
      <c r="O52" s="63">
        <v>397</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324</v>
      </c>
      <c r="L53" s="67">
        <v>344</v>
      </c>
      <c r="M53" s="67">
        <v>420</v>
      </c>
      <c r="N53" s="67">
        <v>308</v>
      </c>
      <c r="O53" s="68">
        <v>269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15">
      <c r="B58" s="1154" t="s">
        <v>24</v>
      </c>
      <c r="C58" s="1155"/>
      <c r="D58" s="1160" t="s">
        <v>25</v>
      </c>
      <c r="E58" s="1161"/>
      <c r="F58" s="1161"/>
      <c r="G58" s="1161"/>
      <c r="H58" s="1161"/>
      <c r="I58" s="1161"/>
      <c r="J58" s="1162"/>
      <c r="K58" s="81">
        <v>443</v>
      </c>
      <c r="L58" s="82">
        <v>487</v>
      </c>
      <c r="M58" s="82">
        <v>513</v>
      </c>
      <c r="N58" s="82">
        <v>459</v>
      </c>
      <c r="O58" s="83">
        <v>382</v>
      </c>
    </row>
    <row r="59" spans="1:21" ht="31.5" customHeight="1" x14ac:dyDescent="0.15">
      <c r="B59" s="1156"/>
      <c r="C59" s="1157"/>
      <c r="D59" s="1163" t="s">
        <v>26</v>
      </c>
      <c r="E59" s="1164"/>
      <c r="F59" s="1164"/>
      <c r="G59" s="1164"/>
      <c r="H59" s="1164"/>
      <c r="I59" s="1164"/>
      <c r="J59" s="1165"/>
      <c r="K59" s="84">
        <v>220</v>
      </c>
      <c r="L59" s="85">
        <v>220</v>
      </c>
      <c r="M59" s="85">
        <v>330</v>
      </c>
      <c r="N59" s="85">
        <v>231</v>
      </c>
      <c r="O59" s="86">
        <v>231</v>
      </c>
    </row>
    <row r="60" spans="1:21" ht="31.5" customHeight="1" thickBot="1" x14ac:dyDescent="0.2">
      <c r="B60" s="1158"/>
      <c r="C60" s="1159"/>
      <c r="D60" s="1166" t="s">
        <v>27</v>
      </c>
      <c r="E60" s="1167"/>
      <c r="F60" s="1167"/>
      <c r="G60" s="1167"/>
      <c r="H60" s="1167"/>
      <c r="I60" s="1167"/>
      <c r="J60" s="1168"/>
      <c r="K60" s="87">
        <v>0</v>
      </c>
      <c r="L60" s="88">
        <v>0</v>
      </c>
      <c r="M60" s="88">
        <v>10</v>
      </c>
      <c r="N60" s="88">
        <v>0</v>
      </c>
      <c r="O60" s="89">
        <v>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6arHogXWmn9sSg2EEa3lBvc47vR/9PYO/LSfMS7ZYCEOkS3ZfpB+QeTo5pFkMnhk1ujrkSQVl/amxvsshE/y4Q==" saltValue="Gj14EKplgquGp0VKk0ng8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69" t="s">
        <v>30</v>
      </c>
      <c r="C41" s="1170"/>
      <c r="D41" s="103"/>
      <c r="E41" s="1175" t="s">
        <v>31</v>
      </c>
      <c r="F41" s="1175"/>
      <c r="G41" s="1175"/>
      <c r="H41" s="1176"/>
      <c r="I41" s="330">
        <v>4656</v>
      </c>
      <c r="J41" s="331">
        <v>4645</v>
      </c>
      <c r="K41" s="331">
        <v>4451</v>
      </c>
      <c r="L41" s="331">
        <v>4319</v>
      </c>
      <c r="M41" s="332">
        <v>4257</v>
      </c>
    </row>
    <row r="42" spans="2:13" ht="27.75" customHeight="1" x14ac:dyDescent="0.15">
      <c r="B42" s="1171"/>
      <c r="C42" s="1172"/>
      <c r="D42" s="104"/>
      <c r="E42" s="1177" t="s">
        <v>32</v>
      </c>
      <c r="F42" s="1177"/>
      <c r="G42" s="1177"/>
      <c r="H42" s="1178"/>
      <c r="I42" s="333">
        <v>22</v>
      </c>
      <c r="J42" s="334">
        <v>13</v>
      </c>
      <c r="K42" s="334">
        <v>4</v>
      </c>
      <c r="L42" s="334" t="s">
        <v>484</v>
      </c>
      <c r="M42" s="335" t="s">
        <v>484</v>
      </c>
    </row>
    <row r="43" spans="2:13" ht="27.75" customHeight="1" x14ac:dyDescent="0.15">
      <c r="B43" s="1171"/>
      <c r="C43" s="1172"/>
      <c r="D43" s="104"/>
      <c r="E43" s="1177" t="s">
        <v>33</v>
      </c>
      <c r="F43" s="1177"/>
      <c r="G43" s="1177"/>
      <c r="H43" s="1178"/>
      <c r="I43" s="333">
        <v>2421</v>
      </c>
      <c r="J43" s="334">
        <v>2165</v>
      </c>
      <c r="K43" s="334">
        <v>2066</v>
      </c>
      <c r="L43" s="334">
        <v>1820</v>
      </c>
      <c r="M43" s="335">
        <v>2024</v>
      </c>
    </row>
    <row r="44" spans="2:13" ht="27.75" customHeight="1" x14ac:dyDescent="0.15">
      <c r="B44" s="1171"/>
      <c r="C44" s="1172"/>
      <c r="D44" s="104"/>
      <c r="E44" s="1177" t="s">
        <v>34</v>
      </c>
      <c r="F44" s="1177"/>
      <c r="G44" s="1177"/>
      <c r="H44" s="1178"/>
      <c r="I44" s="333">
        <v>77</v>
      </c>
      <c r="J44" s="334">
        <v>66</v>
      </c>
      <c r="K44" s="334">
        <v>59</v>
      </c>
      <c r="L44" s="334">
        <v>69</v>
      </c>
      <c r="M44" s="335">
        <v>71</v>
      </c>
    </row>
    <row r="45" spans="2:13" ht="27.75" customHeight="1" x14ac:dyDescent="0.15">
      <c r="B45" s="1171"/>
      <c r="C45" s="1172"/>
      <c r="D45" s="104"/>
      <c r="E45" s="1177" t="s">
        <v>35</v>
      </c>
      <c r="F45" s="1177"/>
      <c r="G45" s="1177"/>
      <c r="H45" s="1178"/>
      <c r="I45" s="333">
        <v>175</v>
      </c>
      <c r="J45" s="334">
        <v>70</v>
      </c>
      <c r="K45" s="334">
        <v>23</v>
      </c>
      <c r="L45" s="334">
        <v>30</v>
      </c>
      <c r="M45" s="335">
        <v>193</v>
      </c>
    </row>
    <row r="46" spans="2:13" ht="27.75" customHeight="1" x14ac:dyDescent="0.15">
      <c r="B46" s="1171"/>
      <c r="C46" s="1172"/>
      <c r="D46" s="105"/>
      <c r="E46" s="1177" t="s">
        <v>36</v>
      </c>
      <c r="F46" s="1177"/>
      <c r="G46" s="1177"/>
      <c r="H46" s="1178"/>
      <c r="I46" s="333" t="s">
        <v>484</v>
      </c>
      <c r="J46" s="334" t="s">
        <v>484</v>
      </c>
      <c r="K46" s="334" t="s">
        <v>484</v>
      </c>
      <c r="L46" s="334" t="s">
        <v>484</v>
      </c>
      <c r="M46" s="335" t="s">
        <v>484</v>
      </c>
    </row>
    <row r="47" spans="2:13" ht="27.75" customHeight="1" x14ac:dyDescent="0.15">
      <c r="B47" s="1171"/>
      <c r="C47" s="1172"/>
      <c r="D47" s="106"/>
      <c r="E47" s="1179" t="s">
        <v>37</v>
      </c>
      <c r="F47" s="1180"/>
      <c r="G47" s="1180"/>
      <c r="H47" s="1181"/>
      <c r="I47" s="333" t="s">
        <v>484</v>
      </c>
      <c r="J47" s="334" t="s">
        <v>484</v>
      </c>
      <c r="K47" s="334" t="s">
        <v>484</v>
      </c>
      <c r="L47" s="334" t="s">
        <v>484</v>
      </c>
      <c r="M47" s="335" t="s">
        <v>484</v>
      </c>
    </row>
    <row r="48" spans="2:13" ht="27.75" customHeight="1" x14ac:dyDescent="0.15">
      <c r="B48" s="1171"/>
      <c r="C48" s="1172"/>
      <c r="D48" s="104"/>
      <c r="E48" s="1177" t="s">
        <v>38</v>
      </c>
      <c r="F48" s="1177"/>
      <c r="G48" s="1177"/>
      <c r="H48" s="1178"/>
      <c r="I48" s="333" t="s">
        <v>484</v>
      </c>
      <c r="J48" s="334" t="s">
        <v>484</v>
      </c>
      <c r="K48" s="334" t="s">
        <v>484</v>
      </c>
      <c r="L48" s="334" t="s">
        <v>484</v>
      </c>
      <c r="M48" s="335" t="s">
        <v>484</v>
      </c>
    </row>
    <row r="49" spans="2:13" ht="27.75" customHeight="1" x14ac:dyDescent="0.15">
      <c r="B49" s="1173"/>
      <c r="C49" s="1174"/>
      <c r="D49" s="104"/>
      <c r="E49" s="1177" t="s">
        <v>39</v>
      </c>
      <c r="F49" s="1177"/>
      <c r="G49" s="1177"/>
      <c r="H49" s="1178"/>
      <c r="I49" s="333" t="s">
        <v>484</v>
      </c>
      <c r="J49" s="334" t="s">
        <v>484</v>
      </c>
      <c r="K49" s="334" t="s">
        <v>484</v>
      </c>
      <c r="L49" s="334" t="s">
        <v>484</v>
      </c>
      <c r="M49" s="335" t="s">
        <v>484</v>
      </c>
    </row>
    <row r="50" spans="2:13" ht="27.75" customHeight="1" x14ac:dyDescent="0.15">
      <c r="B50" s="1182" t="s">
        <v>40</v>
      </c>
      <c r="C50" s="1183"/>
      <c r="D50" s="107"/>
      <c r="E50" s="1177" t="s">
        <v>41</v>
      </c>
      <c r="F50" s="1177"/>
      <c r="G50" s="1177"/>
      <c r="H50" s="1178"/>
      <c r="I50" s="333">
        <v>1232</v>
      </c>
      <c r="J50" s="334">
        <v>1970</v>
      </c>
      <c r="K50" s="334">
        <v>2038</v>
      </c>
      <c r="L50" s="334">
        <v>2376</v>
      </c>
      <c r="M50" s="335">
        <v>2670</v>
      </c>
    </row>
    <row r="51" spans="2:13" ht="27.75" customHeight="1" x14ac:dyDescent="0.15">
      <c r="B51" s="1171"/>
      <c r="C51" s="1172"/>
      <c r="D51" s="104"/>
      <c r="E51" s="1177" t="s">
        <v>42</v>
      </c>
      <c r="F51" s="1177"/>
      <c r="G51" s="1177"/>
      <c r="H51" s="1178"/>
      <c r="I51" s="333" t="s">
        <v>484</v>
      </c>
      <c r="J51" s="334" t="s">
        <v>484</v>
      </c>
      <c r="K51" s="334" t="s">
        <v>484</v>
      </c>
      <c r="L51" s="334" t="s">
        <v>484</v>
      </c>
      <c r="M51" s="335" t="s">
        <v>484</v>
      </c>
    </row>
    <row r="52" spans="2:13" ht="27.75" customHeight="1" x14ac:dyDescent="0.15">
      <c r="B52" s="1173"/>
      <c r="C52" s="1174"/>
      <c r="D52" s="104"/>
      <c r="E52" s="1177" t="s">
        <v>43</v>
      </c>
      <c r="F52" s="1177"/>
      <c r="G52" s="1177"/>
      <c r="H52" s="1178"/>
      <c r="I52" s="333">
        <v>4680</v>
      </c>
      <c r="J52" s="334">
        <v>4657</v>
      </c>
      <c r="K52" s="334">
        <v>4564</v>
      </c>
      <c r="L52" s="334">
        <v>4400</v>
      </c>
      <c r="M52" s="335">
        <v>4204</v>
      </c>
    </row>
    <row r="53" spans="2:13" ht="27.75" customHeight="1" thickBot="1" x14ac:dyDescent="0.2">
      <c r="B53" s="1184" t="s">
        <v>19</v>
      </c>
      <c r="C53" s="1185"/>
      <c r="D53" s="108"/>
      <c r="E53" s="1186" t="s">
        <v>44</v>
      </c>
      <c r="F53" s="1186"/>
      <c r="G53" s="1186"/>
      <c r="H53" s="1187"/>
      <c r="I53" s="336">
        <v>1437</v>
      </c>
      <c r="J53" s="337">
        <v>332</v>
      </c>
      <c r="K53" s="337">
        <v>1</v>
      </c>
      <c r="L53" s="337">
        <v>-538</v>
      </c>
      <c r="M53" s="338">
        <v>-329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ZfrQI+j9u7gGMW96uWh5fFDmqbTp8oT9P1sM+NhEd/WEgQbq7Q8qnp68g+dsHwaGU5jiLc7QWuVlP4mUIXjGgQ==" saltValue="8Ny5tnL/lUjdY0+OopR66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26"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1517</v>
      </c>
      <c r="G55" s="339">
        <v>1717</v>
      </c>
      <c r="H55" s="340">
        <v>1948</v>
      </c>
    </row>
    <row r="56" spans="2:8" ht="52.5" customHeight="1" x14ac:dyDescent="0.15">
      <c r="B56" s="120"/>
      <c r="C56" s="1198" t="s">
        <v>47</v>
      </c>
      <c r="D56" s="1198"/>
      <c r="E56" s="1199"/>
      <c r="F56" s="341">
        <v>231</v>
      </c>
      <c r="G56" s="341">
        <v>231</v>
      </c>
      <c r="H56" s="342">
        <v>231</v>
      </c>
    </row>
    <row r="57" spans="2:8" ht="53.25" customHeight="1" x14ac:dyDescent="0.15">
      <c r="B57" s="120"/>
      <c r="C57" s="1200" t="s">
        <v>48</v>
      </c>
      <c r="D57" s="1200"/>
      <c r="E57" s="1201"/>
      <c r="F57" s="343">
        <v>292</v>
      </c>
      <c r="G57" s="343">
        <v>430</v>
      </c>
      <c r="H57" s="344">
        <v>493</v>
      </c>
    </row>
    <row r="58" spans="2:8" ht="45.75" customHeight="1" x14ac:dyDescent="0.15">
      <c r="B58" s="121"/>
      <c r="C58" s="1188" t="s">
        <v>541</v>
      </c>
      <c r="D58" s="1189"/>
      <c r="E58" s="1190"/>
      <c r="F58" s="345">
        <v>165</v>
      </c>
      <c r="G58" s="345">
        <v>224</v>
      </c>
      <c r="H58" s="346">
        <v>236</v>
      </c>
    </row>
    <row r="59" spans="2:8" ht="45.75" customHeight="1" x14ac:dyDescent="0.15">
      <c r="B59" s="121"/>
      <c r="C59" s="1188" t="s">
        <v>542</v>
      </c>
      <c r="D59" s="1189"/>
      <c r="E59" s="1190"/>
      <c r="F59" s="345">
        <v>70</v>
      </c>
      <c r="G59" s="345">
        <v>130</v>
      </c>
      <c r="H59" s="346">
        <v>180</v>
      </c>
    </row>
    <row r="60" spans="2:8" ht="45.75" customHeight="1" x14ac:dyDescent="0.15">
      <c r="B60" s="121"/>
      <c r="C60" s="1188" t="s">
        <v>543</v>
      </c>
      <c r="D60" s="1189"/>
      <c r="E60" s="1190"/>
      <c r="F60" s="345">
        <v>45</v>
      </c>
      <c r="G60" s="345">
        <v>65</v>
      </c>
      <c r="H60" s="346">
        <v>65</v>
      </c>
    </row>
    <row r="61" spans="2:8" ht="45.75" customHeight="1" x14ac:dyDescent="0.15">
      <c r="B61" s="121"/>
      <c r="C61" s="1188" t="s">
        <v>544</v>
      </c>
      <c r="D61" s="1189"/>
      <c r="E61" s="1190"/>
      <c r="F61" s="345">
        <v>6</v>
      </c>
      <c r="G61" s="345">
        <v>6</v>
      </c>
      <c r="H61" s="346">
        <v>6</v>
      </c>
    </row>
    <row r="62" spans="2:8" ht="45.75" customHeight="1" thickBot="1" x14ac:dyDescent="0.2">
      <c r="B62" s="122"/>
      <c r="C62" s="1191" t="s">
        <v>545</v>
      </c>
      <c r="D62" s="1192"/>
      <c r="E62" s="1193"/>
      <c r="F62" s="347">
        <v>4</v>
      </c>
      <c r="G62" s="347">
        <v>4</v>
      </c>
      <c r="H62" s="348">
        <v>4</v>
      </c>
    </row>
    <row r="63" spans="2:8" ht="52.5" customHeight="1" thickBot="1" x14ac:dyDescent="0.2">
      <c r="B63" s="123"/>
      <c r="C63" s="1194" t="s">
        <v>49</v>
      </c>
      <c r="D63" s="1194"/>
      <c r="E63" s="1195"/>
      <c r="F63" s="349">
        <v>2039</v>
      </c>
      <c r="G63" s="349">
        <v>2379</v>
      </c>
      <c r="H63" s="350">
        <v>2672</v>
      </c>
    </row>
    <row r="64" spans="2:8" x14ac:dyDescent="0.15"/>
  </sheetData>
  <sheetProtection algorithmName="SHA-512" hashValue="PinuNyD8BhDgvtQbLweFw5YB74tcjCa9HANGKtE6vmiKLYU17KyFbgWklFbxoe9lPlSvpHMH7RRnnMNV+CjkPA==" saltValue="6QnweKgNi5Ga5wxpp4J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68471</v>
      </c>
      <c r="E3" s="142"/>
      <c r="F3" s="143">
        <v>125391</v>
      </c>
      <c r="G3" s="144"/>
      <c r="H3" s="145"/>
    </row>
    <row r="4" spans="1:8" x14ac:dyDescent="0.15">
      <c r="A4" s="146"/>
      <c r="B4" s="147"/>
      <c r="C4" s="148"/>
      <c r="D4" s="149">
        <v>38443</v>
      </c>
      <c r="E4" s="150"/>
      <c r="F4" s="151">
        <v>68516</v>
      </c>
      <c r="G4" s="152"/>
      <c r="H4" s="153"/>
    </row>
    <row r="5" spans="1:8" x14ac:dyDescent="0.15">
      <c r="A5" s="134" t="s">
        <v>517</v>
      </c>
      <c r="B5" s="139"/>
      <c r="C5" s="140"/>
      <c r="D5" s="141">
        <v>53858</v>
      </c>
      <c r="E5" s="142"/>
      <c r="F5" s="143">
        <v>138402</v>
      </c>
      <c r="G5" s="144"/>
      <c r="H5" s="145"/>
    </row>
    <row r="6" spans="1:8" x14ac:dyDescent="0.15">
      <c r="A6" s="146"/>
      <c r="B6" s="147"/>
      <c r="C6" s="148"/>
      <c r="D6" s="149">
        <v>31786</v>
      </c>
      <c r="E6" s="150"/>
      <c r="F6" s="151">
        <v>70652</v>
      </c>
      <c r="G6" s="152"/>
      <c r="H6" s="153"/>
    </row>
    <row r="7" spans="1:8" x14ac:dyDescent="0.15">
      <c r="A7" s="134" t="s">
        <v>518</v>
      </c>
      <c r="B7" s="139"/>
      <c r="C7" s="140"/>
      <c r="D7" s="141">
        <v>78055</v>
      </c>
      <c r="E7" s="142"/>
      <c r="F7" s="143">
        <v>146367</v>
      </c>
      <c r="G7" s="144"/>
      <c r="H7" s="145"/>
    </row>
    <row r="8" spans="1:8" x14ac:dyDescent="0.15">
      <c r="A8" s="146"/>
      <c r="B8" s="147"/>
      <c r="C8" s="148"/>
      <c r="D8" s="149">
        <v>46862</v>
      </c>
      <c r="E8" s="150"/>
      <c r="F8" s="151">
        <v>79441</v>
      </c>
      <c r="G8" s="152"/>
      <c r="H8" s="153"/>
    </row>
    <row r="9" spans="1:8" x14ac:dyDescent="0.15">
      <c r="A9" s="134" t="s">
        <v>519</v>
      </c>
      <c r="B9" s="139"/>
      <c r="C9" s="140"/>
      <c r="D9" s="141">
        <v>85007</v>
      </c>
      <c r="E9" s="142"/>
      <c r="F9" s="143">
        <v>165181</v>
      </c>
      <c r="G9" s="144"/>
      <c r="H9" s="145"/>
    </row>
    <row r="10" spans="1:8" x14ac:dyDescent="0.15">
      <c r="A10" s="146"/>
      <c r="B10" s="147"/>
      <c r="C10" s="148"/>
      <c r="D10" s="149">
        <v>44206</v>
      </c>
      <c r="E10" s="150"/>
      <c r="F10" s="151">
        <v>82246</v>
      </c>
      <c r="G10" s="152"/>
      <c r="H10" s="153"/>
    </row>
    <row r="11" spans="1:8" x14ac:dyDescent="0.15">
      <c r="A11" s="134" t="s">
        <v>520</v>
      </c>
      <c r="B11" s="139"/>
      <c r="C11" s="140"/>
      <c r="D11" s="141">
        <v>83688</v>
      </c>
      <c r="E11" s="142"/>
      <c r="F11" s="143">
        <v>166234</v>
      </c>
      <c r="G11" s="144"/>
      <c r="H11" s="145"/>
    </row>
    <row r="12" spans="1:8" x14ac:dyDescent="0.15">
      <c r="A12" s="146"/>
      <c r="B12" s="147"/>
      <c r="C12" s="154"/>
      <c r="D12" s="149">
        <v>62603</v>
      </c>
      <c r="E12" s="150"/>
      <c r="F12" s="151">
        <v>89789</v>
      </c>
      <c r="G12" s="152"/>
      <c r="H12" s="153"/>
    </row>
    <row r="13" spans="1:8" x14ac:dyDescent="0.15">
      <c r="A13" s="134"/>
      <c r="B13" s="139"/>
      <c r="C13" s="140"/>
      <c r="D13" s="141">
        <v>73816</v>
      </c>
      <c r="E13" s="142"/>
      <c r="F13" s="143">
        <v>148315</v>
      </c>
      <c r="G13" s="155"/>
      <c r="H13" s="145"/>
    </row>
    <row r="14" spans="1:8" x14ac:dyDescent="0.15">
      <c r="A14" s="146"/>
      <c r="B14" s="147"/>
      <c r="C14" s="148"/>
      <c r="D14" s="149">
        <v>44780</v>
      </c>
      <c r="E14" s="150"/>
      <c r="F14" s="151">
        <v>78129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10.36</v>
      </c>
      <c r="C19" s="156">
        <f>ROUND(VALUE(SUBSTITUTE(実質収支比率等に係る経年分析!G$48,"▲","-")),2)</f>
        <v>15.5</v>
      </c>
      <c r="D19" s="156">
        <f>ROUND(VALUE(SUBSTITUTE(実質収支比率等に係る経年分析!H$48,"▲","-")),2)</f>
        <v>17.690000000000001</v>
      </c>
      <c r="E19" s="156">
        <f>ROUND(VALUE(SUBSTITUTE(実質収支比率等に係る経年分析!I$48,"▲","-")),2)</f>
        <v>16.73</v>
      </c>
      <c r="F19" s="156">
        <f>ROUND(VALUE(SUBSTITUTE(実質収支比率等に係る経年分析!J$48,"▲","-")),2)</f>
        <v>13.77</v>
      </c>
    </row>
    <row r="20" spans="1:11" x14ac:dyDescent="0.15">
      <c r="A20" s="156" t="s">
        <v>53</v>
      </c>
      <c r="B20" s="156">
        <f>ROUND(VALUE(SUBSTITUTE(実質収支比率等に係る経年分析!F$47,"▲","-")),2)</f>
        <v>26.74</v>
      </c>
      <c r="C20" s="156">
        <f>ROUND(VALUE(SUBSTITUTE(実質収支比率等に係る経年分析!G$47,"▲","-")),2)</f>
        <v>41.46</v>
      </c>
      <c r="D20" s="156">
        <f>ROUND(VALUE(SUBSTITUTE(実質収支比率等に係る経年分析!H$47,"▲","-")),2)</f>
        <v>45.57</v>
      </c>
      <c r="E20" s="156">
        <f>ROUND(VALUE(SUBSTITUTE(実質収支比率等に係る経年分析!I$47,"▲","-")),2)</f>
        <v>49.18</v>
      </c>
      <c r="F20" s="156">
        <f>ROUND(VALUE(SUBSTITUTE(実質収支比率等に係る経年分析!J$47,"▲","-")),2)</f>
        <v>53.57</v>
      </c>
    </row>
    <row r="21" spans="1:11" x14ac:dyDescent="0.15">
      <c r="A21" s="156" t="s">
        <v>54</v>
      </c>
      <c r="B21" s="156">
        <f>IF(ISNUMBER(VALUE(SUBSTITUTE(実質収支比率等に係る経年分析!F$49,"▲","-"))),ROUND(VALUE(SUBSTITUTE(実質収支比率等に係る経年分析!F$49,"▲","-")),2),NA())</f>
        <v>9.23</v>
      </c>
      <c r="C21" s="156">
        <f>IF(ISNUMBER(VALUE(SUBSTITUTE(実質収支比率等に係る経年分析!G$49,"▲","-"))),ROUND(VALUE(SUBSTITUTE(実質収支比率等に係る経年分析!G$49,"▲","-")),2),NA())</f>
        <v>23.01</v>
      </c>
      <c r="D21" s="156">
        <f>IF(ISNUMBER(VALUE(SUBSTITUTE(実質収支比率等に係る経年分析!H$49,"▲","-"))),ROUND(VALUE(SUBSTITUTE(実質収支比率等に係る経年分析!H$49,"▲","-")),2),NA())</f>
        <v>4.8</v>
      </c>
      <c r="E21" s="156">
        <f>IF(ISNUMBER(VALUE(SUBSTITUTE(実質収支比率等に係る経年分析!I$49,"▲","-"))),ROUND(VALUE(SUBSTITUTE(実質収支比率等に係る経年分析!I$49,"▲","-")),2),NA())</f>
        <v>5.62</v>
      </c>
      <c r="F21" s="156">
        <f>IF(ISNUMBER(VALUE(SUBSTITUTE(実質収支比率等に係る経年分析!J$49,"▲","-"))),ROUND(VALUE(SUBSTITUTE(実質収支比率等に係る経年分析!J$49,"▲","-")),2),NA())</f>
        <v>4.05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1.07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2.0099999999999998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0.51</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0.39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0.23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3.14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2.95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2.86</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10.36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15.49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17.690000000000001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16.73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13.77</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17.690000000000001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16.29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16.25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14.93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395</v>
      </c>
      <c r="E42" s="158"/>
      <c r="F42" s="158"/>
      <c r="G42" s="158">
        <f>'実質公債費比率（分子）の構造'!L$52</f>
        <v>400</v>
      </c>
      <c r="H42" s="158"/>
      <c r="I42" s="158"/>
      <c r="J42" s="158">
        <f>'実質公債費比率（分子）の構造'!M$52</f>
        <v>351</v>
      </c>
      <c r="K42" s="158"/>
      <c r="L42" s="158"/>
      <c r="M42" s="158">
        <f>'実質公債費比率（分子）の構造'!N$52</f>
        <v>407</v>
      </c>
      <c r="N42" s="158"/>
      <c r="O42" s="158"/>
      <c r="P42" s="158">
        <f>'実質公債費比率（分子）の構造'!O$52</f>
        <v>397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9</v>
      </c>
      <c r="C44" s="158"/>
      <c r="D44" s="158"/>
      <c r="E44" s="158">
        <f>'実質公債費比率（分子）の構造'!L$50</f>
        <v>9</v>
      </c>
      <c r="F44" s="158"/>
      <c r="G44" s="158"/>
      <c r="H44" s="158">
        <f>'実質公債費比率（分子）の構造'!M$50</f>
        <v>9</v>
      </c>
      <c r="I44" s="158"/>
      <c r="J44" s="158"/>
      <c r="K44" s="158">
        <f>'実質公債費比率（分子）の構造'!N$50</f>
        <v>4</v>
      </c>
      <c r="L44" s="158"/>
      <c r="M44" s="158"/>
      <c r="N44" s="158" t="str">
        <f>'実質公債費比率（分子）の構造'!O$50</f>
        <v>-</v>
      </c>
      <c r="O44" s="158"/>
      <c r="P44" s="158"/>
    </row>
    <row r="45" spans="1:16" x14ac:dyDescent="0.15">
      <c r="A45" s="158" t="s">
        <v>63</v>
      </c>
      <c r="B45" s="158">
        <f>'実質公債費比率（分子）の構造'!K$49</f>
        <v>22</v>
      </c>
      <c r="C45" s="158"/>
      <c r="D45" s="158"/>
      <c r="E45" s="158">
        <f>'実質公債費比率（分子）の構造'!L$49</f>
        <v>15</v>
      </c>
      <c r="F45" s="158"/>
      <c r="G45" s="158"/>
      <c r="H45" s="158">
        <f>'実質公債費比率（分子）の構造'!M$49</f>
        <v>16</v>
      </c>
      <c r="I45" s="158"/>
      <c r="J45" s="158"/>
      <c r="K45" s="158">
        <f>'実質公債費比率（分子）の構造'!N$49</f>
        <v>11</v>
      </c>
      <c r="L45" s="158"/>
      <c r="M45" s="158"/>
      <c r="N45" s="158">
        <f>'実質公債費比率（分子）の構造'!O$49</f>
        <v>15</v>
      </c>
      <c r="O45" s="158"/>
      <c r="P45" s="158"/>
    </row>
    <row r="46" spans="1:16" x14ac:dyDescent="0.15">
      <c r="A46" s="158" t="s">
        <v>64</v>
      </c>
      <c r="B46" s="158">
        <f>'実質公債費比率（分子）の構造'!K$48</f>
        <v>245</v>
      </c>
      <c r="C46" s="158"/>
      <c r="D46" s="158"/>
      <c r="E46" s="158">
        <f>'実質公債費比率（分子）の構造'!L$48</f>
        <v>233</v>
      </c>
      <c r="F46" s="158"/>
      <c r="G46" s="158"/>
      <c r="H46" s="158">
        <f>'実質公債費比率（分子）の構造'!M$48</f>
        <v>233</v>
      </c>
      <c r="I46" s="158"/>
      <c r="J46" s="158"/>
      <c r="K46" s="158">
        <f>'実質公債費比率（分子）の構造'!N$48</f>
        <v>241</v>
      </c>
      <c r="L46" s="158"/>
      <c r="M46" s="158"/>
      <c r="N46" s="158">
        <f>'実質公債費比率（分子）の構造'!O$48</f>
        <v>269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443</v>
      </c>
      <c r="C49" s="158"/>
      <c r="D49" s="158"/>
      <c r="E49" s="158">
        <f>'実質公債費比率（分子）の構造'!L$45</f>
        <v>487</v>
      </c>
      <c r="F49" s="158"/>
      <c r="G49" s="158"/>
      <c r="H49" s="158">
        <f>'実質公債費比率（分子）の構造'!M$45</f>
        <v>513</v>
      </c>
      <c r="I49" s="158"/>
      <c r="J49" s="158"/>
      <c r="K49" s="158">
        <f>'実質公債費比率（分子）の構造'!N$45</f>
        <v>459</v>
      </c>
      <c r="L49" s="158"/>
      <c r="M49" s="158"/>
      <c r="N49" s="158">
        <f>'実質公債費比率（分子）の構造'!O$45</f>
        <v>382</v>
      </c>
      <c r="O49" s="158"/>
      <c r="P49" s="158"/>
    </row>
    <row r="50" spans="1:16" x14ac:dyDescent="0.15">
      <c r="A50" s="158" t="s">
        <v>67</v>
      </c>
      <c r="B50" s="158" t="e">
        <f>NA()</f>
        <v>#N/A</v>
      </c>
      <c r="C50" s="158">
        <f>IF(ISNUMBER('実質公債費比率（分子）の構造'!K$53),'実質公債費比率（分子）の構造'!K$53,NA())</f>
        <v>324</v>
      </c>
      <c r="D50" s="158" t="e">
        <f>NA()</f>
        <v>#N/A</v>
      </c>
      <c r="E50" s="158" t="e">
        <f>NA()</f>
        <v>#N/A</v>
      </c>
      <c r="F50" s="158">
        <f>IF(ISNUMBER('実質公債費比率（分子）の構造'!L$53),'実質公債費比率（分子）の構造'!L$53,NA())</f>
        <v>344</v>
      </c>
      <c r="G50" s="158" t="e">
        <f>NA()</f>
        <v>#N/A</v>
      </c>
      <c r="H50" s="158" t="e">
        <f>NA()</f>
        <v>#N/A</v>
      </c>
      <c r="I50" s="158">
        <f>IF(ISNUMBER('実質公債費比率（分子）の構造'!M$53),'実質公債費比率（分子）の構造'!M$53,NA())</f>
        <v>420</v>
      </c>
      <c r="J50" s="158" t="e">
        <f>NA()</f>
        <v>#N/A</v>
      </c>
      <c r="K50" s="158" t="e">
        <f>NA()</f>
        <v>#N/A</v>
      </c>
      <c r="L50" s="158">
        <f>IF(ISNUMBER('実質公債費比率（分子）の構造'!N$53),'実質公債費比率（分子）の構造'!N$53,NA())</f>
        <v>308</v>
      </c>
      <c r="M50" s="158" t="e">
        <f>NA()</f>
        <v>#N/A</v>
      </c>
      <c r="N50" s="158" t="e">
        <f>NA()</f>
        <v>#N/A</v>
      </c>
      <c r="O50" s="158">
        <f>IF(ISNUMBER('実質公債費比率（分子）の構造'!O$53),'実質公債費比率（分子）の構造'!O$53,NA())</f>
        <v>269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4680</v>
      </c>
      <c r="E56" s="157"/>
      <c r="F56" s="157"/>
      <c r="G56" s="157">
        <f>'将来負担比率（分子）の構造'!J$52</f>
        <v>4657</v>
      </c>
      <c r="H56" s="157"/>
      <c r="I56" s="157"/>
      <c r="J56" s="157">
        <f>'将来負担比率（分子）の構造'!K$52</f>
        <v>4564</v>
      </c>
      <c r="K56" s="157"/>
      <c r="L56" s="157"/>
      <c r="M56" s="157">
        <f>'将来負担比率（分子）の構造'!L$52</f>
        <v>4400</v>
      </c>
      <c r="N56" s="157"/>
      <c r="O56" s="157"/>
      <c r="P56" s="157">
        <f>'将来負担比率（分子）の構造'!M$52</f>
        <v>4204</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1232</v>
      </c>
      <c r="E58" s="157"/>
      <c r="F58" s="157"/>
      <c r="G58" s="157">
        <f>'将来負担比率（分子）の構造'!J$50</f>
        <v>1970</v>
      </c>
      <c r="H58" s="157"/>
      <c r="I58" s="157"/>
      <c r="J58" s="157">
        <f>'将来負担比率（分子）の構造'!K$50</f>
        <v>2038</v>
      </c>
      <c r="K58" s="157"/>
      <c r="L58" s="157"/>
      <c r="M58" s="157">
        <f>'将来負担比率（分子）の構造'!L$50</f>
        <v>2376</v>
      </c>
      <c r="N58" s="157"/>
      <c r="O58" s="157"/>
      <c r="P58" s="157">
        <f>'将来負担比率（分子）の構造'!M$50</f>
        <v>2670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175</v>
      </c>
      <c r="C62" s="157"/>
      <c r="D62" s="157"/>
      <c r="E62" s="157">
        <f>'将来負担比率（分子）の構造'!J$45</f>
        <v>70</v>
      </c>
      <c r="F62" s="157"/>
      <c r="G62" s="157"/>
      <c r="H62" s="157">
        <f>'将来負担比率（分子）の構造'!K$45</f>
        <v>23</v>
      </c>
      <c r="I62" s="157"/>
      <c r="J62" s="157"/>
      <c r="K62" s="157">
        <f>'将来負担比率（分子）の構造'!L$45</f>
        <v>30</v>
      </c>
      <c r="L62" s="157"/>
      <c r="M62" s="157"/>
      <c r="N62" s="157">
        <f>'将来負担比率（分子）の構造'!M$45</f>
        <v>193</v>
      </c>
      <c r="O62" s="157"/>
      <c r="P62" s="157"/>
    </row>
    <row r="63" spans="1:16" x14ac:dyDescent="0.15">
      <c r="A63" s="157" t="s">
        <v>34</v>
      </c>
      <c r="B63" s="157">
        <f>'将来負担比率（分子）の構造'!I$44</f>
        <v>77</v>
      </c>
      <c r="C63" s="157"/>
      <c r="D63" s="157"/>
      <c r="E63" s="157">
        <f>'将来負担比率（分子）の構造'!J$44</f>
        <v>66</v>
      </c>
      <c r="F63" s="157"/>
      <c r="G63" s="157"/>
      <c r="H63" s="157">
        <f>'将来負担比率（分子）の構造'!K$44</f>
        <v>59</v>
      </c>
      <c r="I63" s="157"/>
      <c r="J63" s="157"/>
      <c r="K63" s="157">
        <f>'将来負担比率（分子）の構造'!L$44</f>
        <v>69</v>
      </c>
      <c r="L63" s="157"/>
      <c r="M63" s="157"/>
      <c r="N63" s="157">
        <f>'将来負担比率（分子）の構造'!M$44</f>
        <v>71</v>
      </c>
      <c r="O63" s="157"/>
      <c r="P63" s="157"/>
    </row>
    <row r="64" spans="1:16" x14ac:dyDescent="0.15">
      <c r="A64" s="157" t="s">
        <v>33</v>
      </c>
      <c r="B64" s="157">
        <f>'将来負担比率（分子）の構造'!I$43</f>
        <v>2421</v>
      </c>
      <c r="C64" s="157"/>
      <c r="D64" s="157"/>
      <c r="E64" s="157">
        <f>'将来負担比率（分子）の構造'!J$43</f>
        <v>2165</v>
      </c>
      <c r="F64" s="157"/>
      <c r="G64" s="157"/>
      <c r="H64" s="157">
        <f>'将来負担比率（分子）の構造'!K$43</f>
        <v>2066</v>
      </c>
      <c r="I64" s="157"/>
      <c r="J64" s="157"/>
      <c r="K64" s="157">
        <f>'将来負担比率（分子）の構造'!L$43</f>
        <v>1820</v>
      </c>
      <c r="L64" s="157"/>
      <c r="M64" s="157"/>
      <c r="N64" s="157">
        <f>'将来負担比率（分子）の構造'!M$43</f>
        <v>2024</v>
      </c>
      <c r="O64" s="157"/>
      <c r="P64" s="157"/>
    </row>
    <row r="65" spans="1:16" x14ac:dyDescent="0.15">
      <c r="A65" s="157" t="s">
        <v>32</v>
      </c>
      <c r="B65" s="157">
        <f>'将来負担比率（分子）の構造'!I$42</f>
        <v>22</v>
      </c>
      <c r="C65" s="157"/>
      <c r="D65" s="157"/>
      <c r="E65" s="157">
        <f>'将来負担比率（分子）の構造'!J$42</f>
        <v>13</v>
      </c>
      <c r="F65" s="157"/>
      <c r="G65" s="157"/>
      <c r="H65" s="157">
        <f>'将来負担比率（分子）の構造'!K$42</f>
        <v>4</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4656</v>
      </c>
      <c r="C66" s="157"/>
      <c r="D66" s="157"/>
      <c r="E66" s="157">
        <f>'将来負担比率（分子）の構造'!J$41</f>
        <v>4645</v>
      </c>
      <c r="F66" s="157"/>
      <c r="G66" s="157"/>
      <c r="H66" s="157">
        <f>'将来負担比率（分子）の構造'!K$41</f>
        <v>4451</v>
      </c>
      <c r="I66" s="157"/>
      <c r="J66" s="157"/>
      <c r="K66" s="157">
        <f>'将来負担比率（分子）の構造'!L$41</f>
        <v>4319</v>
      </c>
      <c r="L66" s="157"/>
      <c r="M66" s="157"/>
      <c r="N66" s="157">
        <f>'将来負担比率（分子）の構造'!M$41</f>
        <v>4257</v>
      </c>
      <c r="O66" s="157"/>
      <c r="P66" s="157"/>
    </row>
    <row r="67" spans="1:16" x14ac:dyDescent="0.15">
      <c r="A67" s="157" t="s">
        <v>71</v>
      </c>
      <c r="B67" s="157" t="e">
        <f>NA()</f>
        <v>#N/A</v>
      </c>
      <c r="C67" s="157">
        <f>IF(ISNUMBER('将来負担比率（分子）の構造'!I$53), IF('将来負担比率（分子）の構造'!I$53 &lt; 0, 0, '将来負担比率（分子）の構造'!I$53), NA())</f>
        <v>1437</v>
      </c>
      <c r="D67" s="157" t="e">
        <f>NA()</f>
        <v>#N/A</v>
      </c>
      <c r="E67" s="157" t="e">
        <f>NA()</f>
        <v>#N/A</v>
      </c>
      <c r="F67" s="157">
        <f>IF(ISNUMBER('将来負担比率（分子）の構造'!J$53), IF('将来負担比率（分子）の構造'!J$53 &lt; 0, 0, '将来負担比率（分子）の構造'!J$53), NA())</f>
        <v>332</v>
      </c>
      <c r="G67" s="157" t="e">
        <f>NA()</f>
        <v>#N/A</v>
      </c>
      <c r="H67" s="157" t="e">
        <f>NA()</f>
        <v>#N/A</v>
      </c>
      <c r="I67" s="157">
        <f>IF(ISNUMBER('将来負担比率（分子）の構造'!K$53), IF('将来負担比率（分子）の構造'!K$53 &lt; 0, 0, '将来負担比率（分子）の構造'!K$53), NA())</f>
        <v>1</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1517</v>
      </c>
      <c r="C72" s="161">
        <f>基金残高に係る経年分析!G55</f>
        <v>1717</v>
      </c>
      <c r="D72" s="161">
        <f>基金残高に係る経年分析!H55</f>
        <v>1948</v>
      </c>
    </row>
    <row r="73" spans="1:16" x14ac:dyDescent="0.15">
      <c r="A73" s="160" t="s">
        <v>74</v>
      </c>
      <c r="B73" s="161">
        <f>基金残高に係る経年分析!F56</f>
        <v>231</v>
      </c>
      <c r="C73" s="161">
        <f>基金残高に係る経年分析!G56</f>
        <v>231</v>
      </c>
      <c r="D73" s="161">
        <f>基金残高に係る経年分析!H56</f>
        <v>231</v>
      </c>
    </row>
    <row r="74" spans="1:16" x14ac:dyDescent="0.15">
      <c r="A74" s="160" t="s">
        <v>75</v>
      </c>
      <c r="B74" s="161">
        <f>基金残高に係る経年分析!F57</f>
        <v>292</v>
      </c>
      <c r="C74" s="161">
        <f>基金残高に係る経年分析!G57</f>
        <v>430</v>
      </c>
      <c r="D74" s="161">
        <f>基金残高に係る経年分析!H57</f>
        <v>493</v>
      </c>
    </row>
  </sheetData>
  <sheetProtection algorithmName="SHA-512" hashValue="91+5yp5QGqMIsU4y5lLJswWVaQJ2ugPlZ2O8rZxd2DlPto2WA5F0jNEtXpzXparZz9mbLYm3pQ1R6Lp7f05EYQ==" saltValue="AXtwrOvN6XGZDpTHtnjM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2433242</v>
      </c>
      <c r="S5" s="600"/>
      <c r="T5" s="600"/>
      <c r="U5" s="600"/>
      <c r="V5" s="600"/>
      <c r="W5" s="600"/>
      <c r="X5" s="600"/>
      <c r="Y5" s="601"/>
      <c r="Z5" s="602">
        <v>34.1</v>
      </c>
      <c r="AA5" s="602"/>
      <c r="AB5" s="602"/>
      <c r="AC5" s="602"/>
      <c r="AD5" s="603">
        <v>2433242</v>
      </c>
      <c r="AE5" s="603"/>
      <c r="AF5" s="603"/>
      <c r="AG5" s="603"/>
      <c r="AH5" s="603"/>
      <c r="AI5" s="603"/>
      <c r="AJ5" s="603"/>
      <c r="AK5" s="603"/>
      <c r="AL5" s="604">
        <v>63.5</v>
      </c>
      <c r="AM5" s="605"/>
      <c r="AN5" s="605"/>
      <c r="AO5" s="606"/>
      <c r="AP5" s="596" t="s">
        <v>216</v>
      </c>
      <c r="AQ5" s="597"/>
      <c r="AR5" s="597"/>
      <c r="AS5" s="597"/>
      <c r="AT5" s="597"/>
      <c r="AU5" s="597"/>
      <c r="AV5" s="597"/>
      <c r="AW5" s="597"/>
      <c r="AX5" s="597"/>
      <c r="AY5" s="597"/>
      <c r="AZ5" s="597"/>
      <c r="BA5" s="597"/>
      <c r="BB5" s="597"/>
      <c r="BC5" s="597"/>
      <c r="BD5" s="597"/>
      <c r="BE5" s="597"/>
      <c r="BF5" s="598"/>
      <c r="BG5" s="610">
        <v>2430564</v>
      </c>
      <c r="BH5" s="611"/>
      <c r="BI5" s="611"/>
      <c r="BJ5" s="611"/>
      <c r="BK5" s="611"/>
      <c r="BL5" s="611"/>
      <c r="BM5" s="611"/>
      <c r="BN5" s="612"/>
      <c r="BO5" s="613">
        <v>99.9</v>
      </c>
      <c r="BP5" s="613"/>
      <c r="BQ5" s="613"/>
      <c r="BR5" s="613"/>
      <c r="BS5" s="614">
        <v>69672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52511</v>
      </c>
      <c r="S6" s="611"/>
      <c r="T6" s="611"/>
      <c r="U6" s="611"/>
      <c r="V6" s="611"/>
      <c r="W6" s="611"/>
      <c r="X6" s="611"/>
      <c r="Y6" s="612"/>
      <c r="Z6" s="613">
        <v>0.7</v>
      </c>
      <c r="AA6" s="613"/>
      <c r="AB6" s="613"/>
      <c r="AC6" s="613"/>
      <c r="AD6" s="614">
        <v>52511</v>
      </c>
      <c r="AE6" s="614"/>
      <c r="AF6" s="614"/>
      <c r="AG6" s="614"/>
      <c r="AH6" s="614"/>
      <c r="AI6" s="614"/>
      <c r="AJ6" s="614"/>
      <c r="AK6" s="614"/>
      <c r="AL6" s="615">
        <v>1.4</v>
      </c>
      <c r="AM6" s="616"/>
      <c r="AN6" s="616"/>
      <c r="AO6" s="617"/>
      <c r="AP6" s="607" t="s">
        <v>221</v>
      </c>
      <c r="AQ6" s="608"/>
      <c r="AR6" s="608"/>
      <c r="AS6" s="608"/>
      <c r="AT6" s="608"/>
      <c r="AU6" s="608"/>
      <c r="AV6" s="608"/>
      <c r="AW6" s="608"/>
      <c r="AX6" s="608"/>
      <c r="AY6" s="608"/>
      <c r="AZ6" s="608"/>
      <c r="BA6" s="608"/>
      <c r="BB6" s="608"/>
      <c r="BC6" s="608"/>
      <c r="BD6" s="608"/>
      <c r="BE6" s="608"/>
      <c r="BF6" s="609"/>
      <c r="BG6" s="610">
        <v>2430564</v>
      </c>
      <c r="BH6" s="611"/>
      <c r="BI6" s="611"/>
      <c r="BJ6" s="611"/>
      <c r="BK6" s="611"/>
      <c r="BL6" s="611"/>
      <c r="BM6" s="611"/>
      <c r="BN6" s="612"/>
      <c r="BO6" s="613">
        <v>99.9</v>
      </c>
      <c r="BP6" s="613"/>
      <c r="BQ6" s="613"/>
      <c r="BR6" s="613"/>
      <c r="BS6" s="614">
        <v>69672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90958</v>
      </c>
      <c r="CS6" s="611"/>
      <c r="CT6" s="611"/>
      <c r="CU6" s="611"/>
      <c r="CV6" s="611"/>
      <c r="CW6" s="611"/>
      <c r="CX6" s="611"/>
      <c r="CY6" s="612"/>
      <c r="CZ6" s="604">
        <v>1.4</v>
      </c>
      <c r="DA6" s="605"/>
      <c r="DB6" s="605"/>
      <c r="DC6" s="621"/>
      <c r="DD6" s="619" t="s">
        <v>121</v>
      </c>
      <c r="DE6" s="611"/>
      <c r="DF6" s="611"/>
      <c r="DG6" s="611"/>
      <c r="DH6" s="611"/>
      <c r="DI6" s="611"/>
      <c r="DJ6" s="611"/>
      <c r="DK6" s="611"/>
      <c r="DL6" s="611"/>
      <c r="DM6" s="611"/>
      <c r="DN6" s="611"/>
      <c r="DO6" s="611"/>
      <c r="DP6" s="612"/>
      <c r="DQ6" s="619">
        <v>90958</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434</v>
      </c>
      <c r="S7" s="611"/>
      <c r="T7" s="611"/>
      <c r="U7" s="611"/>
      <c r="V7" s="611"/>
      <c r="W7" s="611"/>
      <c r="X7" s="611"/>
      <c r="Y7" s="612"/>
      <c r="Z7" s="613">
        <v>0</v>
      </c>
      <c r="AA7" s="613"/>
      <c r="AB7" s="613"/>
      <c r="AC7" s="613"/>
      <c r="AD7" s="614">
        <v>434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713206</v>
      </c>
      <c r="BH7" s="611"/>
      <c r="BI7" s="611"/>
      <c r="BJ7" s="611"/>
      <c r="BK7" s="611"/>
      <c r="BL7" s="611"/>
      <c r="BM7" s="611"/>
      <c r="BN7" s="612"/>
      <c r="BO7" s="613">
        <v>29.3</v>
      </c>
      <c r="BP7" s="613"/>
      <c r="BQ7" s="613"/>
      <c r="BR7" s="613"/>
      <c r="BS7" s="614">
        <v>69672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1642905</v>
      </c>
      <c r="CS7" s="611"/>
      <c r="CT7" s="611"/>
      <c r="CU7" s="611"/>
      <c r="CV7" s="611"/>
      <c r="CW7" s="611"/>
      <c r="CX7" s="611"/>
      <c r="CY7" s="612"/>
      <c r="CZ7" s="613">
        <v>25</v>
      </c>
      <c r="DA7" s="613"/>
      <c r="DB7" s="613"/>
      <c r="DC7" s="613"/>
      <c r="DD7" s="619">
        <v>51591</v>
      </c>
      <c r="DE7" s="611"/>
      <c r="DF7" s="611"/>
      <c r="DG7" s="611"/>
      <c r="DH7" s="611"/>
      <c r="DI7" s="611"/>
      <c r="DJ7" s="611"/>
      <c r="DK7" s="611"/>
      <c r="DL7" s="611"/>
      <c r="DM7" s="611"/>
      <c r="DN7" s="611"/>
      <c r="DO7" s="611"/>
      <c r="DP7" s="612"/>
      <c r="DQ7" s="619">
        <v>1071171</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9042</v>
      </c>
      <c r="S8" s="611"/>
      <c r="T8" s="611"/>
      <c r="U8" s="611"/>
      <c r="V8" s="611"/>
      <c r="W8" s="611"/>
      <c r="X8" s="611"/>
      <c r="Y8" s="612"/>
      <c r="Z8" s="613">
        <v>0.1</v>
      </c>
      <c r="AA8" s="613"/>
      <c r="AB8" s="613"/>
      <c r="AC8" s="613"/>
      <c r="AD8" s="614">
        <v>9042</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13664</v>
      </c>
      <c r="BH8" s="611"/>
      <c r="BI8" s="611"/>
      <c r="BJ8" s="611"/>
      <c r="BK8" s="611"/>
      <c r="BL8" s="611"/>
      <c r="BM8" s="611"/>
      <c r="BN8" s="612"/>
      <c r="BO8" s="613">
        <v>0.6</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1709031</v>
      </c>
      <c r="CS8" s="611"/>
      <c r="CT8" s="611"/>
      <c r="CU8" s="611"/>
      <c r="CV8" s="611"/>
      <c r="CW8" s="611"/>
      <c r="CX8" s="611"/>
      <c r="CY8" s="612"/>
      <c r="CZ8" s="613">
        <v>26</v>
      </c>
      <c r="DA8" s="613"/>
      <c r="DB8" s="613"/>
      <c r="DC8" s="613"/>
      <c r="DD8" s="619">
        <v>1495</v>
      </c>
      <c r="DE8" s="611"/>
      <c r="DF8" s="611"/>
      <c r="DG8" s="611"/>
      <c r="DH8" s="611"/>
      <c r="DI8" s="611"/>
      <c r="DJ8" s="611"/>
      <c r="DK8" s="611"/>
      <c r="DL8" s="611"/>
      <c r="DM8" s="611"/>
      <c r="DN8" s="611"/>
      <c r="DO8" s="611"/>
      <c r="DP8" s="612"/>
      <c r="DQ8" s="619">
        <v>908504</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12764</v>
      </c>
      <c r="S9" s="611"/>
      <c r="T9" s="611"/>
      <c r="U9" s="611"/>
      <c r="V9" s="611"/>
      <c r="W9" s="611"/>
      <c r="X9" s="611"/>
      <c r="Y9" s="612"/>
      <c r="Z9" s="613">
        <v>0.2</v>
      </c>
      <c r="AA9" s="613"/>
      <c r="AB9" s="613"/>
      <c r="AC9" s="613"/>
      <c r="AD9" s="614">
        <v>12764</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428065</v>
      </c>
      <c r="BH9" s="611"/>
      <c r="BI9" s="611"/>
      <c r="BJ9" s="611"/>
      <c r="BK9" s="611"/>
      <c r="BL9" s="611"/>
      <c r="BM9" s="611"/>
      <c r="BN9" s="612"/>
      <c r="BO9" s="613">
        <v>17.600000000000001</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613627</v>
      </c>
      <c r="CS9" s="611"/>
      <c r="CT9" s="611"/>
      <c r="CU9" s="611"/>
      <c r="CV9" s="611"/>
      <c r="CW9" s="611"/>
      <c r="CX9" s="611"/>
      <c r="CY9" s="612"/>
      <c r="CZ9" s="613">
        <v>9.3000000000000007</v>
      </c>
      <c r="DA9" s="613"/>
      <c r="DB9" s="613"/>
      <c r="DC9" s="613"/>
      <c r="DD9" s="619">
        <v>118591</v>
      </c>
      <c r="DE9" s="611"/>
      <c r="DF9" s="611"/>
      <c r="DG9" s="611"/>
      <c r="DH9" s="611"/>
      <c r="DI9" s="611"/>
      <c r="DJ9" s="611"/>
      <c r="DK9" s="611"/>
      <c r="DL9" s="611"/>
      <c r="DM9" s="611"/>
      <c r="DN9" s="611"/>
      <c r="DO9" s="611"/>
      <c r="DP9" s="612"/>
      <c r="DQ9" s="619">
        <v>385351</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75645</v>
      </c>
      <c r="BH10" s="611"/>
      <c r="BI10" s="611"/>
      <c r="BJ10" s="611"/>
      <c r="BK10" s="611"/>
      <c r="BL10" s="611"/>
      <c r="BM10" s="611"/>
      <c r="BN10" s="612"/>
      <c r="BO10" s="613">
        <v>3.1</v>
      </c>
      <c r="BP10" s="613"/>
      <c r="BQ10" s="613"/>
      <c r="BR10" s="613"/>
      <c r="BS10" s="614">
        <v>12613</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289587</v>
      </c>
      <c r="S11" s="611"/>
      <c r="T11" s="611"/>
      <c r="U11" s="611"/>
      <c r="V11" s="611"/>
      <c r="W11" s="611"/>
      <c r="X11" s="611"/>
      <c r="Y11" s="612"/>
      <c r="Z11" s="615">
        <v>4.0999999999999996</v>
      </c>
      <c r="AA11" s="616"/>
      <c r="AB11" s="616"/>
      <c r="AC11" s="622"/>
      <c r="AD11" s="619">
        <v>289587</v>
      </c>
      <c r="AE11" s="611"/>
      <c r="AF11" s="611"/>
      <c r="AG11" s="611"/>
      <c r="AH11" s="611"/>
      <c r="AI11" s="611"/>
      <c r="AJ11" s="611"/>
      <c r="AK11" s="612"/>
      <c r="AL11" s="615">
        <v>7.6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195832</v>
      </c>
      <c r="BH11" s="611"/>
      <c r="BI11" s="611"/>
      <c r="BJ11" s="611"/>
      <c r="BK11" s="611"/>
      <c r="BL11" s="611"/>
      <c r="BM11" s="611"/>
      <c r="BN11" s="612"/>
      <c r="BO11" s="613">
        <v>8</v>
      </c>
      <c r="BP11" s="613"/>
      <c r="BQ11" s="613"/>
      <c r="BR11" s="613"/>
      <c r="BS11" s="614">
        <v>57059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207707</v>
      </c>
      <c r="CS11" s="611"/>
      <c r="CT11" s="611"/>
      <c r="CU11" s="611"/>
      <c r="CV11" s="611"/>
      <c r="CW11" s="611"/>
      <c r="CX11" s="611"/>
      <c r="CY11" s="612"/>
      <c r="CZ11" s="613">
        <v>3.2</v>
      </c>
      <c r="DA11" s="613"/>
      <c r="DB11" s="613"/>
      <c r="DC11" s="613"/>
      <c r="DD11" s="619">
        <v>54417</v>
      </c>
      <c r="DE11" s="611"/>
      <c r="DF11" s="611"/>
      <c r="DG11" s="611"/>
      <c r="DH11" s="611"/>
      <c r="DI11" s="611"/>
      <c r="DJ11" s="611"/>
      <c r="DK11" s="611"/>
      <c r="DL11" s="611"/>
      <c r="DM11" s="611"/>
      <c r="DN11" s="611"/>
      <c r="DO11" s="611"/>
      <c r="DP11" s="612"/>
      <c r="DQ11" s="619">
        <v>123514</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15655</v>
      </c>
      <c r="S12" s="611"/>
      <c r="T12" s="611"/>
      <c r="U12" s="611"/>
      <c r="V12" s="611"/>
      <c r="W12" s="611"/>
      <c r="X12" s="611"/>
      <c r="Y12" s="612"/>
      <c r="Z12" s="613">
        <v>0.2</v>
      </c>
      <c r="AA12" s="613"/>
      <c r="AB12" s="613"/>
      <c r="AC12" s="613"/>
      <c r="AD12" s="614">
        <v>15655</v>
      </c>
      <c r="AE12" s="614"/>
      <c r="AF12" s="614"/>
      <c r="AG12" s="614"/>
      <c r="AH12" s="614"/>
      <c r="AI12" s="614"/>
      <c r="AJ12" s="614"/>
      <c r="AK12" s="614"/>
      <c r="AL12" s="615">
        <v>0.4</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1565601</v>
      </c>
      <c r="BH12" s="611"/>
      <c r="BI12" s="611"/>
      <c r="BJ12" s="611"/>
      <c r="BK12" s="611"/>
      <c r="BL12" s="611"/>
      <c r="BM12" s="611"/>
      <c r="BN12" s="612"/>
      <c r="BO12" s="613">
        <v>64.3</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21792</v>
      </c>
      <c r="CS12" s="611"/>
      <c r="CT12" s="611"/>
      <c r="CU12" s="611"/>
      <c r="CV12" s="611"/>
      <c r="CW12" s="611"/>
      <c r="CX12" s="611"/>
      <c r="CY12" s="612"/>
      <c r="CZ12" s="613">
        <v>0.3</v>
      </c>
      <c r="DA12" s="613"/>
      <c r="DB12" s="613"/>
      <c r="DC12" s="613"/>
      <c r="DD12" s="619" t="s">
        <v>121</v>
      </c>
      <c r="DE12" s="611"/>
      <c r="DF12" s="611"/>
      <c r="DG12" s="611"/>
      <c r="DH12" s="611"/>
      <c r="DI12" s="611"/>
      <c r="DJ12" s="611"/>
      <c r="DK12" s="611"/>
      <c r="DL12" s="611"/>
      <c r="DM12" s="611"/>
      <c r="DN12" s="611"/>
      <c r="DO12" s="611"/>
      <c r="DP12" s="612"/>
      <c r="DQ12" s="619">
        <v>14792</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1405161</v>
      </c>
      <c r="BH13" s="611"/>
      <c r="BI13" s="611"/>
      <c r="BJ13" s="611"/>
      <c r="BK13" s="611"/>
      <c r="BL13" s="611"/>
      <c r="BM13" s="611"/>
      <c r="BN13" s="612"/>
      <c r="BO13" s="613">
        <v>57.7</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745267</v>
      </c>
      <c r="CS13" s="611"/>
      <c r="CT13" s="611"/>
      <c r="CU13" s="611"/>
      <c r="CV13" s="611"/>
      <c r="CW13" s="611"/>
      <c r="CX13" s="611"/>
      <c r="CY13" s="612"/>
      <c r="CZ13" s="613">
        <v>11.3</v>
      </c>
      <c r="DA13" s="613"/>
      <c r="DB13" s="613"/>
      <c r="DC13" s="613"/>
      <c r="DD13" s="619">
        <v>306059</v>
      </c>
      <c r="DE13" s="611"/>
      <c r="DF13" s="611"/>
      <c r="DG13" s="611"/>
      <c r="DH13" s="611"/>
      <c r="DI13" s="611"/>
      <c r="DJ13" s="611"/>
      <c r="DK13" s="611"/>
      <c r="DL13" s="611"/>
      <c r="DM13" s="611"/>
      <c r="DN13" s="611"/>
      <c r="DO13" s="611"/>
      <c r="DP13" s="612"/>
      <c r="DQ13" s="619">
        <v>489930</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43460</v>
      </c>
      <c r="BH14" s="611"/>
      <c r="BI14" s="611"/>
      <c r="BJ14" s="611"/>
      <c r="BK14" s="611"/>
      <c r="BL14" s="611"/>
      <c r="BM14" s="611"/>
      <c r="BN14" s="612"/>
      <c r="BO14" s="613">
        <v>1.8</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236792</v>
      </c>
      <c r="CS14" s="611"/>
      <c r="CT14" s="611"/>
      <c r="CU14" s="611"/>
      <c r="CV14" s="611"/>
      <c r="CW14" s="611"/>
      <c r="CX14" s="611"/>
      <c r="CY14" s="612"/>
      <c r="CZ14" s="613">
        <v>3.6</v>
      </c>
      <c r="DA14" s="613"/>
      <c r="DB14" s="613"/>
      <c r="DC14" s="613"/>
      <c r="DD14" s="619" t="s">
        <v>121</v>
      </c>
      <c r="DE14" s="611"/>
      <c r="DF14" s="611"/>
      <c r="DG14" s="611"/>
      <c r="DH14" s="611"/>
      <c r="DI14" s="611"/>
      <c r="DJ14" s="611"/>
      <c r="DK14" s="611"/>
      <c r="DL14" s="611"/>
      <c r="DM14" s="611"/>
      <c r="DN14" s="611"/>
      <c r="DO14" s="611"/>
      <c r="DP14" s="612"/>
      <c r="DQ14" s="619">
        <v>228562</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9685</v>
      </c>
      <c r="S15" s="611"/>
      <c r="T15" s="611"/>
      <c r="U15" s="611"/>
      <c r="V15" s="611"/>
      <c r="W15" s="611"/>
      <c r="X15" s="611"/>
      <c r="Y15" s="612"/>
      <c r="Z15" s="613">
        <v>0.1</v>
      </c>
      <c r="AA15" s="613"/>
      <c r="AB15" s="613"/>
      <c r="AC15" s="613"/>
      <c r="AD15" s="614">
        <v>9685</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108297</v>
      </c>
      <c r="BH15" s="611"/>
      <c r="BI15" s="611"/>
      <c r="BJ15" s="611"/>
      <c r="BK15" s="611"/>
      <c r="BL15" s="611"/>
      <c r="BM15" s="611"/>
      <c r="BN15" s="612"/>
      <c r="BO15" s="613">
        <v>4.5</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926535</v>
      </c>
      <c r="CS15" s="611"/>
      <c r="CT15" s="611"/>
      <c r="CU15" s="611"/>
      <c r="CV15" s="611"/>
      <c r="CW15" s="611"/>
      <c r="CX15" s="611"/>
      <c r="CY15" s="612"/>
      <c r="CZ15" s="613">
        <v>14.1</v>
      </c>
      <c r="DA15" s="613"/>
      <c r="DB15" s="613"/>
      <c r="DC15" s="613"/>
      <c r="DD15" s="619">
        <v>255352</v>
      </c>
      <c r="DE15" s="611"/>
      <c r="DF15" s="611"/>
      <c r="DG15" s="611"/>
      <c r="DH15" s="611"/>
      <c r="DI15" s="611"/>
      <c r="DJ15" s="611"/>
      <c r="DK15" s="611"/>
      <c r="DL15" s="611"/>
      <c r="DM15" s="611"/>
      <c r="DN15" s="611"/>
      <c r="DO15" s="611"/>
      <c r="DP15" s="612"/>
      <c r="DQ15" s="619">
        <v>645027</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54267</v>
      </c>
      <c r="S16" s="611"/>
      <c r="T16" s="611"/>
      <c r="U16" s="611"/>
      <c r="V16" s="611"/>
      <c r="W16" s="611"/>
      <c r="X16" s="611"/>
      <c r="Y16" s="612"/>
      <c r="Z16" s="613">
        <v>0.8</v>
      </c>
      <c r="AA16" s="613"/>
      <c r="AB16" s="613"/>
      <c r="AC16" s="613"/>
      <c r="AD16" s="614">
        <v>54267</v>
      </c>
      <c r="AE16" s="614"/>
      <c r="AF16" s="614"/>
      <c r="AG16" s="614"/>
      <c r="AH16" s="614"/>
      <c r="AI16" s="614"/>
      <c r="AJ16" s="614"/>
      <c r="AK16" s="614"/>
      <c r="AL16" s="615">
        <v>1.4</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1313</v>
      </c>
      <c r="CS16" s="611"/>
      <c r="CT16" s="611"/>
      <c r="CU16" s="611"/>
      <c r="CV16" s="611"/>
      <c r="CW16" s="611"/>
      <c r="CX16" s="611"/>
      <c r="CY16" s="612"/>
      <c r="CZ16" s="613">
        <v>0</v>
      </c>
      <c r="DA16" s="613"/>
      <c r="DB16" s="613"/>
      <c r="DC16" s="613"/>
      <c r="DD16" s="619" t="s">
        <v>121</v>
      </c>
      <c r="DE16" s="611"/>
      <c r="DF16" s="611"/>
      <c r="DG16" s="611"/>
      <c r="DH16" s="611"/>
      <c r="DI16" s="611"/>
      <c r="DJ16" s="611"/>
      <c r="DK16" s="611"/>
      <c r="DL16" s="611"/>
      <c r="DM16" s="611"/>
      <c r="DN16" s="611"/>
      <c r="DO16" s="611"/>
      <c r="DP16" s="612"/>
      <c r="DQ16" s="619">
        <v>1313</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63740</v>
      </c>
      <c r="S17" s="611"/>
      <c r="T17" s="611"/>
      <c r="U17" s="611"/>
      <c r="V17" s="611"/>
      <c r="W17" s="611"/>
      <c r="X17" s="611"/>
      <c r="Y17" s="612"/>
      <c r="Z17" s="613">
        <v>0.9</v>
      </c>
      <c r="AA17" s="613"/>
      <c r="AB17" s="613"/>
      <c r="AC17" s="613"/>
      <c r="AD17" s="614">
        <v>63740</v>
      </c>
      <c r="AE17" s="614"/>
      <c r="AF17" s="614"/>
      <c r="AG17" s="614"/>
      <c r="AH17" s="614"/>
      <c r="AI17" s="614"/>
      <c r="AJ17" s="614"/>
      <c r="AK17" s="614"/>
      <c r="AL17" s="615">
        <v>1.7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381838</v>
      </c>
      <c r="CS17" s="611"/>
      <c r="CT17" s="611"/>
      <c r="CU17" s="611"/>
      <c r="CV17" s="611"/>
      <c r="CW17" s="611"/>
      <c r="CX17" s="611"/>
      <c r="CY17" s="612"/>
      <c r="CZ17" s="613">
        <v>5.8</v>
      </c>
      <c r="DA17" s="613"/>
      <c r="DB17" s="613"/>
      <c r="DC17" s="613"/>
      <c r="DD17" s="619" t="s">
        <v>121</v>
      </c>
      <c r="DE17" s="611"/>
      <c r="DF17" s="611"/>
      <c r="DG17" s="611"/>
      <c r="DH17" s="611"/>
      <c r="DI17" s="611"/>
      <c r="DJ17" s="611"/>
      <c r="DK17" s="611"/>
      <c r="DL17" s="611"/>
      <c r="DM17" s="611"/>
      <c r="DN17" s="611"/>
      <c r="DO17" s="611"/>
      <c r="DP17" s="612"/>
      <c r="DQ17" s="619">
        <v>381838</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21758</v>
      </c>
      <c r="S18" s="611"/>
      <c r="T18" s="611"/>
      <c r="U18" s="611"/>
      <c r="V18" s="611"/>
      <c r="W18" s="611"/>
      <c r="X18" s="611"/>
      <c r="Y18" s="612"/>
      <c r="Z18" s="613">
        <v>0.3</v>
      </c>
      <c r="AA18" s="613"/>
      <c r="AB18" s="613"/>
      <c r="AC18" s="613"/>
      <c r="AD18" s="614">
        <v>21758</v>
      </c>
      <c r="AE18" s="614"/>
      <c r="AF18" s="614"/>
      <c r="AG18" s="614"/>
      <c r="AH18" s="614"/>
      <c r="AI18" s="614"/>
      <c r="AJ18" s="614"/>
      <c r="AK18" s="614"/>
      <c r="AL18" s="615">
        <v>0.6</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41982</v>
      </c>
      <c r="S19" s="611"/>
      <c r="T19" s="611"/>
      <c r="U19" s="611"/>
      <c r="V19" s="611"/>
      <c r="W19" s="611"/>
      <c r="X19" s="611"/>
      <c r="Y19" s="612"/>
      <c r="Z19" s="613">
        <v>0.6</v>
      </c>
      <c r="AA19" s="613"/>
      <c r="AB19" s="613"/>
      <c r="AC19" s="613"/>
      <c r="AD19" s="614">
        <v>41982</v>
      </c>
      <c r="AE19" s="614"/>
      <c r="AF19" s="614"/>
      <c r="AG19" s="614"/>
      <c r="AH19" s="614"/>
      <c r="AI19" s="614"/>
      <c r="AJ19" s="614"/>
      <c r="AK19" s="614"/>
      <c r="AL19" s="615">
        <v>1.1000000000000001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2678</v>
      </c>
      <c r="BH19" s="611"/>
      <c r="BI19" s="611"/>
      <c r="BJ19" s="611"/>
      <c r="BK19" s="611"/>
      <c r="BL19" s="611"/>
      <c r="BM19" s="611"/>
      <c r="BN19" s="612"/>
      <c r="BO19" s="613">
        <v>0.1</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121</v>
      </c>
      <c r="S20" s="611"/>
      <c r="T20" s="611"/>
      <c r="U20" s="611"/>
      <c r="V20" s="611"/>
      <c r="W20" s="611"/>
      <c r="X20" s="611"/>
      <c r="Y20" s="612"/>
      <c r="Z20" s="613" t="s">
        <v>121</v>
      </c>
      <c r="AA20" s="613"/>
      <c r="AB20" s="613"/>
      <c r="AC20" s="613"/>
      <c r="AD20" s="614" t="s">
        <v>121</v>
      </c>
      <c r="AE20" s="614"/>
      <c r="AF20" s="614"/>
      <c r="AG20" s="614"/>
      <c r="AH20" s="614"/>
      <c r="AI20" s="614"/>
      <c r="AJ20" s="614"/>
      <c r="AK20" s="614"/>
      <c r="AL20" s="615" t="s">
        <v>121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2678</v>
      </c>
      <c r="BH20" s="611"/>
      <c r="BI20" s="611"/>
      <c r="BJ20" s="611"/>
      <c r="BK20" s="611"/>
      <c r="BL20" s="611"/>
      <c r="BM20" s="611"/>
      <c r="BN20" s="612"/>
      <c r="BO20" s="613">
        <v>0.1</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6577765</v>
      </c>
      <c r="CS20" s="611"/>
      <c r="CT20" s="611"/>
      <c r="CU20" s="611"/>
      <c r="CV20" s="611"/>
      <c r="CW20" s="611"/>
      <c r="CX20" s="611"/>
      <c r="CY20" s="612"/>
      <c r="CZ20" s="613">
        <v>100</v>
      </c>
      <c r="DA20" s="613"/>
      <c r="DB20" s="613"/>
      <c r="DC20" s="613"/>
      <c r="DD20" s="619">
        <v>787505</v>
      </c>
      <c r="DE20" s="611"/>
      <c r="DF20" s="611"/>
      <c r="DG20" s="611"/>
      <c r="DH20" s="611"/>
      <c r="DI20" s="611"/>
      <c r="DJ20" s="611"/>
      <c r="DK20" s="611"/>
      <c r="DL20" s="611"/>
      <c r="DM20" s="611"/>
      <c r="DN20" s="611"/>
      <c r="DO20" s="611"/>
      <c r="DP20" s="612"/>
      <c r="DQ20" s="619">
        <v>4340960</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983020</v>
      </c>
      <c r="S21" s="611"/>
      <c r="T21" s="611"/>
      <c r="U21" s="611"/>
      <c r="V21" s="611"/>
      <c r="W21" s="611"/>
      <c r="X21" s="611"/>
      <c r="Y21" s="612"/>
      <c r="Z21" s="613">
        <v>13.8</v>
      </c>
      <c r="AA21" s="613"/>
      <c r="AB21" s="613"/>
      <c r="AC21" s="613"/>
      <c r="AD21" s="614">
        <v>833234</v>
      </c>
      <c r="AE21" s="614"/>
      <c r="AF21" s="614"/>
      <c r="AG21" s="614"/>
      <c r="AH21" s="614"/>
      <c r="AI21" s="614"/>
      <c r="AJ21" s="614"/>
      <c r="AK21" s="614"/>
      <c r="AL21" s="615">
        <v>21.7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2678</v>
      </c>
      <c r="BH21" s="611"/>
      <c r="BI21" s="611"/>
      <c r="BJ21" s="611"/>
      <c r="BK21" s="611"/>
      <c r="BL21" s="611"/>
      <c r="BM21" s="611"/>
      <c r="BN21" s="612"/>
      <c r="BO21" s="613">
        <v>0.1</v>
      </c>
      <c r="BP21" s="613"/>
      <c r="BQ21" s="613"/>
      <c r="BR21" s="613"/>
      <c r="BS21" s="614" t="s">
        <v>121</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833234</v>
      </c>
      <c r="S22" s="611"/>
      <c r="T22" s="611"/>
      <c r="U22" s="611"/>
      <c r="V22" s="611"/>
      <c r="W22" s="611"/>
      <c r="X22" s="611"/>
      <c r="Y22" s="612"/>
      <c r="Z22" s="613">
        <v>11.7</v>
      </c>
      <c r="AA22" s="613"/>
      <c r="AB22" s="613"/>
      <c r="AC22" s="613"/>
      <c r="AD22" s="614">
        <v>833234</v>
      </c>
      <c r="AE22" s="614"/>
      <c r="AF22" s="614"/>
      <c r="AG22" s="614"/>
      <c r="AH22" s="614"/>
      <c r="AI22" s="614"/>
      <c r="AJ22" s="614"/>
      <c r="AK22" s="614"/>
      <c r="AL22" s="615">
        <v>21.7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149786</v>
      </c>
      <c r="S23" s="611"/>
      <c r="T23" s="611"/>
      <c r="U23" s="611"/>
      <c r="V23" s="611"/>
      <c r="W23" s="611"/>
      <c r="X23" s="611"/>
      <c r="Y23" s="612"/>
      <c r="Z23" s="613">
        <v>2.1</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2217167</v>
      </c>
      <c r="CS24" s="600"/>
      <c r="CT24" s="600"/>
      <c r="CU24" s="600"/>
      <c r="CV24" s="600"/>
      <c r="CW24" s="600"/>
      <c r="CX24" s="600"/>
      <c r="CY24" s="601"/>
      <c r="CZ24" s="604">
        <v>33.700000000000003</v>
      </c>
      <c r="DA24" s="605"/>
      <c r="DB24" s="605"/>
      <c r="DC24" s="621"/>
      <c r="DD24" s="642">
        <v>1687934</v>
      </c>
      <c r="DE24" s="600"/>
      <c r="DF24" s="600"/>
      <c r="DG24" s="600"/>
      <c r="DH24" s="600"/>
      <c r="DI24" s="600"/>
      <c r="DJ24" s="600"/>
      <c r="DK24" s="601"/>
      <c r="DL24" s="642">
        <v>1661235</v>
      </c>
      <c r="DM24" s="600"/>
      <c r="DN24" s="600"/>
      <c r="DO24" s="600"/>
      <c r="DP24" s="600"/>
      <c r="DQ24" s="600"/>
      <c r="DR24" s="600"/>
      <c r="DS24" s="600"/>
      <c r="DT24" s="600"/>
      <c r="DU24" s="600"/>
      <c r="DV24" s="601"/>
      <c r="DW24" s="604">
        <v>43.1</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3923947</v>
      </c>
      <c r="S25" s="611"/>
      <c r="T25" s="611"/>
      <c r="U25" s="611"/>
      <c r="V25" s="611"/>
      <c r="W25" s="611"/>
      <c r="X25" s="611"/>
      <c r="Y25" s="612"/>
      <c r="Z25" s="613">
        <v>55</v>
      </c>
      <c r="AA25" s="613"/>
      <c r="AB25" s="613"/>
      <c r="AC25" s="613"/>
      <c r="AD25" s="614">
        <v>3774161</v>
      </c>
      <c r="AE25" s="614"/>
      <c r="AF25" s="614"/>
      <c r="AG25" s="614"/>
      <c r="AH25" s="614"/>
      <c r="AI25" s="614"/>
      <c r="AJ25" s="614"/>
      <c r="AK25" s="614"/>
      <c r="AL25" s="615">
        <v>98.5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1037708</v>
      </c>
      <c r="CS25" s="631"/>
      <c r="CT25" s="631"/>
      <c r="CU25" s="631"/>
      <c r="CV25" s="631"/>
      <c r="CW25" s="631"/>
      <c r="CX25" s="631"/>
      <c r="CY25" s="632"/>
      <c r="CZ25" s="615">
        <v>15.8</v>
      </c>
      <c r="DA25" s="643"/>
      <c r="DB25" s="643"/>
      <c r="DC25" s="645"/>
      <c r="DD25" s="619">
        <v>945151</v>
      </c>
      <c r="DE25" s="631"/>
      <c r="DF25" s="631"/>
      <c r="DG25" s="631"/>
      <c r="DH25" s="631"/>
      <c r="DI25" s="631"/>
      <c r="DJ25" s="631"/>
      <c r="DK25" s="632"/>
      <c r="DL25" s="619">
        <v>921677</v>
      </c>
      <c r="DM25" s="631"/>
      <c r="DN25" s="631"/>
      <c r="DO25" s="631"/>
      <c r="DP25" s="631"/>
      <c r="DQ25" s="631"/>
      <c r="DR25" s="631"/>
      <c r="DS25" s="631"/>
      <c r="DT25" s="631"/>
      <c r="DU25" s="631"/>
      <c r="DV25" s="632"/>
      <c r="DW25" s="615">
        <v>23.9</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1835</v>
      </c>
      <c r="S26" s="611"/>
      <c r="T26" s="611"/>
      <c r="U26" s="611"/>
      <c r="V26" s="611"/>
      <c r="W26" s="611"/>
      <c r="X26" s="611"/>
      <c r="Y26" s="612"/>
      <c r="Z26" s="613">
        <v>0</v>
      </c>
      <c r="AA26" s="613"/>
      <c r="AB26" s="613"/>
      <c r="AC26" s="613"/>
      <c r="AD26" s="614">
        <v>1835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561368</v>
      </c>
      <c r="CS26" s="611"/>
      <c r="CT26" s="611"/>
      <c r="CU26" s="611"/>
      <c r="CV26" s="611"/>
      <c r="CW26" s="611"/>
      <c r="CX26" s="611"/>
      <c r="CY26" s="612"/>
      <c r="CZ26" s="615">
        <v>8.5</v>
      </c>
      <c r="DA26" s="643"/>
      <c r="DB26" s="643"/>
      <c r="DC26" s="645"/>
      <c r="DD26" s="619">
        <v>507167</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45933</v>
      </c>
      <c r="S27" s="611"/>
      <c r="T27" s="611"/>
      <c r="U27" s="611"/>
      <c r="V27" s="611"/>
      <c r="W27" s="611"/>
      <c r="X27" s="611"/>
      <c r="Y27" s="612"/>
      <c r="Z27" s="613">
        <v>0.6</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2433242</v>
      </c>
      <c r="BH27" s="611"/>
      <c r="BI27" s="611"/>
      <c r="BJ27" s="611"/>
      <c r="BK27" s="611"/>
      <c r="BL27" s="611"/>
      <c r="BM27" s="611"/>
      <c r="BN27" s="612"/>
      <c r="BO27" s="613">
        <v>100</v>
      </c>
      <c r="BP27" s="613"/>
      <c r="BQ27" s="613"/>
      <c r="BR27" s="613"/>
      <c r="BS27" s="614">
        <v>69672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797621</v>
      </c>
      <c r="CS27" s="631"/>
      <c r="CT27" s="631"/>
      <c r="CU27" s="631"/>
      <c r="CV27" s="631"/>
      <c r="CW27" s="631"/>
      <c r="CX27" s="631"/>
      <c r="CY27" s="632"/>
      <c r="CZ27" s="615">
        <v>12.1</v>
      </c>
      <c r="DA27" s="643"/>
      <c r="DB27" s="643"/>
      <c r="DC27" s="645"/>
      <c r="DD27" s="619">
        <v>360945</v>
      </c>
      <c r="DE27" s="631"/>
      <c r="DF27" s="631"/>
      <c r="DG27" s="631"/>
      <c r="DH27" s="631"/>
      <c r="DI27" s="631"/>
      <c r="DJ27" s="631"/>
      <c r="DK27" s="632"/>
      <c r="DL27" s="619">
        <v>357720</v>
      </c>
      <c r="DM27" s="631"/>
      <c r="DN27" s="631"/>
      <c r="DO27" s="631"/>
      <c r="DP27" s="631"/>
      <c r="DQ27" s="631"/>
      <c r="DR27" s="631"/>
      <c r="DS27" s="631"/>
      <c r="DT27" s="631"/>
      <c r="DU27" s="631"/>
      <c r="DV27" s="632"/>
      <c r="DW27" s="615">
        <v>9.3000000000000007</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57448</v>
      </c>
      <c r="S28" s="611"/>
      <c r="T28" s="611"/>
      <c r="U28" s="611"/>
      <c r="V28" s="611"/>
      <c r="W28" s="611"/>
      <c r="X28" s="611"/>
      <c r="Y28" s="612"/>
      <c r="Z28" s="613">
        <v>0.8</v>
      </c>
      <c r="AA28" s="613"/>
      <c r="AB28" s="613"/>
      <c r="AC28" s="613"/>
      <c r="AD28" s="614">
        <v>4025</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381838</v>
      </c>
      <c r="CS28" s="611"/>
      <c r="CT28" s="611"/>
      <c r="CU28" s="611"/>
      <c r="CV28" s="611"/>
      <c r="CW28" s="611"/>
      <c r="CX28" s="611"/>
      <c r="CY28" s="612"/>
      <c r="CZ28" s="615">
        <v>5.8</v>
      </c>
      <c r="DA28" s="643"/>
      <c r="DB28" s="643"/>
      <c r="DC28" s="645"/>
      <c r="DD28" s="619">
        <v>381838</v>
      </c>
      <c r="DE28" s="611"/>
      <c r="DF28" s="611"/>
      <c r="DG28" s="611"/>
      <c r="DH28" s="611"/>
      <c r="DI28" s="611"/>
      <c r="DJ28" s="611"/>
      <c r="DK28" s="612"/>
      <c r="DL28" s="619">
        <v>381838</v>
      </c>
      <c r="DM28" s="611"/>
      <c r="DN28" s="611"/>
      <c r="DO28" s="611"/>
      <c r="DP28" s="611"/>
      <c r="DQ28" s="611"/>
      <c r="DR28" s="611"/>
      <c r="DS28" s="611"/>
      <c r="DT28" s="611"/>
      <c r="DU28" s="611"/>
      <c r="DV28" s="612"/>
      <c r="DW28" s="615">
        <v>9.9</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82261</v>
      </c>
      <c r="S29" s="611"/>
      <c r="T29" s="611"/>
      <c r="U29" s="611"/>
      <c r="V29" s="611"/>
      <c r="W29" s="611"/>
      <c r="X29" s="611"/>
      <c r="Y29" s="612"/>
      <c r="Z29" s="613">
        <v>1.2</v>
      </c>
      <c r="AA29" s="613"/>
      <c r="AB29" s="613"/>
      <c r="AC29" s="613"/>
      <c r="AD29" s="614" t="s">
        <v>121</v>
      </c>
      <c r="AE29" s="614"/>
      <c r="AF29" s="614"/>
      <c r="AG29" s="614"/>
      <c r="AH29" s="614"/>
      <c r="AI29" s="614"/>
      <c r="AJ29" s="614"/>
      <c r="AK29" s="614"/>
      <c r="AL29" s="615" t="s">
        <v>121</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381838</v>
      </c>
      <c r="CS29" s="631"/>
      <c r="CT29" s="631"/>
      <c r="CU29" s="631"/>
      <c r="CV29" s="631"/>
      <c r="CW29" s="631"/>
      <c r="CX29" s="631"/>
      <c r="CY29" s="632"/>
      <c r="CZ29" s="615">
        <v>5.8</v>
      </c>
      <c r="DA29" s="643"/>
      <c r="DB29" s="643"/>
      <c r="DC29" s="645"/>
      <c r="DD29" s="619">
        <v>381838</v>
      </c>
      <c r="DE29" s="631"/>
      <c r="DF29" s="631"/>
      <c r="DG29" s="631"/>
      <c r="DH29" s="631"/>
      <c r="DI29" s="631"/>
      <c r="DJ29" s="631"/>
      <c r="DK29" s="632"/>
      <c r="DL29" s="619">
        <v>381838</v>
      </c>
      <c r="DM29" s="631"/>
      <c r="DN29" s="631"/>
      <c r="DO29" s="631"/>
      <c r="DP29" s="631"/>
      <c r="DQ29" s="631"/>
      <c r="DR29" s="631"/>
      <c r="DS29" s="631"/>
      <c r="DT29" s="631"/>
      <c r="DU29" s="631"/>
      <c r="DV29" s="632"/>
      <c r="DW29" s="615">
        <v>9.9</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837562</v>
      </c>
      <c r="S30" s="611"/>
      <c r="T30" s="611"/>
      <c r="U30" s="611"/>
      <c r="V30" s="611"/>
      <c r="W30" s="611"/>
      <c r="X30" s="611"/>
      <c r="Y30" s="612"/>
      <c r="Z30" s="613">
        <v>11.7</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367731</v>
      </c>
      <c r="CS30" s="611"/>
      <c r="CT30" s="611"/>
      <c r="CU30" s="611"/>
      <c r="CV30" s="611"/>
      <c r="CW30" s="611"/>
      <c r="CX30" s="611"/>
      <c r="CY30" s="612"/>
      <c r="CZ30" s="615">
        <v>5.6</v>
      </c>
      <c r="DA30" s="643"/>
      <c r="DB30" s="643"/>
      <c r="DC30" s="645"/>
      <c r="DD30" s="619">
        <v>367731</v>
      </c>
      <c r="DE30" s="611"/>
      <c r="DF30" s="611"/>
      <c r="DG30" s="611"/>
      <c r="DH30" s="611"/>
      <c r="DI30" s="611"/>
      <c r="DJ30" s="611"/>
      <c r="DK30" s="612"/>
      <c r="DL30" s="619">
        <v>367731</v>
      </c>
      <c r="DM30" s="611"/>
      <c r="DN30" s="611"/>
      <c r="DO30" s="611"/>
      <c r="DP30" s="611"/>
      <c r="DQ30" s="611"/>
      <c r="DR30" s="611"/>
      <c r="DS30" s="611"/>
      <c r="DT30" s="611"/>
      <c r="DU30" s="611"/>
      <c r="DV30" s="612"/>
      <c r="DW30" s="615">
        <v>9.5</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99.6</v>
      </c>
      <c r="BH31" s="654"/>
      <c r="BI31" s="654"/>
      <c r="BJ31" s="654"/>
      <c r="BK31" s="654"/>
      <c r="BL31" s="654"/>
      <c r="BM31" s="605">
        <v>99</v>
      </c>
      <c r="BN31" s="654"/>
      <c r="BO31" s="654"/>
      <c r="BP31" s="654"/>
      <c r="BQ31" s="655"/>
      <c r="BR31" s="657">
        <v>99.5</v>
      </c>
      <c r="BS31" s="654"/>
      <c r="BT31" s="654"/>
      <c r="BU31" s="654"/>
      <c r="BV31" s="654"/>
      <c r="BW31" s="654"/>
      <c r="BX31" s="605">
        <v>99.2</v>
      </c>
      <c r="BY31" s="654"/>
      <c r="BZ31" s="654"/>
      <c r="CA31" s="654"/>
      <c r="CB31" s="655"/>
      <c r="CD31" s="650"/>
      <c r="CE31" s="651"/>
      <c r="CF31" s="607" t="s">
        <v>300</v>
      </c>
      <c r="CG31" s="608"/>
      <c r="CH31" s="608"/>
      <c r="CI31" s="608"/>
      <c r="CJ31" s="608"/>
      <c r="CK31" s="608"/>
      <c r="CL31" s="608"/>
      <c r="CM31" s="608"/>
      <c r="CN31" s="608"/>
      <c r="CO31" s="608"/>
      <c r="CP31" s="608"/>
      <c r="CQ31" s="609"/>
      <c r="CR31" s="610">
        <v>14107</v>
      </c>
      <c r="CS31" s="631"/>
      <c r="CT31" s="631"/>
      <c r="CU31" s="631"/>
      <c r="CV31" s="631"/>
      <c r="CW31" s="631"/>
      <c r="CX31" s="631"/>
      <c r="CY31" s="632"/>
      <c r="CZ31" s="615">
        <v>0.2</v>
      </c>
      <c r="DA31" s="643"/>
      <c r="DB31" s="643"/>
      <c r="DC31" s="645"/>
      <c r="DD31" s="619">
        <v>14107</v>
      </c>
      <c r="DE31" s="631"/>
      <c r="DF31" s="631"/>
      <c r="DG31" s="631"/>
      <c r="DH31" s="631"/>
      <c r="DI31" s="631"/>
      <c r="DJ31" s="631"/>
      <c r="DK31" s="632"/>
      <c r="DL31" s="619">
        <v>14107</v>
      </c>
      <c r="DM31" s="631"/>
      <c r="DN31" s="631"/>
      <c r="DO31" s="631"/>
      <c r="DP31" s="631"/>
      <c r="DQ31" s="631"/>
      <c r="DR31" s="631"/>
      <c r="DS31" s="631"/>
      <c r="DT31" s="631"/>
      <c r="DU31" s="631"/>
      <c r="DV31" s="632"/>
      <c r="DW31" s="615">
        <v>0.4</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350320</v>
      </c>
      <c r="S32" s="611"/>
      <c r="T32" s="611"/>
      <c r="U32" s="611"/>
      <c r="V32" s="611"/>
      <c r="W32" s="611"/>
      <c r="X32" s="611"/>
      <c r="Y32" s="612"/>
      <c r="Z32" s="613">
        <v>4.9000000000000004</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302</v>
      </c>
      <c r="AX32" s="607" t="s">
        <v>303</v>
      </c>
      <c r="AY32" s="608"/>
      <c r="AZ32" s="608"/>
      <c r="BA32" s="608"/>
      <c r="BB32" s="608"/>
      <c r="BC32" s="608"/>
      <c r="BD32" s="608"/>
      <c r="BE32" s="608"/>
      <c r="BF32" s="609"/>
      <c r="BG32" s="667">
        <v>99.1</v>
      </c>
      <c r="BH32" s="631"/>
      <c r="BI32" s="631"/>
      <c r="BJ32" s="631"/>
      <c r="BK32" s="631"/>
      <c r="BL32" s="631"/>
      <c r="BM32" s="616">
        <v>97.9</v>
      </c>
      <c r="BN32" s="631"/>
      <c r="BO32" s="631"/>
      <c r="BP32" s="631"/>
      <c r="BQ32" s="656"/>
      <c r="BR32" s="667">
        <v>99</v>
      </c>
      <c r="BS32" s="631"/>
      <c r="BT32" s="631"/>
      <c r="BU32" s="631"/>
      <c r="BV32" s="631"/>
      <c r="BW32" s="631"/>
      <c r="BX32" s="616">
        <v>98.5</v>
      </c>
      <c r="BY32" s="631"/>
      <c r="BZ32" s="631"/>
      <c r="CA32" s="631"/>
      <c r="CB32" s="656"/>
      <c r="CD32" s="652"/>
      <c r="CE32" s="653"/>
      <c r="CF32" s="607" t="s">
        <v>304</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3"/>
      <c r="DB32" s="643"/>
      <c r="DC32" s="645"/>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62470</v>
      </c>
      <c r="S33" s="611"/>
      <c r="T33" s="611"/>
      <c r="U33" s="611"/>
      <c r="V33" s="611"/>
      <c r="W33" s="611"/>
      <c r="X33" s="611"/>
      <c r="Y33" s="612"/>
      <c r="Z33" s="613">
        <v>0.9</v>
      </c>
      <c r="AA33" s="613"/>
      <c r="AB33" s="613"/>
      <c r="AC33" s="613"/>
      <c r="AD33" s="614">
        <v>51242</v>
      </c>
      <c r="AE33" s="614"/>
      <c r="AF33" s="614"/>
      <c r="AG33" s="614"/>
      <c r="AH33" s="614"/>
      <c r="AI33" s="614"/>
      <c r="AJ33" s="614"/>
      <c r="AK33" s="614"/>
      <c r="AL33" s="615">
        <v>1.3</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99.7</v>
      </c>
      <c r="BH33" s="669"/>
      <c r="BI33" s="669"/>
      <c r="BJ33" s="669"/>
      <c r="BK33" s="669"/>
      <c r="BL33" s="669"/>
      <c r="BM33" s="670">
        <v>99.4</v>
      </c>
      <c r="BN33" s="669"/>
      <c r="BO33" s="669"/>
      <c r="BP33" s="669"/>
      <c r="BQ33" s="671"/>
      <c r="BR33" s="668">
        <v>99.8</v>
      </c>
      <c r="BS33" s="669"/>
      <c r="BT33" s="669"/>
      <c r="BU33" s="669"/>
      <c r="BV33" s="669"/>
      <c r="BW33" s="669"/>
      <c r="BX33" s="670">
        <v>99.5</v>
      </c>
      <c r="BY33" s="669"/>
      <c r="BZ33" s="669"/>
      <c r="CA33" s="669"/>
      <c r="CB33" s="671"/>
      <c r="CD33" s="607" t="s">
        <v>307</v>
      </c>
      <c r="CE33" s="608"/>
      <c r="CF33" s="608"/>
      <c r="CG33" s="608"/>
      <c r="CH33" s="608"/>
      <c r="CI33" s="608"/>
      <c r="CJ33" s="608"/>
      <c r="CK33" s="608"/>
      <c r="CL33" s="608"/>
      <c r="CM33" s="608"/>
      <c r="CN33" s="608"/>
      <c r="CO33" s="608"/>
      <c r="CP33" s="608"/>
      <c r="CQ33" s="609"/>
      <c r="CR33" s="610">
        <v>3571780</v>
      </c>
      <c r="CS33" s="631"/>
      <c r="CT33" s="631"/>
      <c r="CU33" s="631"/>
      <c r="CV33" s="631"/>
      <c r="CW33" s="631"/>
      <c r="CX33" s="631"/>
      <c r="CY33" s="632"/>
      <c r="CZ33" s="615">
        <v>54.3</v>
      </c>
      <c r="DA33" s="643"/>
      <c r="DB33" s="643"/>
      <c r="DC33" s="645"/>
      <c r="DD33" s="619">
        <v>2451683</v>
      </c>
      <c r="DE33" s="631"/>
      <c r="DF33" s="631"/>
      <c r="DG33" s="631"/>
      <c r="DH33" s="631"/>
      <c r="DI33" s="631"/>
      <c r="DJ33" s="631"/>
      <c r="DK33" s="632"/>
      <c r="DL33" s="619">
        <v>1836861</v>
      </c>
      <c r="DM33" s="631"/>
      <c r="DN33" s="631"/>
      <c r="DO33" s="631"/>
      <c r="DP33" s="631"/>
      <c r="DQ33" s="631"/>
      <c r="DR33" s="631"/>
      <c r="DS33" s="631"/>
      <c r="DT33" s="631"/>
      <c r="DU33" s="631"/>
      <c r="DV33" s="632"/>
      <c r="DW33" s="615">
        <v>47.7</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719841</v>
      </c>
      <c r="S34" s="611"/>
      <c r="T34" s="611"/>
      <c r="U34" s="611"/>
      <c r="V34" s="611"/>
      <c r="W34" s="611"/>
      <c r="X34" s="611"/>
      <c r="Y34" s="612"/>
      <c r="Z34" s="613">
        <v>10.1</v>
      </c>
      <c r="AA34" s="613"/>
      <c r="AB34" s="613"/>
      <c r="AC34" s="613"/>
      <c r="AD34" s="614" t="s">
        <v>121</v>
      </c>
      <c r="AE34" s="614"/>
      <c r="AF34" s="614"/>
      <c r="AG34" s="614"/>
      <c r="AH34" s="614"/>
      <c r="AI34" s="614"/>
      <c r="AJ34" s="614"/>
      <c r="AK34" s="614"/>
      <c r="AL34" s="615" t="s">
        <v>121</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1504357</v>
      </c>
      <c r="CS34" s="611"/>
      <c r="CT34" s="611"/>
      <c r="CU34" s="611"/>
      <c r="CV34" s="611"/>
      <c r="CW34" s="611"/>
      <c r="CX34" s="611"/>
      <c r="CY34" s="612"/>
      <c r="CZ34" s="615">
        <v>22.9</v>
      </c>
      <c r="DA34" s="643"/>
      <c r="DB34" s="643"/>
      <c r="DC34" s="645"/>
      <c r="DD34" s="619">
        <v>947519</v>
      </c>
      <c r="DE34" s="611"/>
      <c r="DF34" s="611"/>
      <c r="DG34" s="611"/>
      <c r="DH34" s="611"/>
      <c r="DI34" s="611"/>
      <c r="DJ34" s="611"/>
      <c r="DK34" s="612"/>
      <c r="DL34" s="619">
        <v>737802</v>
      </c>
      <c r="DM34" s="611"/>
      <c r="DN34" s="611"/>
      <c r="DO34" s="611"/>
      <c r="DP34" s="611"/>
      <c r="DQ34" s="611"/>
      <c r="DR34" s="611"/>
      <c r="DS34" s="611"/>
      <c r="DT34" s="611"/>
      <c r="DU34" s="611"/>
      <c r="DV34" s="612"/>
      <c r="DW34" s="615">
        <v>19.2</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13762</v>
      </c>
      <c r="S35" s="611"/>
      <c r="T35" s="611"/>
      <c r="U35" s="611"/>
      <c r="V35" s="611"/>
      <c r="W35" s="611"/>
      <c r="X35" s="611"/>
      <c r="Y35" s="612"/>
      <c r="Z35" s="613">
        <v>0.2</v>
      </c>
      <c r="AA35" s="613"/>
      <c r="AB35" s="613"/>
      <c r="AC35" s="613"/>
      <c r="AD35" s="614" t="s">
        <v>121</v>
      </c>
      <c r="AE35" s="614"/>
      <c r="AF35" s="614"/>
      <c r="AG35" s="614"/>
      <c r="AH35" s="614"/>
      <c r="AI35" s="614"/>
      <c r="AJ35" s="614"/>
      <c r="AK35" s="614"/>
      <c r="AL35" s="615" t="s">
        <v>121</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85508</v>
      </c>
      <c r="CS35" s="631"/>
      <c r="CT35" s="631"/>
      <c r="CU35" s="631"/>
      <c r="CV35" s="631"/>
      <c r="CW35" s="631"/>
      <c r="CX35" s="631"/>
      <c r="CY35" s="632"/>
      <c r="CZ35" s="615">
        <v>1.3</v>
      </c>
      <c r="DA35" s="643"/>
      <c r="DB35" s="643"/>
      <c r="DC35" s="645"/>
      <c r="DD35" s="619">
        <v>78811</v>
      </c>
      <c r="DE35" s="631"/>
      <c r="DF35" s="631"/>
      <c r="DG35" s="631"/>
      <c r="DH35" s="631"/>
      <c r="DI35" s="631"/>
      <c r="DJ35" s="631"/>
      <c r="DK35" s="632"/>
      <c r="DL35" s="619">
        <v>78811</v>
      </c>
      <c r="DM35" s="631"/>
      <c r="DN35" s="631"/>
      <c r="DO35" s="631"/>
      <c r="DP35" s="631"/>
      <c r="DQ35" s="631"/>
      <c r="DR35" s="631"/>
      <c r="DS35" s="631"/>
      <c r="DT35" s="631"/>
      <c r="DU35" s="631"/>
      <c r="DV35" s="632"/>
      <c r="DW35" s="615">
        <v>2</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588635</v>
      </c>
      <c r="S36" s="611"/>
      <c r="T36" s="611"/>
      <c r="U36" s="611"/>
      <c r="V36" s="611"/>
      <c r="W36" s="611"/>
      <c r="X36" s="611"/>
      <c r="Y36" s="612"/>
      <c r="Z36" s="613">
        <v>8.1999999999999993</v>
      </c>
      <c r="AA36" s="613"/>
      <c r="AB36" s="613"/>
      <c r="AC36" s="613"/>
      <c r="AD36" s="614" t="s">
        <v>121</v>
      </c>
      <c r="AE36" s="614"/>
      <c r="AF36" s="614"/>
      <c r="AG36" s="614"/>
      <c r="AH36" s="614"/>
      <c r="AI36" s="614"/>
      <c r="AJ36" s="614"/>
      <c r="AK36" s="614"/>
      <c r="AL36" s="615" t="s">
        <v>121</v>
      </c>
      <c r="AM36" s="616"/>
      <c r="AN36" s="616"/>
      <c r="AO36" s="617"/>
      <c r="AP36" s="204"/>
      <c r="AQ36" s="676" t="s">
        <v>315</v>
      </c>
      <c r="AR36" s="677"/>
      <c r="AS36" s="677"/>
      <c r="AT36" s="677"/>
      <c r="AU36" s="677"/>
      <c r="AV36" s="677"/>
      <c r="AW36" s="677"/>
      <c r="AX36" s="677"/>
      <c r="AY36" s="678"/>
      <c r="AZ36" s="599">
        <v>708297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18877</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1304061</v>
      </c>
      <c r="CS36" s="611"/>
      <c r="CT36" s="611"/>
      <c r="CU36" s="611"/>
      <c r="CV36" s="611"/>
      <c r="CW36" s="611"/>
      <c r="CX36" s="611"/>
      <c r="CY36" s="612"/>
      <c r="CZ36" s="615">
        <v>19.8</v>
      </c>
      <c r="DA36" s="643"/>
      <c r="DB36" s="643"/>
      <c r="DC36" s="645"/>
      <c r="DD36" s="619">
        <v>816838</v>
      </c>
      <c r="DE36" s="611"/>
      <c r="DF36" s="611"/>
      <c r="DG36" s="611"/>
      <c r="DH36" s="611"/>
      <c r="DI36" s="611"/>
      <c r="DJ36" s="611"/>
      <c r="DK36" s="612"/>
      <c r="DL36" s="619">
        <v>733405</v>
      </c>
      <c r="DM36" s="611"/>
      <c r="DN36" s="611"/>
      <c r="DO36" s="611"/>
      <c r="DP36" s="611"/>
      <c r="DQ36" s="611"/>
      <c r="DR36" s="611"/>
      <c r="DS36" s="611"/>
      <c r="DT36" s="611"/>
      <c r="DU36" s="611"/>
      <c r="DV36" s="612"/>
      <c r="DW36" s="615">
        <v>19</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149821</v>
      </c>
      <c r="S37" s="611"/>
      <c r="T37" s="611"/>
      <c r="U37" s="611"/>
      <c r="V37" s="611"/>
      <c r="W37" s="611"/>
      <c r="X37" s="611"/>
      <c r="Y37" s="612"/>
      <c r="Z37" s="613">
        <v>2.1</v>
      </c>
      <c r="AA37" s="613"/>
      <c r="AB37" s="613"/>
      <c r="AC37" s="613"/>
      <c r="AD37" s="614">
        <v>66</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259500</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16657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188298</v>
      </c>
      <c r="CS37" s="631"/>
      <c r="CT37" s="631"/>
      <c r="CU37" s="631"/>
      <c r="CV37" s="631"/>
      <c r="CW37" s="631"/>
      <c r="CX37" s="631"/>
      <c r="CY37" s="632"/>
      <c r="CZ37" s="615">
        <v>2.9</v>
      </c>
      <c r="DA37" s="643"/>
      <c r="DB37" s="643"/>
      <c r="DC37" s="645"/>
      <c r="DD37" s="619">
        <v>188298</v>
      </c>
      <c r="DE37" s="631"/>
      <c r="DF37" s="631"/>
      <c r="DG37" s="631"/>
      <c r="DH37" s="631"/>
      <c r="DI37" s="631"/>
      <c r="DJ37" s="631"/>
      <c r="DK37" s="632"/>
      <c r="DL37" s="619">
        <v>183225</v>
      </c>
      <c r="DM37" s="631"/>
      <c r="DN37" s="631"/>
      <c r="DO37" s="631"/>
      <c r="DP37" s="631"/>
      <c r="DQ37" s="631"/>
      <c r="DR37" s="631"/>
      <c r="DS37" s="631"/>
      <c r="DT37" s="631"/>
      <c r="DU37" s="631"/>
      <c r="DV37" s="632"/>
      <c r="DW37" s="615">
        <v>4.8</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304942</v>
      </c>
      <c r="S38" s="611"/>
      <c r="T38" s="611"/>
      <c r="U38" s="611"/>
      <c r="V38" s="611"/>
      <c r="W38" s="611"/>
      <c r="X38" s="611"/>
      <c r="Y38" s="612"/>
      <c r="Z38" s="613">
        <v>4.3</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65796</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882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383001</v>
      </c>
      <c r="CS38" s="611"/>
      <c r="CT38" s="611"/>
      <c r="CU38" s="611"/>
      <c r="CV38" s="611"/>
      <c r="CW38" s="611"/>
      <c r="CX38" s="611"/>
      <c r="CY38" s="612"/>
      <c r="CZ38" s="615">
        <v>5.8</v>
      </c>
      <c r="DA38" s="643"/>
      <c r="DB38" s="643"/>
      <c r="DC38" s="645"/>
      <c r="DD38" s="619">
        <v>328515</v>
      </c>
      <c r="DE38" s="611"/>
      <c r="DF38" s="611"/>
      <c r="DG38" s="611"/>
      <c r="DH38" s="611"/>
      <c r="DI38" s="611"/>
      <c r="DJ38" s="611"/>
      <c r="DK38" s="612"/>
      <c r="DL38" s="619">
        <v>286843</v>
      </c>
      <c r="DM38" s="611"/>
      <c r="DN38" s="611"/>
      <c r="DO38" s="611"/>
      <c r="DP38" s="611"/>
      <c r="DQ38" s="611"/>
      <c r="DR38" s="611"/>
      <c r="DS38" s="611"/>
      <c r="DT38" s="611"/>
      <c r="DU38" s="611"/>
      <c r="DV38" s="612"/>
      <c r="DW38" s="615">
        <v>7.4</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t="s">
        <v>121</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1387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294853</v>
      </c>
      <c r="CS39" s="631"/>
      <c r="CT39" s="631"/>
      <c r="CU39" s="631"/>
      <c r="CV39" s="631"/>
      <c r="CW39" s="631"/>
      <c r="CX39" s="631"/>
      <c r="CY39" s="632"/>
      <c r="CZ39" s="615">
        <v>4.5</v>
      </c>
      <c r="DA39" s="643"/>
      <c r="DB39" s="643"/>
      <c r="DC39" s="645"/>
      <c r="DD39" s="619">
        <v>280000</v>
      </c>
      <c r="DE39" s="631"/>
      <c r="DF39" s="631"/>
      <c r="DG39" s="631"/>
      <c r="DH39" s="631"/>
      <c r="DI39" s="631"/>
      <c r="DJ39" s="631"/>
      <c r="DK39" s="632"/>
      <c r="DL39" s="619" t="s">
        <v>121</v>
      </c>
      <c r="DM39" s="631"/>
      <c r="DN39" s="631"/>
      <c r="DO39" s="631"/>
      <c r="DP39" s="631"/>
      <c r="DQ39" s="631"/>
      <c r="DR39" s="631"/>
      <c r="DS39" s="631"/>
      <c r="DT39" s="631"/>
      <c r="DU39" s="631"/>
      <c r="DV39" s="632"/>
      <c r="DW39" s="615" t="s">
        <v>121</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20542</v>
      </c>
      <c r="S40" s="611"/>
      <c r="T40" s="611"/>
      <c r="U40" s="611"/>
      <c r="V40" s="611"/>
      <c r="W40" s="611"/>
      <c r="X40" s="611"/>
      <c r="Y40" s="612"/>
      <c r="Z40" s="613">
        <v>0.3</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31"/>
      <c r="BE40" s="631"/>
      <c r="BF40" s="656"/>
      <c r="BG40" s="660" t="s">
        <v>332</v>
      </c>
      <c r="BH40" s="661"/>
      <c r="BI40" s="661"/>
      <c r="BJ40" s="661"/>
      <c r="BK40" s="661"/>
      <c r="BL40" s="205"/>
      <c r="BM40" s="608" t="s">
        <v>333</v>
      </c>
      <c r="BN40" s="608"/>
      <c r="BO40" s="608"/>
      <c r="BP40" s="608"/>
      <c r="BQ40" s="608"/>
      <c r="BR40" s="608"/>
      <c r="BS40" s="608"/>
      <c r="BT40" s="608"/>
      <c r="BU40" s="609"/>
      <c r="BV40" s="610">
        <v>117</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121</v>
      </c>
      <c r="CS40" s="611"/>
      <c r="CT40" s="611"/>
      <c r="CU40" s="611"/>
      <c r="CV40" s="611"/>
      <c r="CW40" s="611"/>
      <c r="CX40" s="611"/>
      <c r="CY40" s="612"/>
      <c r="CZ40" s="615" t="s">
        <v>121</v>
      </c>
      <c r="DA40" s="643"/>
      <c r="DB40" s="643"/>
      <c r="DC40" s="645"/>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7138777</v>
      </c>
      <c r="S41" s="683"/>
      <c r="T41" s="683"/>
      <c r="U41" s="683"/>
      <c r="V41" s="683"/>
      <c r="W41" s="683"/>
      <c r="X41" s="683"/>
      <c r="Y41" s="687"/>
      <c r="Z41" s="688">
        <v>100</v>
      </c>
      <c r="AA41" s="688"/>
      <c r="AB41" s="688"/>
      <c r="AC41" s="688"/>
      <c r="AD41" s="689">
        <v>3831329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103890</v>
      </c>
      <c r="BA41" s="611"/>
      <c r="BB41" s="611"/>
      <c r="BC41" s="611"/>
      <c r="BD41" s="631"/>
      <c r="BE41" s="631"/>
      <c r="BF41" s="656"/>
      <c r="BG41" s="660"/>
      <c r="BH41" s="661"/>
      <c r="BI41" s="661"/>
      <c r="BJ41" s="661"/>
      <c r="BK41" s="661"/>
      <c r="BL41" s="205"/>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31"/>
      <c r="CT41" s="631"/>
      <c r="CU41" s="631"/>
      <c r="CV41" s="631"/>
      <c r="CW41" s="631"/>
      <c r="CX41" s="631"/>
      <c r="CY41" s="632"/>
      <c r="CZ41" s="615" t="s">
        <v>121</v>
      </c>
      <c r="DA41" s="643"/>
      <c r="DB41" s="643"/>
      <c r="DC41" s="645"/>
      <c r="DD41" s="619" t="s">
        <v>121</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279111</v>
      </c>
      <c r="BA42" s="683"/>
      <c r="BB42" s="683"/>
      <c r="BC42" s="683"/>
      <c r="BD42" s="669"/>
      <c r="BE42" s="669"/>
      <c r="BF42" s="671"/>
      <c r="BG42" s="662"/>
      <c r="BH42" s="663"/>
      <c r="BI42" s="663"/>
      <c r="BJ42" s="663"/>
      <c r="BK42" s="663"/>
      <c r="BL42" s="206"/>
      <c r="BM42" s="634" t="s">
        <v>340</v>
      </c>
      <c r="BN42" s="634"/>
      <c r="BO42" s="634"/>
      <c r="BP42" s="634"/>
      <c r="BQ42" s="634"/>
      <c r="BR42" s="634"/>
      <c r="BS42" s="634"/>
      <c r="BT42" s="634"/>
      <c r="BU42" s="635"/>
      <c r="BV42" s="682">
        <v>364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788818</v>
      </c>
      <c r="CS42" s="631"/>
      <c r="CT42" s="631"/>
      <c r="CU42" s="631"/>
      <c r="CV42" s="631"/>
      <c r="CW42" s="631"/>
      <c r="CX42" s="631"/>
      <c r="CY42" s="632"/>
      <c r="CZ42" s="615">
        <v>12</v>
      </c>
      <c r="DA42" s="643"/>
      <c r="DB42" s="643"/>
      <c r="DC42" s="645"/>
      <c r="DD42" s="619">
        <v>201343</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t="s">
        <v>121</v>
      </c>
      <c r="CS43" s="631"/>
      <c r="CT43" s="631"/>
      <c r="CU43" s="631"/>
      <c r="CV43" s="631"/>
      <c r="CW43" s="631"/>
      <c r="CX43" s="631"/>
      <c r="CY43" s="632"/>
      <c r="CZ43" s="615" t="s">
        <v>121</v>
      </c>
      <c r="DA43" s="643"/>
      <c r="DB43" s="643"/>
      <c r="DC43" s="645"/>
      <c r="DD43" s="619" t="s">
        <v>121</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787505</v>
      </c>
      <c r="CS44" s="611"/>
      <c r="CT44" s="611"/>
      <c r="CU44" s="611"/>
      <c r="CV44" s="611"/>
      <c r="CW44" s="611"/>
      <c r="CX44" s="611"/>
      <c r="CY44" s="612"/>
      <c r="CZ44" s="615">
        <v>12</v>
      </c>
      <c r="DA44" s="616"/>
      <c r="DB44" s="616"/>
      <c r="DC44" s="622"/>
      <c r="DD44" s="619">
        <v>200030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189558</v>
      </c>
      <c r="CS45" s="631"/>
      <c r="CT45" s="631"/>
      <c r="CU45" s="631"/>
      <c r="CV45" s="631"/>
      <c r="CW45" s="631"/>
      <c r="CX45" s="631"/>
      <c r="CY45" s="632"/>
      <c r="CZ45" s="615">
        <v>2.9</v>
      </c>
      <c r="DA45" s="643"/>
      <c r="DB45" s="643"/>
      <c r="DC45" s="645"/>
      <c r="DD45" s="619">
        <v>51581</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589097</v>
      </c>
      <c r="CS46" s="611"/>
      <c r="CT46" s="611"/>
      <c r="CU46" s="611"/>
      <c r="CV46" s="611"/>
      <c r="CW46" s="611"/>
      <c r="CX46" s="611"/>
      <c r="CY46" s="612"/>
      <c r="CZ46" s="615">
        <v>9</v>
      </c>
      <c r="DA46" s="616"/>
      <c r="DB46" s="616"/>
      <c r="DC46" s="622"/>
      <c r="DD46" s="619">
        <v>145794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1313</v>
      </c>
      <c r="CS47" s="631"/>
      <c r="CT47" s="631"/>
      <c r="CU47" s="631"/>
      <c r="CV47" s="631"/>
      <c r="CW47" s="631"/>
      <c r="CX47" s="631"/>
      <c r="CY47" s="632"/>
      <c r="CZ47" s="615">
        <v>0</v>
      </c>
      <c r="DA47" s="643"/>
      <c r="DB47" s="643"/>
      <c r="DC47" s="645"/>
      <c r="DD47" s="619">
        <v>1313</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351</v>
      </c>
      <c r="CE49" s="634"/>
      <c r="CF49" s="634"/>
      <c r="CG49" s="634"/>
      <c r="CH49" s="634"/>
      <c r="CI49" s="634"/>
      <c r="CJ49" s="634"/>
      <c r="CK49" s="634"/>
      <c r="CL49" s="634"/>
      <c r="CM49" s="634"/>
      <c r="CN49" s="634"/>
      <c r="CO49" s="634"/>
      <c r="CP49" s="634"/>
      <c r="CQ49" s="635"/>
      <c r="CR49" s="682">
        <v>6577765</v>
      </c>
      <c r="CS49" s="669"/>
      <c r="CT49" s="669"/>
      <c r="CU49" s="669"/>
      <c r="CV49" s="669"/>
      <c r="CW49" s="669"/>
      <c r="CX49" s="669"/>
      <c r="CY49" s="698"/>
      <c r="CZ49" s="690">
        <v>100</v>
      </c>
      <c r="DA49" s="699"/>
      <c r="DB49" s="699"/>
      <c r="DC49" s="700"/>
      <c r="DD49" s="701">
        <v>4340960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2GrwobGt35AxlwNU5cTsu+owRDhvRv/Zmjb8J90f10tbLjBjvzvPNkYgou63p1LAzHegQdy8TgGkHiHmvnW4+Q==" saltValue="kbZj7iS7Vte9jBJmgVzMU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3" zoomScale="63" zoomScaleNormal="63"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7139</v>
      </c>
      <c r="R7" s="740"/>
      <c r="S7" s="740"/>
      <c r="T7" s="740"/>
      <c r="U7" s="740"/>
      <c r="V7" s="740">
        <v>6578</v>
      </c>
      <c r="W7" s="740"/>
      <c r="X7" s="740"/>
      <c r="Y7" s="740"/>
      <c r="Z7" s="740"/>
      <c r="AA7" s="740">
        <v>561</v>
      </c>
      <c r="AB7" s="740"/>
      <c r="AC7" s="740"/>
      <c r="AD7" s="740"/>
      <c r="AE7" s="741"/>
      <c r="AF7" s="742">
        <v>501</v>
      </c>
      <c r="AG7" s="743"/>
      <c r="AH7" s="743"/>
      <c r="AI7" s="743"/>
      <c r="AJ7" s="744"/>
      <c r="AK7" s="745">
        <v>14</v>
      </c>
      <c r="AL7" s="746"/>
      <c r="AM7" s="746"/>
      <c r="AN7" s="746"/>
      <c r="AO7" s="746"/>
      <c r="AP7" s="746">
        <v>4257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376</v>
      </c>
      <c r="B23" s="776" t="s">
        <v>377</v>
      </c>
      <c r="C23" s="777"/>
      <c r="D23" s="777"/>
      <c r="E23" s="777"/>
      <c r="F23" s="777"/>
      <c r="G23" s="777"/>
      <c r="H23" s="777"/>
      <c r="I23" s="777"/>
      <c r="J23" s="777"/>
      <c r="K23" s="777"/>
      <c r="L23" s="777"/>
      <c r="M23" s="777"/>
      <c r="N23" s="777"/>
      <c r="O23" s="777"/>
      <c r="P23" s="778"/>
      <c r="Q23" s="779">
        <v>7139</v>
      </c>
      <c r="R23" s="780"/>
      <c r="S23" s="780"/>
      <c r="T23" s="780"/>
      <c r="U23" s="780"/>
      <c r="V23" s="780">
        <v>6578</v>
      </c>
      <c r="W23" s="780"/>
      <c r="X23" s="780"/>
      <c r="Y23" s="780"/>
      <c r="Z23" s="780"/>
      <c r="AA23" s="780">
        <v>561</v>
      </c>
      <c r="AB23" s="780"/>
      <c r="AC23" s="780"/>
      <c r="AD23" s="780"/>
      <c r="AE23" s="781"/>
      <c r="AF23" s="782">
        <v>501</v>
      </c>
      <c r="AG23" s="780"/>
      <c r="AH23" s="780"/>
      <c r="AI23" s="780"/>
      <c r="AJ23" s="783"/>
      <c r="AK23" s="784"/>
      <c r="AL23" s="785"/>
      <c r="AM23" s="785"/>
      <c r="AN23" s="785"/>
      <c r="AO23" s="785"/>
      <c r="AP23" s="780">
        <v>4257</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388</v>
      </c>
      <c r="C28" s="737"/>
      <c r="D28" s="737"/>
      <c r="E28" s="737"/>
      <c r="F28" s="737"/>
      <c r="G28" s="737"/>
      <c r="H28" s="737"/>
      <c r="I28" s="737"/>
      <c r="J28" s="737"/>
      <c r="K28" s="737"/>
      <c r="L28" s="737"/>
      <c r="M28" s="737"/>
      <c r="N28" s="737"/>
      <c r="O28" s="737"/>
      <c r="P28" s="738"/>
      <c r="Q28" s="809">
        <v>863</v>
      </c>
      <c r="R28" s="810"/>
      <c r="S28" s="810"/>
      <c r="T28" s="810"/>
      <c r="U28" s="810"/>
      <c r="V28" s="810">
        <v>844</v>
      </c>
      <c r="W28" s="810"/>
      <c r="X28" s="810"/>
      <c r="Y28" s="810"/>
      <c r="Z28" s="810"/>
      <c r="AA28" s="810">
        <v>19</v>
      </c>
      <c r="AB28" s="810"/>
      <c r="AC28" s="810"/>
      <c r="AD28" s="810"/>
      <c r="AE28" s="811"/>
      <c r="AF28" s="812">
        <v>19</v>
      </c>
      <c r="AG28" s="810"/>
      <c r="AH28" s="810"/>
      <c r="AI28" s="810"/>
      <c r="AJ28" s="813"/>
      <c r="AK28" s="814">
        <v>104</v>
      </c>
      <c r="AL28" s="815"/>
      <c r="AM28" s="815"/>
      <c r="AN28" s="815"/>
      <c r="AO28" s="815"/>
      <c r="AP28" s="815" t="s">
        <v>540</v>
      </c>
      <c r="AQ28" s="815"/>
      <c r="AR28" s="815"/>
      <c r="AS28" s="815"/>
      <c r="AT28" s="815"/>
      <c r="AU28" s="815" t="s">
        <v>540</v>
      </c>
      <c r="AV28" s="815"/>
      <c r="AW28" s="815"/>
      <c r="AX28" s="815"/>
      <c r="AY28" s="815"/>
      <c r="AZ28" s="816" t="s">
        <v>540</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389</v>
      </c>
      <c r="C29" s="768"/>
      <c r="D29" s="768"/>
      <c r="E29" s="768"/>
      <c r="F29" s="768"/>
      <c r="G29" s="768"/>
      <c r="H29" s="768"/>
      <c r="I29" s="768"/>
      <c r="J29" s="768"/>
      <c r="K29" s="768"/>
      <c r="L29" s="768"/>
      <c r="M29" s="768"/>
      <c r="N29" s="768"/>
      <c r="O29" s="768"/>
      <c r="P29" s="769"/>
      <c r="Q29" s="770">
        <v>199</v>
      </c>
      <c r="R29" s="771"/>
      <c r="S29" s="771"/>
      <c r="T29" s="771"/>
      <c r="U29" s="771"/>
      <c r="V29" s="771">
        <v>192</v>
      </c>
      <c r="W29" s="771"/>
      <c r="X29" s="771"/>
      <c r="Y29" s="771"/>
      <c r="Z29" s="771"/>
      <c r="AA29" s="771">
        <v>7</v>
      </c>
      <c r="AB29" s="771"/>
      <c r="AC29" s="771"/>
      <c r="AD29" s="771"/>
      <c r="AE29" s="772"/>
      <c r="AF29" s="773">
        <v>7</v>
      </c>
      <c r="AG29" s="774"/>
      <c r="AH29" s="774"/>
      <c r="AI29" s="774"/>
      <c r="AJ29" s="775"/>
      <c r="AK29" s="821">
        <v>47</v>
      </c>
      <c r="AL29" s="817"/>
      <c r="AM29" s="817"/>
      <c r="AN29" s="817"/>
      <c r="AO29" s="817"/>
      <c r="AP29" s="817" t="s">
        <v>540</v>
      </c>
      <c r="AQ29" s="817"/>
      <c r="AR29" s="817"/>
      <c r="AS29" s="817"/>
      <c r="AT29" s="817"/>
      <c r="AU29" s="817" t="s">
        <v>540</v>
      </c>
      <c r="AV29" s="817"/>
      <c r="AW29" s="817"/>
      <c r="AX29" s="817"/>
      <c r="AY29" s="817"/>
      <c r="AZ29" s="818" t="s">
        <v>540</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390</v>
      </c>
      <c r="C30" s="768"/>
      <c r="D30" s="768"/>
      <c r="E30" s="768"/>
      <c r="F30" s="768"/>
      <c r="G30" s="768"/>
      <c r="H30" s="768"/>
      <c r="I30" s="768"/>
      <c r="J30" s="768"/>
      <c r="K30" s="768"/>
      <c r="L30" s="768"/>
      <c r="M30" s="768"/>
      <c r="N30" s="768"/>
      <c r="O30" s="768"/>
      <c r="P30" s="769"/>
      <c r="Q30" s="770">
        <v>255</v>
      </c>
      <c r="R30" s="771"/>
      <c r="S30" s="771"/>
      <c r="T30" s="771"/>
      <c r="U30" s="771"/>
      <c r="V30" s="771">
        <v>206</v>
      </c>
      <c r="W30" s="771"/>
      <c r="X30" s="771"/>
      <c r="Y30" s="771"/>
      <c r="Z30" s="771"/>
      <c r="AA30" s="771">
        <v>49</v>
      </c>
      <c r="AB30" s="771"/>
      <c r="AC30" s="771"/>
      <c r="AD30" s="771"/>
      <c r="AE30" s="772"/>
      <c r="AF30" s="773">
        <v>543</v>
      </c>
      <c r="AG30" s="774"/>
      <c r="AH30" s="774"/>
      <c r="AI30" s="774"/>
      <c r="AJ30" s="775"/>
      <c r="AK30" s="821">
        <v>63</v>
      </c>
      <c r="AL30" s="817"/>
      <c r="AM30" s="817"/>
      <c r="AN30" s="817"/>
      <c r="AO30" s="817"/>
      <c r="AP30" s="817">
        <v>564</v>
      </c>
      <c r="AQ30" s="817"/>
      <c r="AR30" s="817"/>
      <c r="AS30" s="817"/>
      <c r="AT30" s="817"/>
      <c r="AU30" s="817">
        <v>232</v>
      </c>
      <c r="AV30" s="817"/>
      <c r="AW30" s="817"/>
      <c r="AX30" s="817"/>
      <c r="AY30" s="817"/>
      <c r="AZ30" s="818" t="s">
        <v>540</v>
      </c>
      <c r="BA30" s="818"/>
      <c r="BB30" s="818"/>
      <c r="BC30" s="818"/>
      <c r="BD30" s="818"/>
      <c r="BE30" s="819" t="s">
        <v>391</v>
      </c>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392</v>
      </c>
      <c r="C31" s="768"/>
      <c r="D31" s="768"/>
      <c r="E31" s="768"/>
      <c r="F31" s="768"/>
      <c r="G31" s="768"/>
      <c r="H31" s="768"/>
      <c r="I31" s="768"/>
      <c r="J31" s="768"/>
      <c r="K31" s="768"/>
      <c r="L31" s="768"/>
      <c r="M31" s="768"/>
      <c r="N31" s="768"/>
      <c r="O31" s="768"/>
      <c r="P31" s="769"/>
      <c r="Q31" s="770">
        <v>526</v>
      </c>
      <c r="R31" s="771"/>
      <c r="S31" s="771"/>
      <c r="T31" s="771"/>
      <c r="U31" s="771"/>
      <c r="V31" s="771">
        <v>436</v>
      </c>
      <c r="W31" s="771"/>
      <c r="X31" s="771"/>
      <c r="Y31" s="771"/>
      <c r="Z31" s="771"/>
      <c r="AA31" s="771">
        <v>90</v>
      </c>
      <c r="AB31" s="771"/>
      <c r="AC31" s="771"/>
      <c r="AD31" s="771"/>
      <c r="AE31" s="772"/>
      <c r="AF31" s="773">
        <v>104</v>
      </c>
      <c r="AG31" s="774"/>
      <c r="AH31" s="774"/>
      <c r="AI31" s="774"/>
      <c r="AJ31" s="775"/>
      <c r="AK31" s="821">
        <v>260</v>
      </c>
      <c r="AL31" s="817"/>
      <c r="AM31" s="817"/>
      <c r="AN31" s="817"/>
      <c r="AO31" s="817"/>
      <c r="AP31" s="817">
        <v>2276</v>
      </c>
      <c r="AQ31" s="817"/>
      <c r="AR31" s="817"/>
      <c r="AS31" s="817"/>
      <c r="AT31" s="817"/>
      <c r="AU31" s="817">
        <v>1791</v>
      </c>
      <c r="AV31" s="817"/>
      <c r="AW31" s="817"/>
      <c r="AX31" s="817"/>
      <c r="AY31" s="817"/>
      <c r="AZ31" s="818" t="s">
        <v>540</v>
      </c>
      <c r="BA31" s="818"/>
      <c r="BB31" s="818"/>
      <c r="BC31" s="818"/>
      <c r="BD31" s="818"/>
      <c r="BE31" s="819" t="s">
        <v>391</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376</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674</v>
      </c>
      <c r="AG63" s="831"/>
      <c r="AH63" s="831"/>
      <c r="AI63" s="831"/>
      <c r="AJ63" s="832"/>
      <c r="AK63" s="833"/>
      <c r="AL63" s="828"/>
      <c r="AM63" s="828"/>
      <c r="AN63" s="828"/>
      <c r="AO63" s="828"/>
      <c r="AP63" s="831">
        <v>2840</v>
      </c>
      <c r="AQ63" s="831"/>
      <c r="AR63" s="831"/>
      <c r="AS63" s="831"/>
      <c r="AT63" s="831"/>
      <c r="AU63" s="831">
        <v>2023</v>
      </c>
      <c r="AV63" s="831"/>
      <c r="AW63" s="831"/>
      <c r="AX63" s="831"/>
      <c r="AY63" s="831"/>
      <c r="AZ63" s="835"/>
      <c r="BA63" s="835"/>
      <c r="BB63" s="835"/>
      <c r="BC63" s="835"/>
      <c r="BD63" s="835"/>
      <c r="BE63" s="836"/>
      <c r="BF63" s="836"/>
      <c r="BG63" s="836"/>
      <c r="BH63" s="836"/>
      <c r="BI63" s="837"/>
      <c r="BJ63" s="838" t="s">
        <v>121</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396</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397</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546</v>
      </c>
      <c r="C68" s="857"/>
      <c r="D68" s="857"/>
      <c r="E68" s="857"/>
      <c r="F68" s="857"/>
      <c r="G68" s="857"/>
      <c r="H68" s="857"/>
      <c r="I68" s="857"/>
      <c r="J68" s="857"/>
      <c r="K68" s="857"/>
      <c r="L68" s="857"/>
      <c r="M68" s="857"/>
      <c r="N68" s="857"/>
      <c r="O68" s="857"/>
      <c r="P68" s="858"/>
      <c r="Q68" s="859">
        <v>90</v>
      </c>
      <c r="R68" s="853"/>
      <c r="S68" s="853"/>
      <c r="T68" s="853"/>
      <c r="U68" s="853"/>
      <c r="V68" s="853">
        <v>88</v>
      </c>
      <c r="W68" s="853"/>
      <c r="X68" s="853"/>
      <c r="Y68" s="853"/>
      <c r="Z68" s="853"/>
      <c r="AA68" s="853">
        <v>1</v>
      </c>
      <c r="AB68" s="853"/>
      <c r="AC68" s="853"/>
      <c r="AD68" s="853"/>
      <c r="AE68" s="853"/>
      <c r="AF68" s="853">
        <v>1</v>
      </c>
      <c r="AG68" s="853"/>
      <c r="AH68" s="853"/>
      <c r="AI68" s="853"/>
      <c r="AJ68" s="853"/>
      <c r="AK68" s="853" t="s">
        <v>540</v>
      </c>
      <c r="AL68" s="853"/>
      <c r="AM68" s="853"/>
      <c r="AN68" s="853"/>
      <c r="AO68" s="853"/>
      <c r="AP68" s="853" t="s">
        <v>540</v>
      </c>
      <c r="AQ68" s="853"/>
      <c r="AR68" s="853"/>
      <c r="AS68" s="853"/>
      <c r="AT68" s="853"/>
      <c r="AU68" s="853" t="s">
        <v>540</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547</v>
      </c>
      <c r="C69" s="861"/>
      <c r="D69" s="861"/>
      <c r="E69" s="861"/>
      <c r="F69" s="861"/>
      <c r="G69" s="861"/>
      <c r="H69" s="861"/>
      <c r="I69" s="861"/>
      <c r="J69" s="861"/>
      <c r="K69" s="861"/>
      <c r="L69" s="861"/>
      <c r="M69" s="861"/>
      <c r="N69" s="861"/>
      <c r="O69" s="861"/>
      <c r="P69" s="862"/>
      <c r="Q69" s="863">
        <v>7985</v>
      </c>
      <c r="R69" s="817"/>
      <c r="S69" s="817"/>
      <c r="T69" s="817"/>
      <c r="U69" s="817"/>
      <c r="V69" s="817">
        <v>7978</v>
      </c>
      <c r="W69" s="817"/>
      <c r="X69" s="817"/>
      <c r="Y69" s="817"/>
      <c r="Z69" s="817"/>
      <c r="AA69" s="817">
        <v>7</v>
      </c>
      <c r="AB69" s="817"/>
      <c r="AC69" s="817"/>
      <c r="AD69" s="817"/>
      <c r="AE69" s="817"/>
      <c r="AF69" s="817">
        <v>7</v>
      </c>
      <c r="AG69" s="817"/>
      <c r="AH69" s="817"/>
      <c r="AI69" s="817"/>
      <c r="AJ69" s="817"/>
      <c r="AK69" s="817" t="s">
        <v>540</v>
      </c>
      <c r="AL69" s="817"/>
      <c r="AM69" s="817"/>
      <c r="AN69" s="817"/>
      <c r="AO69" s="817"/>
      <c r="AP69" s="817" t="s">
        <v>540</v>
      </c>
      <c r="AQ69" s="817"/>
      <c r="AR69" s="817"/>
      <c r="AS69" s="817"/>
      <c r="AT69" s="817"/>
      <c r="AU69" s="817" t="s">
        <v>540</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548</v>
      </c>
      <c r="C70" s="861"/>
      <c r="D70" s="861"/>
      <c r="E70" s="861"/>
      <c r="F70" s="861"/>
      <c r="G70" s="861"/>
      <c r="H70" s="861"/>
      <c r="I70" s="861"/>
      <c r="J70" s="861"/>
      <c r="K70" s="861"/>
      <c r="L70" s="861"/>
      <c r="M70" s="861"/>
      <c r="N70" s="861"/>
      <c r="O70" s="861"/>
      <c r="P70" s="862"/>
      <c r="Q70" s="863">
        <v>196</v>
      </c>
      <c r="R70" s="817"/>
      <c r="S70" s="817"/>
      <c r="T70" s="817"/>
      <c r="U70" s="817"/>
      <c r="V70" s="817">
        <v>196</v>
      </c>
      <c r="W70" s="817"/>
      <c r="X70" s="817"/>
      <c r="Y70" s="817"/>
      <c r="Z70" s="817"/>
      <c r="AA70" s="817" t="s">
        <v>540</v>
      </c>
      <c r="AB70" s="817"/>
      <c r="AC70" s="817"/>
      <c r="AD70" s="817"/>
      <c r="AE70" s="817"/>
      <c r="AF70" s="817" t="s">
        <v>540</v>
      </c>
      <c r="AG70" s="817"/>
      <c r="AH70" s="817"/>
      <c r="AI70" s="817"/>
      <c r="AJ70" s="817"/>
      <c r="AK70" s="817" t="s">
        <v>540</v>
      </c>
      <c r="AL70" s="817"/>
      <c r="AM70" s="817"/>
      <c r="AN70" s="817"/>
      <c r="AO70" s="817"/>
      <c r="AP70" s="817" t="s">
        <v>540</v>
      </c>
      <c r="AQ70" s="817"/>
      <c r="AR70" s="817"/>
      <c r="AS70" s="817"/>
      <c r="AT70" s="817"/>
      <c r="AU70" s="817" t="s">
        <v>540</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549</v>
      </c>
      <c r="C71" s="861"/>
      <c r="D71" s="861"/>
      <c r="E71" s="861"/>
      <c r="F71" s="861"/>
      <c r="G71" s="861"/>
      <c r="H71" s="861"/>
      <c r="I71" s="861"/>
      <c r="J71" s="861"/>
      <c r="K71" s="861"/>
      <c r="L71" s="861"/>
      <c r="M71" s="861"/>
      <c r="N71" s="861"/>
      <c r="O71" s="861"/>
      <c r="P71" s="862"/>
      <c r="Q71" s="863">
        <v>217</v>
      </c>
      <c r="R71" s="817"/>
      <c r="S71" s="817"/>
      <c r="T71" s="817"/>
      <c r="U71" s="817"/>
      <c r="V71" s="817">
        <v>198</v>
      </c>
      <c r="W71" s="817"/>
      <c r="X71" s="817"/>
      <c r="Y71" s="817"/>
      <c r="Z71" s="817"/>
      <c r="AA71" s="817">
        <v>18</v>
      </c>
      <c r="AB71" s="817"/>
      <c r="AC71" s="817"/>
      <c r="AD71" s="817"/>
      <c r="AE71" s="817"/>
      <c r="AF71" s="817">
        <v>18</v>
      </c>
      <c r="AG71" s="817"/>
      <c r="AH71" s="817"/>
      <c r="AI71" s="817"/>
      <c r="AJ71" s="817"/>
      <c r="AK71" s="817" t="s">
        <v>540</v>
      </c>
      <c r="AL71" s="817"/>
      <c r="AM71" s="817"/>
      <c r="AN71" s="817"/>
      <c r="AO71" s="817"/>
      <c r="AP71" s="817" t="s">
        <v>540</v>
      </c>
      <c r="AQ71" s="817"/>
      <c r="AR71" s="817"/>
      <c r="AS71" s="817"/>
      <c r="AT71" s="817"/>
      <c r="AU71" s="817" t="s">
        <v>540</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550</v>
      </c>
      <c r="C72" s="861"/>
      <c r="D72" s="861"/>
      <c r="E72" s="861"/>
      <c r="F72" s="861"/>
      <c r="G72" s="861"/>
      <c r="H72" s="861"/>
      <c r="I72" s="861"/>
      <c r="J72" s="861"/>
      <c r="K72" s="861"/>
      <c r="L72" s="861"/>
      <c r="M72" s="861"/>
      <c r="N72" s="861"/>
      <c r="O72" s="861"/>
      <c r="P72" s="862"/>
      <c r="Q72" s="863">
        <v>19</v>
      </c>
      <c r="R72" s="817"/>
      <c r="S72" s="817"/>
      <c r="T72" s="817"/>
      <c r="U72" s="817"/>
      <c r="V72" s="817">
        <v>17</v>
      </c>
      <c r="W72" s="817"/>
      <c r="X72" s="817"/>
      <c r="Y72" s="817"/>
      <c r="Z72" s="817"/>
      <c r="AA72" s="817">
        <v>1</v>
      </c>
      <c r="AB72" s="817"/>
      <c r="AC72" s="817"/>
      <c r="AD72" s="817"/>
      <c r="AE72" s="817"/>
      <c r="AF72" s="817">
        <v>1</v>
      </c>
      <c r="AG72" s="817"/>
      <c r="AH72" s="817"/>
      <c r="AI72" s="817"/>
      <c r="AJ72" s="817"/>
      <c r="AK72" s="817" t="s">
        <v>540</v>
      </c>
      <c r="AL72" s="817"/>
      <c r="AM72" s="817"/>
      <c r="AN72" s="817"/>
      <c r="AO72" s="817"/>
      <c r="AP72" s="817" t="s">
        <v>540</v>
      </c>
      <c r="AQ72" s="817"/>
      <c r="AR72" s="817"/>
      <c r="AS72" s="817"/>
      <c r="AT72" s="817"/>
      <c r="AU72" s="817" t="s">
        <v>540</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551</v>
      </c>
      <c r="C73" s="861"/>
      <c r="D73" s="861"/>
      <c r="E73" s="861"/>
      <c r="F73" s="861"/>
      <c r="G73" s="861"/>
      <c r="H73" s="861"/>
      <c r="I73" s="861"/>
      <c r="J73" s="861"/>
      <c r="K73" s="861"/>
      <c r="L73" s="861"/>
      <c r="M73" s="861"/>
      <c r="N73" s="861"/>
      <c r="O73" s="861"/>
      <c r="P73" s="862"/>
      <c r="Q73" s="863">
        <v>105</v>
      </c>
      <c r="R73" s="817"/>
      <c r="S73" s="817"/>
      <c r="T73" s="817"/>
      <c r="U73" s="817"/>
      <c r="V73" s="817">
        <v>61</v>
      </c>
      <c r="W73" s="817"/>
      <c r="X73" s="817"/>
      <c r="Y73" s="817"/>
      <c r="Z73" s="817"/>
      <c r="AA73" s="817">
        <v>44</v>
      </c>
      <c r="AB73" s="817"/>
      <c r="AC73" s="817"/>
      <c r="AD73" s="817"/>
      <c r="AE73" s="817"/>
      <c r="AF73" s="817">
        <v>44</v>
      </c>
      <c r="AG73" s="817"/>
      <c r="AH73" s="817"/>
      <c r="AI73" s="817"/>
      <c r="AJ73" s="817"/>
      <c r="AK73" s="817" t="s">
        <v>540</v>
      </c>
      <c r="AL73" s="817"/>
      <c r="AM73" s="817"/>
      <c r="AN73" s="817"/>
      <c r="AO73" s="817"/>
      <c r="AP73" s="817" t="s">
        <v>540</v>
      </c>
      <c r="AQ73" s="817"/>
      <c r="AR73" s="817"/>
      <c r="AS73" s="817"/>
      <c r="AT73" s="817"/>
      <c r="AU73" s="817" t="s">
        <v>540</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552</v>
      </c>
      <c r="C74" s="861"/>
      <c r="D74" s="861"/>
      <c r="E74" s="861"/>
      <c r="F74" s="861"/>
      <c r="G74" s="861"/>
      <c r="H74" s="861"/>
      <c r="I74" s="861"/>
      <c r="J74" s="861"/>
      <c r="K74" s="861"/>
      <c r="L74" s="861"/>
      <c r="M74" s="861"/>
      <c r="N74" s="861"/>
      <c r="O74" s="861"/>
      <c r="P74" s="862"/>
      <c r="Q74" s="863">
        <v>451</v>
      </c>
      <c r="R74" s="817"/>
      <c r="S74" s="817"/>
      <c r="T74" s="817"/>
      <c r="U74" s="817"/>
      <c r="V74" s="817">
        <v>375</v>
      </c>
      <c r="W74" s="817"/>
      <c r="X74" s="817"/>
      <c r="Y74" s="817"/>
      <c r="Z74" s="817"/>
      <c r="AA74" s="817">
        <v>76</v>
      </c>
      <c r="AB74" s="817"/>
      <c r="AC74" s="817"/>
      <c r="AD74" s="817"/>
      <c r="AE74" s="817"/>
      <c r="AF74" s="817">
        <v>76</v>
      </c>
      <c r="AG74" s="817"/>
      <c r="AH74" s="817"/>
      <c r="AI74" s="817"/>
      <c r="AJ74" s="817"/>
      <c r="AK74" s="817" t="s">
        <v>540</v>
      </c>
      <c r="AL74" s="817"/>
      <c r="AM74" s="817"/>
      <c r="AN74" s="817"/>
      <c r="AO74" s="817"/>
      <c r="AP74" s="817" t="s">
        <v>540</v>
      </c>
      <c r="AQ74" s="817"/>
      <c r="AR74" s="817"/>
      <c r="AS74" s="817"/>
      <c r="AT74" s="817"/>
      <c r="AU74" s="817" t="s">
        <v>540</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553</v>
      </c>
      <c r="C75" s="861"/>
      <c r="D75" s="861"/>
      <c r="E75" s="861"/>
      <c r="F75" s="861"/>
      <c r="G75" s="861"/>
      <c r="H75" s="861"/>
      <c r="I75" s="861"/>
      <c r="J75" s="861"/>
      <c r="K75" s="861"/>
      <c r="L75" s="861"/>
      <c r="M75" s="861"/>
      <c r="N75" s="861"/>
      <c r="O75" s="861"/>
      <c r="P75" s="862"/>
      <c r="Q75" s="864">
        <v>2532</v>
      </c>
      <c r="R75" s="865"/>
      <c r="S75" s="865"/>
      <c r="T75" s="865"/>
      <c r="U75" s="821"/>
      <c r="V75" s="866">
        <v>2508</v>
      </c>
      <c r="W75" s="865"/>
      <c r="X75" s="865"/>
      <c r="Y75" s="865"/>
      <c r="Z75" s="821"/>
      <c r="AA75" s="866">
        <v>24</v>
      </c>
      <c r="AB75" s="865"/>
      <c r="AC75" s="865"/>
      <c r="AD75" s="865"/>
      <c r="AE75" s="821"/>
      <c r="AF75" s="866">
        <v>24</v>
      </c>
      <c r="AG75" s="865"/>
      <c r="AH75" s="865"/>
      <c r="AI75" s="865"/>
      <c r="AJ75" s="821"/>
      <c r="AK75" s="866" t="s">
        <v>540</v>
      </c>
      <c r="AL75" s="865"/>
      <c r="AM75" s="865"/>
      <c r="AN75" s="865"/>
      <c r="AO75" s="821"/>
      <c r="AP75" s="866">
        <v>947</v>
      </c>
      <c r="AQ75" s="865"/>
      <c r="AR75" s="865"/>
      <c r="AS75" s="865"/>
      <c r="AT75" s="821"/>
      <c r="AU75" s="866">
        <v>71</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554</v>
      </c>
      <c r="C76" s="861"/>
      <c r="D76" s="861"/>
      <c r="E76" s="861"/>
      <c r="F76" s="861"/>
      <c r="G76" s="861"/>
      <c r="H76" s="861"/>
      <c r="I76" s="861"/>
      <c r="J76" s="861"/>
      <c r="K76" s="861"/>
      <c r="L76" s="861"/>
      <c r="M76" s="861"/>
      <c r="N76" s="861"/>
      <c r="O76" s="861"/>
      <c r="P76" s="862"/>
      <c r="Q76" s="864">
        <v>84</v>
      </c>
      <c r="R76" s="865"/>
      <c r="S76" s="865"/>
      <c r="T76" s="865"/>
      <c r="U76" s="821"/>
      <c r="V76" s="866">
        <v>52</v>
      </c>
      <c r="W76" s="865"/>
      <c r="X76" s="865"/>
      <c r="Y76" s="865"/>
      <c r="Z76" s="821"/>
      <c r="AA76" s="866">
        <v>32</v>
      </c>
      <c r="AB76" s="865"/>
      <c r="AC76" s="865"/>
      <c r="AD76" s="865"/>
      <c r="AE76" s="821"/>
      <c r="AF76" s="866">
        <v>32</v>
      </c>
      <c r="AG76" s="865"/>
      <c r="AH76" s="865"/>
      <c r="AI76" s="865"/>
      <c r="AJ76" s="821"/>
      <c r="AK76" s="866" t="s">
        <v>540</v>
      </c>
      <c r="AL76" s="865"/>
      <c r="AM76" s="865"/>
      <c r="AN76" s="865"/>
      <c r="AO76" s="821"/>
      <c r="AP76" s="866" t="s">
        <v>540</v>
      </c>
      <c r="AQ76" s="865"/>
      <c r="AR76" s="865"/>
      <c r="AS76" s="865"/>
      <c r="AT76" s="821"/>
      <c r="AU76" s="866" t="s">
        <v>540</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t="s">
        <v>555</v>
      </c>
      <c r="C77" s="861"/>
      <c r="D77" s="861"/>
      <c r="E77" s="861"/>
      <c r="F77" s="861"/>
      <c r="G77" s="861"/>
      <c r="H77" s="861"/>
      <c r="I77" s="861"/>
      <c r="J77" s="861"/>
      <c r="K77" s="861"/>
      <c r="L77" s="861"/>
      <c r="M77" s="861"/>
      <c r="N77" s="861"/>
      <c r="O77" s="861"/>
      <c r="P77" s="862"/>
      <c r="Q77" s="864">
        <v>257</v>
      </c>
      <c r="R77" s="865"/>
      <c r="S77" s="865"/>
      <c r="T77" s="865"/>
      <c r="U77" s="821"/>
      <c r="V77" s="866">
        <v>256</v>
      </c>
      <c r="W77" s="865"/>
      <c r="X77" s="865"/>
      <c r="Y77" s="865"/>
      <c r="Z77" s="821"/>
      <c r="AA77" s="866">
        <v>1</v>
      </c>
      <c r="AB77" s="865"/>
      <c r="AC77" s="865"/>
      <c r="AD77" s="865"/>
      <c r="AE77" s="821"/>
      <c r="AF77" s="866">
        <v>1</v>
      </c>
      <c r="AG77" s="865"/>
      <c r="AH77" s="865"/>
      <c r="AI77" s="865"/>
      <c r="AJ77" s="821"/>
      <c r="AK77" s="866">
        <v>57</v>
      </c>
      <c r="AL77" s="865"/>
      <c r="AM77" s="865"/>
      <c r="AN77" s="865"/>
      <c r="AO77" s="821"/>
      <c r="AP77" s="866" t="s">
        <v>540</v>
      </c>
      <c r="AQ77" s="865"/>
      <c r="AR77" s="865"/>
      <c r="AS77" s="865"/>
      <c r="AT77" s="821"/>
      <c r="AU77" s="866" t="s">
        <v>540</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t="s">
        <v>556</v>
      </c>
      <c r="C78" s="861"/>
      <c r="D78" s="861"/>
      <c r="E78" s="861"/>
      <c r="F78" s="861"/>
      <c r="G78" s="861"/>
      <c r="H78" s="861"/>
      <c r="I78" s="861"/>
      <c r="J78" s="861"/>
      <c r="K78" s="861"/>
      <c r="L78" s="861"/>
      <c r="M78" s="861"/>
      <c r="N78" s="861"/>
      <c r="O78" s="861"/>
      <c r="P78" s="862"/>
      <c r="Q78" s="863">
        <v>73</v>
      </c>
      <c r="R78" s="817"/>
      <c r="S78" s="817"/>
      <c r="T78" s="817"/>
      <c r="U78" s="817"/>
      <c r="V78" s="817">
        <v>73</v>
      </c>
      <c r="W78" s="817"/>
      <c r="X78" s="817"/>
      <c r="Y78" s="817"/>
      <c r="Z78" s="817"/>
      <c r="AA78" s="817" t="s">
        <v>540</v>
      </c>
      <c r="AB78" s="817"/>
      <c r="AC78" s="817"/>
      <c r="AD78" s="817"/>
      <c r="AE78" s="817"/>
      <c r="AF78" s="817" t="s">
        <v>540</v>
      </c>
      <c r="AG78" s="817"/>
      <c r="AH78" s="817"/>
      <c r="AI78" s="817"/>
      <c r="AJ78" s="817"/>
      <c r="AK78" s="817" t="s">
        <v>540</v>
      </c>
      <c r="AL78" s="817"/>
      <c r="AM78" s="817"/>
      <c r="AN78" s="817"/>
      <c r="AO78" s="817"/>
      <c r="AP78" s="817" t="s">
        <v>540</v>
      </c>
      <c r="AQ78" s="817"/>
      <c r="AR78" s="817"/>
      <c r="AS78" s="817"/>
      <c r="AT78" s="817"/>
      <c r="AU78" s="817" t="s">
        <v>540</v>
      </c>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t="s">
        <v>557</v>
      </c>
      <c r="C79" s="861"/>
      <c r="D79" s="861"/>
      <c r="E79" s="861"/>
      <c r="F79" s="861"/>
      <c r="G79" s="861"/>
      <c r="H79" s="861"/>
      <c r="I79" s="861"/>
      <c r="J79" s="861"/>
      <c r="K79" s="861"/>
      <c r="L79" s="861"/>
      <c r="M79" s="861"/>
      <c r="N79" s="861"/>
      <c r="O79" s="861"/>
      <c r="P79" s="862"/>
      <c r="Q79" s="863">
        <v>1716</v>
      </c>
      <c r="R79" s="817"/>
      <c r="S79" s="817"/>
      <c r="T79" s="817"/>
      <c r="U79" s="817"/>
      <c r="V79" s="817">
        <v>1668</v>
      </c>
      <c r="W79" s="817"/>
      <c r="X79" s="817"/>
      <c r="Y79" s="817"/>
      <c r="Z79" s="817"/>
      <c r="AA79" s="817">
        <v>48</v>
      </c>
      <c r="AB79" s="817"/>
      <c r="AC79" s="817"/>
      <c r="AD79" s="817"/>
      <c r="AE79" s="817"/>
      <c r="AF79" s="817">
        <v>48</v>
      </c>
      <c r="AG79" s="817"/>
      <c r="AH79" s="817"/>
      <c r="AI79" s="817"/>
      <c r="AJ79" s="817"/>
      <c r="AK79" s="817" t="s">
        <v>540</v>
      </c>
      <c r="AL79" s="817"/>
      <c r="AM79" s="817"/>
      <c r="AN79" s="817"/>
      <c r="AO79" s="817"/>
      <c r="AP79" s="817" t="s">
        <v>540</v>
      </c>
      <c r="AQ79" s="817"/>
      <c r="AR79" s="817"/>
      <c r="AS79" s="817"/>
      <c r="AT79" s="817"/>
      <c r="AU79" s="817" t="s">
        <v>540</v>
      </c>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t="s">
        <v>558</v>
      </c>
      <c r="C80" s="861"/>
      <c r="D80" s="861"/>
      <c r="E80" s="861"/>
      <c r="F80" s="861"/>
      <c r="G80" s="861"/>
      <c r="H80" s="861"/>
      <c r="I80" s="861"/>
      <c r="J80" s="861"/>
      <c r="K80" s="861"/>
      <c r="L80" s="861"/>
      <c r="M80" s="861"/>
      <c r="N80" s="861"/>
      <c r="O80" s="861"/>
      <c r="P80" s="862"/>
      <c r="Q80" s="863">
        <v>75239</v>
      </c>
      <c r="R80" s="817"/>
      <c r="S80" s="817"/>
      <c r="T80" s="817"/>
      <c r="U80" s="817"/>
      <c r="V80" s="817">
        <v>72711</v>
      </c>
      <c r="W80" s="817"/>
      <c r="X80" s="817"/>
      <c r="Y80" s="817"/>
      <c r="Z80" s="817"/>
      <c r="AA80" s="817">
        <v>2528</v>
      </c>
      <c r="AB80" s="817"/>
      <c r="AC80" s="817"/>
      <c r="AD80" s="817"/>
      <c r="AE80" s="817"/>
      <c r="AF80" s="817">
        <v>2528</v>
      </c>
      <c r="AG80" s="817"/>
      <c r="AH80" s="817"/>
      <c r="AI80" s="817"/>
      <c r="AJ80" s="817"/>
      <c r="AK80" s="817">
        <v>2373</v>
      </c>
      <c r="AL80" s="817"/>
      <c r="AM80" s="817"/>
      <c r="AN80" s="817"/>
      <c r="AO80" s="817"/>
      <c r="AP80" s="817" t="s">
        <v>540</v>
      </c>
      <c r="AQ80" s="817"/>
      <c r="AR80" s="817"/>
      <c r="AS80" s="817"/>
      <c r="AT80" s="817"/>
      <c r="AU80" s="817" t="s">
        <v>540</v>
      </c>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t="s">
        <v>559</v>
      </c>
      <c r="C81" s="861"/>
      <c r="D81" s="861"/>
      <c r="E81" s="861"/>
      <c r="F81" s="861"/>
      <c r="G81" s="861"/>
      <c r="H81" s="861"/>
      <c r="I81" s="861"/>
      <c r="J81" s="861"/>
      <c r="K81" s="861"/>
      <c r="L81" s="861"/>
      <c r="M81" s="861"/>
      <c r="N81" s="861"/>
      <c r="O81" s="861"/>
      <c r="P81" s="862"/>
      <c r="Q81" s="863">
        <v>295</v>
      </c>
      <c r="R81" s="817"/>
      <c r="S81" s="817"/>
      <c r="T81" s="817"/>
      <c r="U81" s="817"/>
      <c r="V81" s="817">
        <v>258</v>
      </c>
      <c r="W81" s="817"/>
      <c r="X81" s="817"/>
      <c r="Y81" s="817"/>
      <c r="Z81" s="817"/>
      <c r="AA81" s="817">
        <v>37</v>
      </c>
      <c r="AB81" s="817"/>
      <c r="AC81" s="817"/>
      <c r="AD81" s="817"/>
      <c r="AE81" s="817"/>
      <c r="AF81" s="817">
        <v>37</v>
      </c>
      <c r="AG81" s="817"/>
      <c r="AH81" s="817"/>
      <c r="AI81" s="817"/>
      <c r="AJ81" s="817"/>
      <c r="AK81" s="817" t="s">
        <v>540</v>
      </c>
      <c r="AL81" s="817"/>
      <c r="AM81" s="817"/>
      <c r="AN81" s="817"/>
      <c r="AO81" s="817"/>
      <c r="AP81" s="817" t="s">
        <v>540</v>
      </c>
      <c r="AQ81" s="817"/>
      <c r="AR81" s="817"/>
      <c r="AS81" s="817"/>
      <c r="AT81" s="817"/>
      <c r="AU81" s="817" t="s">
        <v>540</v>
      </c>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t="s">
        <v>560</v>
      </c>
      <c r="C82" s="861"/>
      <c r="D82" s="861"/>
      <c r="E82" s="861"/>
      <c r="F82" s="861"/>
      <c r="G82" s="861"/>
      <c r="H82" s="861"/>
      <c r="I82" s="861"/>
      <c r="J82" s="861"/>
      <c r="K82" s="861"/>
      <c r="L82" s="861"/>
      <c r="M82" s="861"/>
      <c r="N82" s="861"/>
      <c r="O82" s="861"/>
      <c r="P82" s="862"/>
      <c r="Q82" s="863">
        <v>881857</v>
      </c>
      <c r="R82" s="817"/>
      <c r="S82" s="817"/>
      <c r="T82" s="817"/>
      <c r="U82" s="817"/>
      <c r="V82" s="817">
        <v>868577</v>
      </c>
      <c r="W82" s="817"/>
      <c r="X82" s="817"/>
      <c r="Y82" s="817"/>
      <c r="Z82" s="817"/>
      <c r="AA82" s="817">
        <v>13281</v>
      </c>
      <c r="AB82" s="817"/>
      <c r="AC82" s="817"/>
      <c r="AD82" s="817"/>
      <c r="AE82" s="817"/>
      <c r="AF82" s="817">
        <v>13281</v>
      </c>
      <c r="AG82" s="817"/>
      <c r="AH82" s="817"/>
      <c r="AI82" s="817"/>
      <c r="AJ82" s="817"/>
      <c r="AK82" s="817" t="s">
        <v>540</v>
      </c>
      <c r="AL82" s="817"/>
      <c r="AM82" s="817"/>
      <c r="AN82" s="817"/>
      <c r="AO82" s="817"/>
      <c r="AP82" s="817" t="s">
        <v>540</v>
      </c>
      <c r="AQ82" s="817"/>
      <c r="AR82" s="817"/>
      <c r="AS82" s="817"/>
      <c r="AT82" s="817"/>
      <c r="AU82" s="817" t="s">
        <v>540</v>
      </c>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t="s">
        <v>561</v>
      </c>
      <c r="C83" s="861"/>
      <c r="D83" s="861"/>
      <c r="E83" s="861"/>
      <c r="F83" s="861"/>
      <c r="G83" s="861"/>
      <c r="H83" s="861"/>
      <c r="I83" s="861"/>
      <c r="J83" s="861"/>
      <c r="K83" s="861"/>
      <c r="L83" s="861"/>
      <c r="M83" s="861"/>
      <c r="N83" s="861"/>
      <c r="O83" s="861"/>
      <c r="P83" s="862"/>
      <c r="Q83" s="863">
        <v>254</v>
      </c>
      <c r="R83" s="817"/>
      <c r="S83" s="817"/>
      <c r="T83" s="817"/>
      <c r="U83" s="817"/>
      <c r="V83" s="817">
        <v>223</v>
      </c>
      <c r="W83" s="817"/>
      <c r="X83" s="817"/>
      <c r="Y83" s="817"/>
      <c r="Z83" s="817"/>
      <c r="AA83" s="817">
        <v>32</v>
      </c>
      <c r="AB83" s="817"/>
      <c r="AC83" s="817"/>
      <c r="AD83" s="817"/>
      <c r="AE83" s="817"/>
      <c r="AF83" s="817">
        <v>32</v>
      </c>
      <c r="AG83" s="817"/>
      <c r="AH83" s="817"/>
      <c r="AI83" s="817"/>
      <c r="AJ83" s="817"/>
      <c r="AK83" s="817" t="s">
        <v>540</v>
      </c>
      <c r="AL83" s="817"/>
      <c r="AM83" s="817"/>
      <c r="AN83" s="817"/>
      <c r="AO83" s="817"/>
      <c r="AP83" s="817" t="s">
        <v>540</v>
      </c>
      <c r="AQ83" s="817"/>
      <c r="AR83" s="817"/>
      <c r="AS83" s="817"/>
      <c r="AT83" s="817"/>
      <c r="AU83" s="817" t="s">
        <v>540</v>
      </c>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t="s">
        <v>562</v>
      </c>
      <c r="C84" s="861"/>
      <c r="D84" s="861"/>
      <c r="E84" s="861"/>
      <c r="F84" s="861"/>
      <c r="G84" s="861"/>
      <c r="H84" s="861"/>
      <c r="I84" s="861"/>
      <c r="J84" s="861"/>
      <c r="K84" s="861"/>
      <c r="L84" s="861"/>
      <c r="M84" s="861"/>
      <c r="N84" s="861"/>
      <c r="O84" s="861"/>
      <c r="P84" s="862"/>
      <c r="Q84" s="863">
        <v>29</v>
      </c>
      <c r="R84" s="817"/>
      <c r="S84" s="817"/>
      <c r="T84" s="817"/>
      <c r="U84" s="817"/>
      <c r="V84" s="817">
        <v>29</v>
      </c>
      <c r="W84" s="817"/>
      <c r="X84" s="817"/>
      <c r="Y84" s="817"/>
      <c r="Z84" s="817"/>
      <c r="AA84" s="817" t="s">
        <v>540</v>
      </c>
      <c r="AB84" s="817"/>
      <c r="AC84" s="817"/>
      <c r="AD84" s="817"/>
      <c r="AE84" s="817"/>
      <c r="AF84" s="817" t="s">
        <v>540</v>
      </c>
      <c r="AG84" s="817"/>
      <c r="AH84" s="817"/>
      <c r="AI84" s="817"/>
      <c r="AJ84" s="817"/>
      <c r="AK84" s="817">
        <v>29</v>
      </c>
      <c r="AL84" s="817"/>
      <c r="AM84" s="817"/>
      <c r="AN84" s="817"/>
      <c r="AO84" s="817"/>
      <c r="AP84" s="817" t="s">
        <v>540</v>
      </c>
      <c r="AQ84" s="817"/>
      <c r="AR84" s="817"/>
      <c r="AS84" s="817"/>
      <c r="AT84" s="817"/>
      <c r="AU84" s="817" t="s">
        <v>540</v>
      </c>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t="s">
        <v>563</v>
      </c>
      <c r="C85" s="861"/>
      <c r="D85" s="861"/>
      <c r="E85" s="861"/>
      <c r="F85" s="861"/>
      <c r="G85" s="861"/>
      <c r="H85" s="861"/>
      <c r="I85" s="861"/>
      <c r="J85" s="861"/>
      <c r="K85" s="861"/>
      <c r="L85" s="861"/>
      <c r="M85" s="861"/>
      <c r="N85" s="861"/>
      <c r="O85" s="861"/>
      <c r="P85" s="862"/>
      <c r="Q85" s="863">
        <v>5867</v>
      </c>
      <c r="R85" s="817"/>
      <c r="S85" s="817"/>
      <c r="T85" s="817"/>
      <c r="U85" s="817"/>
      <c r="V85" s="817">
        <v>5795</v>
      </c>
      <c r="W85" s="817"/>
      <c r="X85" s="817"/>
      <c r="Y85" s="817"/>
      <c r="Z85" s="817"/>
      <c r="AA85" s="817">
        <v>72</v>
      </c>
      <c r="AB85" s="817"/>
      <c r="AC85" s="817"/>
      <c r="AD85" s="817"/>
      <c r="AE85" s="817"/>
      <c r="AF85" s="817">
        <v>72</v>
      </c>
      <c r="AG85" s="817"/>
      <c r="AH85" s="817"/>
      <c r="AI85" s="817"/>
      <c r="AJ85" s="817"/>
      <c r="AK85" s="817" t="s">
        <v>540</v>
      </c>
      <c r="AL85" s="817"/>
      <c r="AM85" s="817"/>
      <c r="AN85" s="817"/>
      <c r="AO85" s="817"/>
      <c r="AP85" s="817" t="s">
        <v>540</v>
      </c>
      <c r="AQ85" s="817"/>
      <c r="AR85" s="817"/>
      <c r="AS85" s="817"/>
      <c r="AT85" s="817"/>
      <c r="AU85" s="817" t="s">
        <v>540</v>
      </c>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t="s">
        <v>564</v>
      </c>
      <c r="C86" s="861"/>
      <c r="D86" s="861"/>
      <c r="E86" s="861"/>
      <c r="F86" s="861"/>
      <c r="G86" s="861"/>
      <c r="H86" s="861"/>
      <c r="I86" s="861"/>
      <c r="J86" s="861"/>
      <c r="K86" s="861"/>
      <c r="L86" s="861"/>
      <c r="M86" s="861"/>
      <c r="N86" s="861"/>
      <c r="O86" s="861"/>
      <c r="P86" s="862"/>
      <c r="Q86" s="863">
        <v>11533</v>
      </c>
      <c r="R86" s="817"/>
      <c r="S86" s="817"/>
      <c r="T86" s="817"/>
      <c r="U86" s="817"/>
      <c r="V86" s="817">
        <v>10798</v>
      </c>
      <c r="W86" s="817"/>
      <c r="X86" s="817"/>
      <c r="Y86" s="817"/>
      <c r="Z86" s="817"/>
      <c r="AA86" s="817">
        <v>735</v>
      </c>
      <c r="AB86" s="817"/>
      <c r="AC86" s="817"/>
      <c r="AD86" s="817"/>
      <c r="AE86" s="817"/>
      <c r="AF86" s="817">
        <v>7740</v>
      </c>
      <c r="AG86" s="817"/>
      <c r="AH86" s="817"/>
      <c r="AI86" s="817"/>
      <c r="AJ86" s="817"/>
      <c r="AK86" s="817">
        <v>1117</v>
      </c>
      <c r="AL86" s="817"/>
      <c r="AM86" s="817"/>
      <c r="AN86" s="817"/>
      <c r="AO86" s="817"/>
      <c r="AP86" s="817">
        <v>7338</v>
      </c>
      <c r="AQ86" s="817"/>
      <c r="AR86" s="817"/>
      <c r="AS86" s="817"/>
      <c r="AT86" s="817"/>
      <c r="AU86" s="817" t="s">
        <v>540</v>
      </c>
      <c r="AV86" s="817"/>
      <c r="AW86" s="817"/>
      <c r="AX86" s="817"/>
      <c r="AY86" s="817"/>
      <c r="AZ86" s="819" t="s">
        <v>565</v>
      </c>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376</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23942</v>
      </c>
      <c r="AG88" s="831"/>
      <c r="AH88" s="831"/>
      <c r="AI88" s="831"/>
      <c r="AJ88" s="831"/>
      <c r="AK88" s="828"/>
      <c r="AL88" s="828"/>
      <c r="AM88" s="828"/>
      <c r="AN88" s="828"/>
      <c r="AO88" s="828"/>
      <c r="AP88" s="831">
        <v>8285</v>
      </c>
      <c r="AQ88" s="831"/>
      <c r="AR88" s="831"/>
      <c r="AS88" s="831"/>
      <c r="AT88" s="831"/>
      <c r="AU88" s="831">
        <v>71</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294</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294</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294</v>
      </c>
      <c r="DR109" s="880"/>
      <c r="DS109" s="880"/>
      <c r="DT109" s="880"/>
      <c r="DU109" s="881"/>
      <c r="DV109" s="879" t="s">
        <v>409</v>
      </c>
      <c r="DW109" s="880"/>
      <c r="DX109" s="880"/>
      <c r="DY109" s="880"/>
      <c r="DZ109" s="882"/>
    </row>
    <row r="110" spans="1:131" s="212" customFormat="1" ht="26.25" customHeight="1" x14ac:dyDescent="0.15">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512853</v>
      </c>
      <c r="AB110" s="887"/>
      <c r="AC110" s="887"/>
      <c r="AD110" s="887"/>
      <c r="AE110" s="888"/>
      <c r="AF110" s="889">
        <v>458889</v>
      </c>
      <c r="AG110" s="887"/>
      <c r="AH110" s="887"/>
      <c r="AI110" s="887"/>
      <c r="AJ110" s="888"/>
      <c r="AK110" s="889">
        <v>381838</v>
      </c>
      <c r="AL110" s="887"/>
      <c r="AM110" s="887"/>
      <c r="AN110" s="887"/>
      <c r="AO110" s="888"/>
      <c r="AP110" s="890">
        <v>11.8</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4450619</v>
      </c>
      <c r="BR110" s="918"/>
      <c r="BS110" s="918"/>
      <c r="BT110" s="918"/>
      <c r="BU110" s="918"/>
      <c r="BV110" s="918">
        <v>4319348</v>
      </c>
      <c r="BW110" s="918"/>
      <c r="BX110" s="918"/>
      <c r="BY110" s="918"/>
      <c r="BZ110" s="918"/>
      <c r="CA110" s="918">
        <v>4256558</v>
      </c>
      <c r="CB110" s="918"/>
      <c r="CC110" s="918"/>
      <c r="CD110" s="918"/>
      <c r="CE110" s="918"/>
      <c r="CF110" s="931">
        <v>131.4</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v>4390</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2066277</v>
      </c>
      <c r="BR112" s="913"/>
      <c r="BS112" s="913"/>
      <c r="BT112" s="913"/>
      <c r="BU112" s="913"/>
      <c r="BV112" s="913">
        <v>1820202</v>
      </c>
      <c r="BW112" s="913"/>
      <c r="BX112" s="913"/>
      <c r="BY112" s="913"/>
      <c r="BZ112" s="913"/>
      <c r="CA112" s="913">
        <v>2023701</v>
      </c>
      <c r="CB112" s="913"/>
      <c r="CC112" s="913"/>
      <c r="CD112" s="913"/>
      <c r="CE112" s="913"/>
      <c r="CF112" s="907">
        <v>62.5</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233061</v>
      </c>
      <c r="AB113" s="925"/>
      <c r="AC113" s="925"/>
      <c r="AD113" s="925"/>
      <c r="AE113" s="926"/>
      <c r="AF113" s="927">
        <v>240868</v>
      </c>
      <c r="AG113" s="925"/>
      <c r="AH113" s="925"/>
      <c r="AI113" s="925"/>
      <c r="AJ113" s="926"/>
      <c r="AK113" s="927">
        <v>268889</v>
      </c>
      <c r="AL113" s="925"/>
      <c r="AM113" s="925"/>
      <c r="AN113" s="925"/>
      <c r="AO113" s="926"/>
      <c r="AP113" s="928">
        <v>8.3000000000000007</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58877</v>
      </c>
      <c r="BR113" s="913"/>
      <c r="BS113" s="913"/>
      <c r="BT113" s="913"/>
      <c r="BU113" s="913"/>
      <c r="BV113" s="913">
        <v>68731</v>
      </c>
      <c r="BW113" s="913"/>
      <c r="BX113" s="913"/>
      <c r="BY113" s="913"/>
      <c r="BZ113" s="913"/>
      <c r="CA113" s="913">
        <v>71465</v>
      </c>
      <c r="CB113" s="913"/>
      <c r="CC113" s="913"/>
      <c r="CD113" s="913"/>
      <c r="CE113" s="913"/>
      <c r="CF113" s="907">
        <v>2.2000000000000002</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16074</v>
      </c>
      <c r="AB114" s="946"/>
      <c r="AC114" s="946"/>
      <c r="AD114" s="946"/>
      <c r="AE114" s="947"/>
      <c r="AF114" s="948">
        <v>10959</v>
      </c>
      <c r="AG114" s="946"/>
      <c r="AH114" s="946"/>
      <c r="AI114" s="946"/>
      <c r="AJ114" s="947"/>
      <c r="AK114" s="948">
        <v>14571</v>
      </c>
      <c r="AL114" s="946"/>
      <c r="AM114" s="946"/>
      <c r="AN114" s="946"/>
      <c r="AO114" s="947"/>
      <c r="AP114" s="949">
        <v>0.4</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22503</v>
      </c>
      <c r="BR114" s="913"/>
      <c r="BS114" s="913"/>
      <c r="BT114" s="913"/>
      <c r="BU114" s="913"/>
      <c r="BV114" s="913">
        <v>29668</v>
      </c>
      <c r="BW114" s="913"/>
      <c r="BX114" s="913"/>
      <c r="BY114" s="913"/>
      <c r="BZ114" s="913"/>
      <c r="CA114" s="913">
        <v>193116</v>
      </c>
      <c r="CB114" s="913"/>
      <c r="CC114" s="913"/>
      <c r="CD114" s="913"/>
      <c r="CE114" s="913"/>
      <c r="CF114" s="907">
        <v>6</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8739</v>
      </c>
      <c r="AB115" s="925"/>
      <c r="AC115" s="925"/>
      <c r="AD115" s="925"/>
      <c r="AE115" s="926"/>
      <c r="AF115" s="927">
        <v>4389</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770727</v>
      </c>
      <c r="AB117" s="966"/>
      <c r="AC117" s="966"/>
      <c r="AD117" s="966"/>
      <c r="AE117" s="967"/>
      <c r="AF117" s="968">
        <v>715105</v>
      </c>
      <c r="AG117" s="966"/>
      <c r="AH117" s="966"/>
      <c r="AI117" s="966"/>
      <c r="AJ117" s="967"/>
      <c r="AK117" s="968">
        <v>665298</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294</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439</v>
      </c>
      <c r="BP119" s="992"/>
      <c r="BQ119" s="986">
        <v>6602666</v>
      </c>
      <c r="BR119" s="987"/>
      <c r="BS119" s="987"/>
      <c r="BT119" s="987"/>
      <c r="BU119" s="987"/>
      <c r="BV119" s="987">
        <v>6237949</v>
      </c>
      <c r="BW119" s="987"/>
      <c r="BX119" s="987"/>
      <c r="BY119" s="987"/>
      <c r="BZ119" s="987"/>
      <c r="CA119" s="987">
        <v>6544840</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4390</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15">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2037647</v>
      </c>
      <c r="BR120" s="918"/>
      <c r="BS120" s="918"/>
      <c r="BT120" s="918"/>
      <c r="BU120" s="918"/>
      <c r="BV120" s="918">
        <v>2376472</v>
      </c>
      <c r="BW120" s="918"/>
      <c r="BX120" s="918"/>
      <c r="BY120" s="918"/>
      <c r="BZ120" s="918"/>
      <c r="CA120" s="918">
        <v>2669817</v>
      </c>
      <c r="CB120" s="918"/>
      <c r="CC120" s="918"/>
      <c r="CD120" s="918"/>
      <c r="CE120" s="918"/>
      <c r="CF120" s="931">
        <v>82.4</v>
      </c>
      <c r="CG120" s="932"/>
      <c r="CH120" s="932"/>
      <c r="CI120" s="932"/>
      <c r="CJ120" s="932"/>
      <c r="CK120" s="993" t="s">
        <v>443</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1700816</v>
      </c>
      <c r="DH120" s="918"/>
      <c r="DI120" s="918"/>
      <c r="DJ120" s="918"/>
      <c r="DK120" s="918"/>
      <c r="DL120" s="918">
        <v>1524880</v>
      </c>
      <c r="DM120" s="918"/>
      <c r="DN120" s="918"/>
      <c r="DO120" s="918"/>
      <c r="DP120" s="918"/>
      <c r="DQ120" s="918">
        <v>1791324</v>
      </c>
      <c r="DR120" s="918"/>
      <c r="DS120" s="918"/>
      <c r="DT120" s="918"/>
      <c r="DU120" s="918"/>
      <c r="DV120" s="919">
        <v>55.3</v>
      </c>
      <c r="DW120" s="919"/>
      <c r="DX120" s="919"/>
      <c r="DY120" s="919"/>
      <c r="DZ120" s="920"/>
    </row>
    <row r="121" spans="1:130" s="212" customFormat="1" ht="26.25" customHeight="1" x14ac:dyDescent="0.15">
      <c r="A121" s="1044"/>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t="s">
        <v>121</v>
      </c>
      <c r="BR121" s="913"/>
      <c r="BS121" s="913"/>
      <c r="BT121" s="913"/>
      <c r="BU121" s="913"/>
      <c r="BV121" s="913" t="s">
        <v>121</v>
      </c>
      <c r="BW121" s="913"/>
      <c r="BX121" s="913"/>
      <c r="BY121" s="913"/>
      <c r="BZ121" s="913"/>
      <c r="CA121" s="913" t="s">
        <v>121</v>
      </c>
      <c r="CB121" s="913"/>
      <c r="CC121" s="913"/>
      <c r="CD121" s="913"/>
      <c r="CE121" s="913"/>
      <c r="CF121" s="907" t="s">
        <v>121</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v>365461</v>
      </c>
      <c r="DH121" s="913"/>
      <c r="DI121" s="913"/>
      <c r="DJ121" s="913"/>
      <c r="DK121" s="913"/>
      <c r="DL121" s="913">
        <v>295322</v>
      </c>
      <c r="DM121" s="913"/>
      <c r="DN121" s="913"/>
      <c r="DO121" s="913"/>
      <c r="DP121" s="913"/>
      <c r="DQ121" s="913">
        <v>232377</v>
      </c>
      <c r="DR121" s="913"/>
      <c r="DS121" s="913"/>
      <c r="DT121" s="913"/>
      <c r="DU121" s="913"/>
      <c r="DV121" s="914">
        <v>7.2</v>
      </c>
      <c r="DW121" s="914"/>
      <c r="DX121" s="914"/>
      <c r="DY121" s="914"/>
      <c r="DZ121" s="915"/>
    </row>
    <row r="122" spans="1:130" s="212" customFormat="1" ht="26.25" customHeight="1" x14ac:dyDescent="0.15">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4563596</v>
      </c>
      <c r="BR122" s="987"/>
      <c r="BS122" s="987"/>
      <c r="BT122" s="987"/>
      <c r="BU122" s="987"/>
      <c r="BV122" s="987">
        <v>4399948</v>
      </c>
      <c r="BW122" s="987"/>
      <c r="BX122" s="987"/>
      <c r="BY122" s="987"/>
      <c r="BZ122" s="987"/>
      <c r="CA122" s="987">
        <v>4203869</v>
      </c>
      <c r="CB122" s="987"/>
      <c r="CC122" s="987"/>
      <c r="CD122" s="987"/>
      <c r="CE122" s="987"/>
      <c r="CF122" s="1004">
        <v>129.80000000000001</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12" customFormat="1" ht="26.25" customHeight="1" x14ac:dyDescent="0.15">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447</v>
      </c>
      <c r="BP123" s="992"/>
      <c r="BQ123" s="1050">
        <v>6601243</v>
      </c>
      <c r="BR123" s="1051"/>
      <c r="BS123" s="1051"/>
      <c r="BT123" s="1051"/>
      <c r="BU123" s="1051"/>
      <c r="BV123" s="1051">
        <v>6776420</v>
      </c>
      <c r="BW123" s="1051"/>
      <c r="BX123" s="1051"/>
      <c r="BY123" s="1051"/>
      <c r="BZ123" s="1051"/>
      <c r="CA123" s="1051">
        <v>6873686</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448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0</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8739</v>
      </c>
      <c r="AB126" s="946"/>
      <c r="AC126" s="946"/>
      <c r="AD126" s="946"/>
      <c r="AE126" s="947"/>
      <c r="AF126" s="948">
        <v>4389</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454</v>
      </c>
      <c r="AY127" s="1019"/>
      <c r="AZ127" s="1019"/>
      <c r="BA127" s="1019"/>
      <c r="BB127" s="1019"/>
      <c r="BC127" s="1019"/>
      <c r="BD127" s="1019"/>
      <c r="BE127" s="1020"/>
      <c r="BF127" s="1021" t="s">
        <v>455</v>
      </c>
      <c r="BG127" s="1019"/>
      <c r="BH127" s="1019"/>
      <c r="BI127" s="1019"/>
      <c r="BJ127" s="1019"/>
      <c r="BK127" s="1019"/>
      <c r="BL127" s="1020"/>
      <c r="BM127" s="1021" t="s">
        <v>456</v>
      </c>
      <c r="BN127" s="1019"/>
      <c r="BO127" s="1019"/>
      <c r="BP127" s="1019"/>
      <c r="BQ127" s="1019"/>
      <c r="BR127" s="1019"/>
      <c r="BS127" s="1020"/>
      <c r="BT127" s="1021" t="s">
        <v>457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459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460</v>
      </c>
      <c r="X128" s="1030"/>
      <c r="Y128" s="1030"/>
      <c r="Z128" s="1031"/>
      <c r="AA128" s="1032" t="s">
        <v>121</v>
      </c>
      <c r="AB128" s="1033"/>
      <c r="AC128" s="1033"/>
      <c r="AD128" s="1033"/>
      <c r="AE128" s="1034"/>
      <c r="AF128" s="1035" t="s">
        <v>121</v>
      </c>
      <c r="AG128" s="1033"/>
      <c r="AH128" s="1033"/>
      <c r="AI128" s="1033"/>
      <c r="AJ128" s="1034"/>
      <c r="AK128" s="1035" t="s">
        <v>121</v>
      </c>
      <c r="AL128" s="1033"/>
      <c r="AM128" s="1033"/>
      <c r="AN128" s="1033"/>
      <c r="AO128" s="1034"/>
      <c r="AP128" s="1036"/>
      <c r="AQ128" s="1037"/>
      <c r="AR128" s="1037"/>
      <c r="AS128" s="1037"/>
      <c r="AT128" s="1038"/>
      <c r="AU128" s="214"/>
      <c r="AV128" s="214"/>
      <c r="AW128" s="214"/>
      <c r="AX128" s="883" t="s">
        <v>461</v>
      </c>
      <c r="AY128" s="884"/>
      <c r="AZ128" s="884"/>
      <c r="BA128" s="884"/>
      <c r="BB128" s="884"/>
      <c r="BC128" s="884"/>
      <c r="BD128" s="884"/>
      <c r="BE128" s="885"/>
      <c r="BF128" s="1039" t="s">
        <v>121</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462</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3328103</v>
      </c>
      <c r="AB129" s="946"/>
      <c r="AC129" s="946"/>
      <c r="AD129" s="946"/>
      <c r="AE129" s="947"/>
      <c r="AF129" s="948">
        <v>3492206</v>
      </c>
      <c r="AG129" s="946"/>
      <c r="AH129" s="946"/>
      <c r="AI129" s="946"/>
      <c r="AJ129" s="947"/>
      <c r="AK129" s="948">
        <v>3636613</v>
      </c>
      <c r="AL129" s="946"/>
      <c r="AM129" s="946"/>
      <c r="AN129" s="946"/>
      <c r="AO129" s="947"/>
      <c r="AP129" s="1060"/>
      <c r="AQ129" s="1061"/>
      <c r="AR129" s="1061"/>
      <c r="AS129" s="1061"/>
      <c r="AT129" s="1062"/>
      <c r="AU129" s="215"/>
      <c r="AV129" s="215"/>
      <c r="AW129" s="215"/>
      <c r="AX129" s="1052" t="s">
        <v>464</v>
      </c>
      <c r="AY129" s="910"/>
      <c r="AZ129" s="910"/>
      <c r="BA129" s="910"/>
      <c r="BB129" s="910"/>
      <c r="BC129" s="910"/>
      <c r="BD129" s="910"/>
      <c r="BE129" s="911"/>
      <c r="BF129" s="1053" t="s">
        <v>121</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351107</v>
      </c>
      <c r="AB130" s="946"/>
      <c r="AC130" s="946"/>
      <c r="AD130" s="946"/>
      <c r="AE130" s="947"/>
      <c r="AF130" s="948">
        <v>406525</v>
      </c>
      <c r="AG130" s="946"/>
      <c r="AH130" s="946"/>
      <c r="AI130" s="946"/>
      <c r="AJ130" s="947"/>
      <c r="AK130" s="948">
        <v>397009</v>
      </c>
      <c r="AL130" s="946"/>
      <c r="AM130" s="946"/>
      <c r="AN130" s="946"/>
      <c r="AO130" s="947"/>
      <c r="AP130" s="1060"/>
      <c r="AQ130" s="1061"/>
      <c r="AR130" s="1061"/>
      <c r="AS130" s="1061"/>
      <c r="AT130" s="1062"/>
      <c r="AU130" s="215"/>
      <c r="AV130" s="215"/>
      <c r="AW130" s="215"/>
      <c r="AX130" s="1052" t="s">
        <v>467</v>
      </c>
      <c r="AY130" s="910"/>
      <c r="AZ130" s="910"/>
      <c r="BA130" s="910"/>
      <c r="BB130" s="910"/>
      <c r="BC130" s="910"/>
      <c r="BD130" s="910"/>
      <c r="BE130" s="911"/>
      <c r="BF130" s="1088">
        <v>10.7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2976996</v>
      </c>
      <c r="AB131" s="973"/>
      <c r="AC131" s="973"/>
      <c r="AD131" s="973"/>
      <c r="AE131" s="974"/>
      <c r="AF131" s="972">
        <v>3085681</v>
      </c>
      <c r="AG131" s="973"/>
      <c r="AH131" s="973"/>
      <c r="AI131" s="973"/>
      <c r="AJ131" s="974"/>
      <c r="AK131" s="972">
        <v>3239604</v>
      </c>
      <c r="AL131" s="973"/>
      <c r="AM131" s="973"/>
      <c r="AN131" s="973"/>
      <c r="AO131" s="974"/>
      <c r="AP131" s="1097"/>
      <c r="AQ131" s="1098"/>
      <c r="AR131" s="1098"/>
      <c r="AS131" s="1098"/>
      <c r="AT131" s="1099"/>
      <c r="AU131" s="215"/>
      <c r="AV131" s="215"/>
      <c r="AW131" s="215"/>
      <c r="AX131" s="1070" t="s">
        <v>469</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14.09541699</v>
      </c>
      <c r="AB132" s="1084"/>
      <c r="AC132" s="1084"/>
      <c r="AD132" s="1084"/>
      <c r="AE132" s="1085"/>
      <c r="AF132" s="1086">
        <v>10.00038565</v>
      </c>
      <c r="AG132" s="1084"/>
      <c r="AH132" s="1084"/>
      <c r="AI132" s="1084"/>
      <c r="AJ132" s="1085"/>
      <c r="AK132" s="1086">
        <v>8.2815368790000008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12.4</v>
      </c>
      <c r="AB133" s="1067"/>
      <c r="AC133" s="1067"/>
      <c r="AD133" s="1067"/>
      <c r="AE133" s="1068"/>
      <c r="AF133" s="1066">
        <v>11.8</v>
      </c>
      <c r="AG133" s="1067"/>
      <c r="AH133" s="1067"/>
      <c r="AI133" s="1067"/>
      <c r="AJ133" s="1068"/>
      <c r="AK133" s="1066">
        <v>10.7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NJHM8mu+6En8k+rUrjxmY7B8KkV9k0Dr6HmwZ2gMRaFmLcY6Dch0cjA3Y+n1L8FbR6NgNtWqyV+hyulZYowYA==" saltValue="YilIa4b198wTMMfpbP8w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N67" zoomScale="115" zoomScaleNormal="85" zoomScaleSheetLayoutView="11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G7gBDt2RUr7JT0aMBQxKHum08Co7EjDPd3l/6P86b6wj/GoY3dBaegEFVLUmoatdxuwu7D+e4wZenubQBgDhMw==" saltValue="jmt+aQavbXbK7bSR82la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3"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FwjgAjbwqXTj+Ec50CyP4OB1c+Yo1l3XagF8wC5msqczSbfJaE3iR/alvrnrtsSNQTSsQxJG6mlOclMaMR3aA==" saltValue="qaJxw18C3Srlo8HR9WrO/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1" t="s">
        <v>476</v>
      </c>
      <c r="AP7" s="253"/>
      <c r="AQ7" s="254" t="s">
        <v>477</v>
      </c>
      <c r="AR7" s="255"/>
    </row>
    <row r="8" spans="1:46" x14ac:dyDescent="0.15">
      <c r="A8" s="247"/>
      <c r="AK8" s="256"/>
      <c r="AL8" s="257"/>
      <c r="AM8" s="257"/>
      <c r="AN8" s="258"/>
      <c r="AO8" s="1102"/>
      <c r="AP8" s="259" t="s">
        <v>478</v>
      </c>
      <c r="AQ8" s="260" t="s">
        <v>479</v>
      </c>
      <c r="AR8" s="261" t="s">
        <v>480</v>
      </c>
    </row>
    <row r="9" spans="1:46" x14ac:dyDescent="0.15">
      <c r="A9" s="247"/>
      <c r="AK9" s="1103" t="s">
        <v>481</v>
      </c>
      <c r="AL9" s="1104"/>
      <c r="AM9" s="1104"/>
      <c r="AN9" s="1105"/>
      <c r="AO9" s="262">
        <v>1037708</v>
      </c>
      <c r="AP9" s="262">
        <v>110277</v>
      </c>
      <c r="AQ9" s="263">
        <v>156369</v>
      </c>
      <c r="AR9" s="264">
        <v>-29.5</v>
      </c>
    </row>
    <row r="10" spans="1:46" ht="13.5" customHeight="1" x14ac:dyDescent="0.15">
      <c r="A10" s="247"/>
      <c r="AK10" s="1103" t="s">
        <v>482</v>
      </c>
      <c r="AL10" s="1104"/>
      <c r="AM10" s="1104"/>
      <c r="AN10" s="1105"/>
      <c r="AO10" s="265">
        <v>132874</v>
      </c>
      <c r="AP10" s="265">
        <v>14121</v>
      </c>
      <c r="AQ10" s="266">
        <v>21449</v>
      </c>
      <c r="AR10" s="267">
        <v>-34.200000000000003</v>
      </c>
    </row>
    <row r="11" spans="1:46" ht="13.5" customHeight="1" x14ac:dyDescent="0.15">
      <c r="A11" s="247"/>
      <c r="AK11" s="1103" t="s">
        <v>483</v>
      </c>
      <c r="AL11" s="1104"/>
      <c r="AM11" s="1104"/>
      <c r="AN11" s="1105"/>
      <c r="AO11" s="265" t="s">
        <v>484</v>
      </c>
      <c r="AP11" s="265" t="s">
        <v>484</v>
      </c>
      <c r="AQ11" s="266">
        <v>1663</v>
      </c>
      <c r="AR11" s="267" t="s">
        <v>484</v>
      </c>
    </row>
    <row r="12" spans="1:46" ht="13.5" customHeight="1" x14ac:dyDescent="0.15">
      <c r="A12" s="247"/>
      <c r="AK12" s="1103" t="s">
        <v>485</v>
      </c>
      <c r="AL12" s="1104"/>
      <c r="AM12" s="1104"/>
      <c r="AN12" s="1105"/>
      <c r="AO12" s="265" t="s">
        <v>484</v>
      </c>
      <c r="AP12" s="265" t="s">
        <v>484</v>
      </c>
      <c r="AQ12" s="266">
        <v>34</v>
      </c>
      <c r="AR12" s="267" t="s">
        <v>484</v>
      </c>
    </row>
    <row r="13" spans="1:46" ht="13.5" customHeight="1" x14ac:dyDescent="0.15">
      <c r="A13" s="247"/>
      <c r="AK13" s="1103" t="s">
        <v>486</v>
      </c>
      <c r="AL13" s="1104"/>
      <c r="AM13" s="1104"/>
      <c r="AN13" s="1105"/>
      <c r="AO13" s="265">
        <v>22712</v>
      </c>
      <c r="AP13" s="265">
        <v>2414</v>
      </c>
      <c r="AQ13" s="266">
        <v>5566</v>
      </c>
      <c r="AR13" s="267">
        <v>-56.6</v>
      </c>
    </row>
    <row r="14" spans="1:46" ht="13.5" customHeight="1" x14ac:dyDescent="0.15">
      <c r="A14" s="247"/>
      <c r="AK14" s="1103" t="s">
        <v>487</v>
      </c>
      <c r="AL14" s="1104"/>
      <c r="AM14" s="1104"/>
      <c r="AN14" s="1105"/>
      <c r="AO14" s="265" t="s">
        <v>484</v>
      </c>
      <c r="AP14" s="265" t="s">
        <v>484</v>
      </c>
      <c r="AQ14" s="266">
        <v>3589</v>
      </c>
      <c r="AR14" s="267" t="s">
        <v>484</v>
      </c>
    </row>
    <row r="15" spans="1:46" ht="13.5" customHeight="1" x14ac:dyDescent="0.15">
      <c r="A15" s="247"/>
      <c r="AK15" s="1106" t="s">
        <v>488</v>
      </c>
      <c r="AL15" s="1107"/>
      <c r="AM15" s="1107"/>
      <c r="AN15" s="1108"/>
      <c r="AO15" s="265">
        <v>-47507</v>
      </c>
      <c r="AP15" s="265">
        <v>-5049</v>
      </c>
      <c r="AQ15" s="266">
        <v>-10547</v>
      </c>
      <c r="AR15" s="267">
        <v>-52.1</v>
      </c>
    </row>
    <row r="16" spans="1:46" x14ac:dyDescent="0.15">
      <c r="A16" s="247"/>
      <c r="AK16" s="1106" t="s">
        <v>177</v>
      </c>
      <c r="AL16" s="1107"/>
      <c r="AM16" s="1107"/>
      <c r="AN16" s="1108"/>
      <c r="AO16" s="265">
        <v>1145787</v>
      </c>
      <c r="AP16" s="265">
        <v>121763</v>
      </c>
      <c r="AQ16" s="266">
        <v>178125</v>
      </c>
      <c r="AR16" s="267">
        <v>-31.6</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09" t="s">
        <v>493</v>
      </c>
      <c r="AL21" s="1110"/>
      <c r="AM21" s="1110"/>
      <c r="AN21" s="1111"/>
      <c r="AO21" s="277">
        <v>9.4600000000000009</v>
      </c>
      <c r="AP21" s="278">
        <v>14.51</v>
      </c>
      <c r="AQ21" s="279">
        <v>-5.05</v>
      </c>
      <c r="AS21" s="280"/>
      <c r="AT21" s="276"/>
    </row>
    <row r="22" spans="1:46" s="248" customFormat="1" x14ac:dyDescent="0.15">
      <c r="A22" s="276"/>
      <c r="AK22" s="1109" t="s">
        <v>494</v>
      </c>
      <c r="AL22" s="1110"/>
      <c r="AM22" s="1110"/>
      <c r="AN22" s="1111"/>
      <c r="AO22" s="281">
        <v>95.4</v>
      </c>
      <c r="AP22" s="282">
        <v>95.5</v>
      </c>
      <c r="AQ22" s="283">
        <v>-0.1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1" t="s">
        <v>476</v>
      </c>
      <c r="AP30" s="253"/>
      <c r="AQ30" s="254" t="s">
        <v>477</v>
      </c>
      <c r="AR30" s="255"/>
    </row>
    <row r="31" spans="1:46" x14ac:dyDescent="0.15">
      <c r="A31" s="247"/>
      <c r="AK31" s="256"/>
      <c r="AL31" s="257"/>
      <c r="AM31" s="257"/>
      <c r="AN31" s="258"/>
      <c r="AO31" s="1102"/>
      <c r="AP31" s="259" t="s">
        <v>478</v>
      </c>
      <c r="AQ31" s="260" t="s">
        <v>479</v>
      </c>
      <c r="AR31" s="261" t="s">
        <v>480</v>
      </c>
    </row>
    <row r="32" spans="1:46" ht="27" customHeight="1" x14ac:dyDescent="0.15">
      <c r="A32" s="247"/>
      <c r="AK32" s="1117" t="s">
        <v>498</v>
      </c>
      <c r="AL32" s="1118"/>
      <c r="AM32" s="1118"/>
      <c r="AN32" s="1119"/>
      <c r="AO32" s="291">
        <v>381838</v>
      </c>
      <c r="AP32" s="291">
        <v>40578</v>
      </c>
      <c r="AQ32" s="292">
        <v>89268</v>
      </c>
      <c r="AR32" s="293">
        <v>-54.5</v>
      </c>
    </row>
    <row r="33" spans="1:46" ht="13.5" customHeight="1" x14ac:dyDescent="0.15">
      <c r="A33" s="247"/>
      <c r="AK33" s="1117" t="s">
        <v>499</v>
      </c>
      <c r="AL33" s="1118"/>
      <c r="AM33" s="1118"/>
      <c r="AN33" s="1119"/>
      <c r="AO33" s="291" t="s">
        <v>484</v>
      </c>
      <c r="AP33" s="291" t="s">
        <v>484</v>
      </c>
      <c r="AQ33" s="292" t="s">
        <v>484</v>
      </c>
      <c r="AR33" s="293" t="s">
        <v>484</v>
      </c>
    </row>
    <row r="34" spans="1:46" ht="27" customHeight="1" x14ac:dyDescent="0.15">
      <c r="A34" s="247"/>
      <c r="AK34" s="1117" t="s">
        <v>500</v>
      </c>
      <c r="AL34" s="1118"/>
      <c r="AM34" s="1118"/>
      <c r="AN34" s="1119"/>
      <c r="AO34" s="291" t="s">
        <v>484</v>
      </c>
      <c r="AP34" s="291" t="s">
        <v>484</v>
      </c>
      <c r="AQ34" s="292" t="s">
        <v>484</v>
      </c>
      <c r="AR34" s="293" t="s">
        <v>484</v>
      </c>
    </row>
    <row r="35" spans="1:46" ht="27" customHeight="1" x14ac:dyDescent="0.15">
      <c r="A35" s="247"/>
      <c r="AK35" s="1117" t="s">
        <v>501</v>
      </c>
      <c r="AL35" s="1118"/>
      <c r="AM35" s="1118"/>
      <c r="AN35" s="1119"/>
      <c r="AO35" s="291">
        <v>268889</v>
      </c>
      <c r="AP35" s="291">
        <v>28575</v>
      </c>
      <c r="AQ35" s="292">
        <v>17003</v>
      </c>
      <c r="AR35" s="293">
        <v>68.099999999999994</v>
      </c>
    </row>
    <row r="36" spans="1:46" ht="27" customHeight="1" x14ac:dyDescent="0.15">
      <c r="A36" s="247"/>
      <c r="AK36" s="1117" t="s">
        <v>502</v>
      </c>
      <c r="AL36" s="1118"/>
      <c r="AM36" s="1118"/>
      <c r="AN36" s="1119"/>
      <c r="AO36" s="291">
        <v>14571</v>
      </c>
      <c r="AP36" s="291">
        <v>1548</v>
      </c>
      <c r="AQ36" s="292">
        <v>5039</v>
      </c>
      <c r="AR36" s="293">
        <v>-69.3</v>
      </c>
    </row>
    <row r="37" spans="1:46" ht="13.5" customHeight="1" x14ac:dyDescent="0.15">
      <c r="A37" s="247"/>
      <c r="AK37" s="1117" t="s">
        <v>503</v>
      </c>
      <c r="AL37" s="1118"/>
      <c r="AM37" s="1118"/>
      <c r="AN37" s="1119"/>
      <c r="AO37" s="291" t="s">
        <v>484</v>
      </c>
      <c r="AP37" s="291" t="s">
        <v>484</v>
      </c>
      <c r="AQ37" s="292">
        <v>909</v>
      </c>
      <c r="AR37" s="293" t="s">
        <v>484</v>
      </c>
    </row>
    <row r="38" spans="1:46" ht="27" customHeight="1" x14ac:dyDescent="0.15">
      <c r="A38" s="247"/>
      <c r="AK38" s="1120" t="s">
        <v>504</v>
      </c>
      <c r="AL38" s="1121"/>
      <c r="AM38" s="1121"/>
      <c r="AN38" s="1122"/>
      <c r="AO38" s="294" t="s">
        <v>484</v>
      </c>
      <c r="AP38" s="294" t="s">
        <v>484</v>
      </c>
      <c r="AQ38" s="295">
        <v>25</v>
      </c>
      <c r="AR38" s="283" t="s">
        <v>484</v>
      </c>
      <c r="AS38" s="290"/>
    </row>
    <row r="39" spans="1:46" x14ac:dyDescent="0.15">
      <c r="A39" s="247"/>
      <c r="AK39" s="1120" t="s">
        <v>505</v>
      </c>
      <c r="AL39" s="1121"/>
      <c r="AM39" s="1121"/>
      <c r="AN39" s="1122"/>
      <c r="AO39" s="291" t="s">
        <v>484</v>
      </c>
      <c r="AP39" s="291" t="s">
        <v>484</v>
      </c>
      <c r="AQ39" s="292">
        <v>-4913</v>
      </c>
      <c r="AR39" s="293" t="s">
        <v>484</v>
      </c>
      <c r="AS39" s="290"/>
    </row>
    <row r="40" spans="1:46" ht="27" customHeight="1" x14ac:dyDescent="0.15">
      <c r="A40" s="247"/>
      <c r="AK40" s="1117" t="s">
        <v>506</v>
      </c>
      <c r="AL40" s="1118"/>
      <c r="AM40" s="1118"/>
      <c r="AN40" s="1119"/>
      <c r="AO40" s="291">
        <v>-397009</v>
      </c>
      <c r="AP40" s="291">
        <v>-42190</v>
      </c>
      <c r="AQ40" s="292">
        <v>-72657</v>
      </c>
      <c r="AR40" s="293">
        <v>-41.9</v>
      </c>
      <c r="AS40" s="290"/>
    </row>
    <row r="41" spans="1:46" x14ac:dyDescent="0.15">
      <c r="A41" s="247"/>
      <c r="AK41" s="1123" t="s">
        <v>287</v>
      </c>
      <c r="AL41" s="1124"/>
      <c r="AM41" s="1124"/>
      <c r="AN41" s="1125"/>
      <c r="AO41" s="291">
        <v>268289</v>
      </c>
      <c r="AP41" s="291">
        <v>28511</v>
      </c>
      <c r="AQ41" s="292">
        <v>34674</v>
      </c>
      <c r="AR41" s="293">
        <v>-17.8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12" t="s">
        <v>476</v>
      </c>
      <c r="AN49" s="1114" t="s">
        <v>509</v>
      </c>
      <c r="AO49" s="1115"/>
      <c r="AP49" s="1115"/>
      <c r="AQ49" s="1115"/>
      <c r="AR49" s="1116"/>
    </row>
    <row r="50" spans="1:44" x14ac:dyDescent="0.15">
      <c r="A50" s="247"/>
      <c r="AK50" s="305"/>
      <c r="AL50" s="306"/>
      <c r="AM50" s="1113"/>
      <c r="AN50" s="307" t="s">
        <v>510</v>
      </c>
      <c r="AO50" s="308" t="s">
        <v>511</v>
      </c>
      <c r="AP50" s="309" t="s">
        <v>512</v>
      </c>
      <c r="AQ50" s="310" t="s">
        <v>513</v>
      </c>
      <c r="AR50" s="311" t="s">
        <v>514</v>
      </c>
    </row>
    <row r="51" spans="1:44" x14ac:dyDescent="0.15">
      <c r="A51" s="247"/>
      <c r="AK51" s="303" t="s">
        <v>515</v>
      </c>
      <c r="AL51" s="304"/>
      <c r="AM51" s="312">
        <v>628631</v>
      </c>
      <c r="AN51" s="313">
        <v>68471</v>
      </c>
      <c r="AO51" s="314">
        <v>-43.5</v>
      </c>
      <c r="AP51" s="315">
        <v>125391</v>
      </c>
      <c r="AQ51" s="316">
        <v>-13.6</v>
      </c>
      <c r="AR51" s="317">
        <v>-29.9</v>
      </c>
    </row>
    <row r="52" spans="1:44" x14ac:dyDescent="0.15">
      <c r="A52" s="247"/>
      <c r="AK52" s="318"/>
      <c r="AL52" s="319" t="s">
        <v>516</v>
      </c>
      <c r="AM52" s="320">
        <v>352941</v>
      </c>
      <c r="AN52" s="321">
        <v>38443</v>
      </c>
      <c r="AO52" s="322">
        <v>-56.9</v>
      </c>
      <c r="AP52" s="323">
        <v>68516</v>
      </c>
      <c r="AQ52" s="324">
        <v>-18.2</v>
      </c>
      <c r="AR52" s="325">
        <v>-38.700000000000003</v>
      </c>
    </row>
    <row r="53" spans="1:44" x14ac:dyDescent="0.15">
      <c r="A53" s="247"/>
      <c r="AK53" s="303" t="s">
        <v>517</v>
      </c>
      <c r="AL53" s="304"/>
      <c r="AM53" s="312">
        <v>495978</v>
      </c>
      <c r="AN53" s="313">
        <v>53858</v>
      </c>
      <c r="AO53" s="314">
        <v>-21.3</v>
      </c>
      <c r="AP53" s="315">
        <v>138402</v>
      </c>
      <c r="AQ53" s="316">
        <v>10.4</v>
      </c>
      <c r="AR53" s="317">
        <v>-31.7</v>
      </c>
    </row>
    <row r="54" spans="1:44" x14ac:dyDescent="0.15">
      <c r="A54" s="247"/>
      <c r="AK54" s="318"/>
      <c r="AL54" s="319" t="s">
        <v>516</v>
      </c>
      <c r="AM54" s="320">
        <v>292721</v>
      </c>
      <c r="AN54" s="321">
        <v>31786</v>
      </c>
      <c r="AO54" s="322">
        <v>-17.3</v>
      </c>
      <c r="AP54" s="323">
        <v>70652</v>
      </c>
      <c r="AQ54" s="324">
        <v>3.1</v>
      </c>
      <c r="AR54" s="325">
        <v>-20.399999999999999</v>
      </c>
    </row>
    <row r="55" spans="1:44" x14ac:dyDescent="0.15">
      <c r="A55" s="247"/>
      <c r="AK55" s="303" t="s">
        <v>518</v>
      </c>
      <c r="AL55" s="304"/>
      <c r="AM55" s="312">
        <v>727787</v>
      </c>
      <c r="AN55" s="313">
        <v>78055</v>
      </c>
      <c r="AO55" s="314">
        <v>44.9</v>
      </c>
      <c r="AP55" s="315">
        <v>146367</v>
      </c>
      <c r="AQ55" s="316">
        <v>5.8</v>
      </c>
      <c r="AR55" s="317">
        <v>39.1</v>
      </c>
    </row>
    <row r="56" spans="1:44" x14ac:dyDescent="0.15">
      <c r="A56" s="247"/>
      <c r="AK56" s="318"/>
      <c r="AL56" s="319" t="s">
        <v>516</v>
      </c>
      <c r="AM56" s="320">
        <v>436943</v>
      </c>
      <c r="AN56" s="321">
        <v>46862</v>
      </c>
      <c r="AO56" s="322">
        <v>47.4</v>
      </c>
      <c r="AP56" s="323">
        <v>79441</v>
      </c>
      <c r="AQ56" s="324">
        <v>12.4</v>
      </c>
      <c r="AR56" s="325">
        <v>35</v>
      </c>
    </row>
    <row r="57" spans="1:44" x14ac:dyDescent="0.15">
      <c r="A57" s="247"/>
      <c r="AK57" s="303" t="s">
        <v>519</v>
      </c>
      <c r="AL57" s="304"/>
      <c r="AM57" s="312">
        <v>793117</v>
      </c>
      <c r="AN57" s="313">
        <v>85007</v>
      </c>
      <c r="AO57" s="314">
        <v>8.9</v>
      </c>
      <c r="AP57" s="315">
        <v>165181</v>
      </c>
      <c r="AQ57" s="316">
        <v>12.9</v>
      </c>
      <c r="AR57" s="317">
        <v>-4</v>
      </c>
    </row>
    <row r="58" spans="1:44" x14ac:dyDescent="0.15">
      <c r="A58" s="247"/>
      <c r="AK58" s="318"/>
      <c r="AL58" s="319" t="s">
        <v>516</v>
      </c>
      <c r="AM58" s="320">
        <v>412445</v>
      </c>
      <c r="AN58" s="321">
        <v>44206</v>
      </c>
      <c r="AO58" s="322">
        <v>-5.7</v>
      </c>
      <c r="AP58" s="323">
        <v>82246</v>
      </c>
      <c r="AQ58" s="324">
        <v>3.5</v>
      </c>
      <c r="AR58" s="325">
        <v>-9.1999999999999993</v>
      </c>
    </row>
    <row r="59" spans="1:44" x14ac:dyDescent="0.15">
      <c r="A59" s="247"/>
      <c r="AK59" s="303" t="s">
        <v>520</v>
      </c>
      <c r="AL59" s="304"/>
      <c r="AM59" s="312">
        <v>787505</v>
      </c>
      <c r="AN59" s="313">
        <v>83688</v>
      </c>
      <c r="AO59" s="314">
        <v>-1.6</v>
      </c>
      <c r="AP59" s="315">
        <v>166234</v>
      </c>
      <c r="AQ59" s="316">
        <v>0.6</v>
      </c>
      <c r="AR59" s="317">
        <v>-2.2000000000000002</v>
      </c>
    </row>
    <row r="60" spans="1:44" x14ac:dyDescent="0.15">
      <c r="A60" s="247"/>
      <c r="AK60" s="318"/>
      <c r="AL60" s="319" t="s">
        <v>516</v>
      </c>
      <c r="AM60" s="320">
        <v>589097</v>
      </c>
      <c r="AN60" s="321">
        <v>62603</v>
      </c>
      <c r="AO60" s="322">
        <v>41.6</v>
      </c>
      <c r="AP60" s="323">
        <v>89789</v>
      </c>
      <c r="AQ60" s="324">
        <v>9.1999999999999993</v>
      </c>
      <c r="AR60" s="325">
        <v>32.4</v>
      </c>
    </row>
    <row r="61" spans="1:44" x14ac:dyDescent="0.15">
      <c r="A61" s="247"/>
      <c r="AK61" s="303" t="s">
        <v>521</v>
      </c>
      <c r="AL61" s="326"/>
      <c r="AM61" s="312">
        <v>686604</v>
      </c>
      <c r="AN61" s="313">
        <v>73816</v>
      </c>
      <c r="AO61" s="314">
        <v>-2.5</v>
      </c>
      <c r="AP61" s="315">
        <v>148315</v>
      </c>
      <c r="AQ61" s="327">
        <v>3.2</v>
      </c>
      <c r="AR61" s="317">
        <v>-5.7</v>
      </c>
    </row>
    <row r="62" spans="1:44" x14ac:dyDescent="0.15">
      <c r="A62" s="247"/>
      <c r="AK62" s="318"/>
      <c r="AL62" s="319" t="s">
        <v>516</v>
      </c>
      <c r="AM62" s="320">
        <v>416829</v>
      </c>
      <c r="AN62" s="321">
        <v>44780</v>
      </c>
      <c r="AO62" s="322">
        <v>1.8</v>
      </c>
      <c r="AP62" s="323">
        <v>78129</v>
      </c>
      <c r="AQ62" s="324">
        <v>2</v>
      </c>
      <c r="AR62" s="325">
        <v>-0.2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OkS245IHE+PP942jCj4qNy4L9IoTpiGS0NhXYjhHAEBWOxiyNB0DZ18PyTNU9w2bafly7/ydgRLaO1vFigXK2w==" saltValue="ooipcxoeg/dC3ZbLRQkZ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6"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0uCTAWtmC5rutc7vakfjao1NlOBRTCa6zWfPT4C8bFlkXPwrt4uSowMJF77pvC75f9aWajiN+ZZenhl9jScqRA==" saltValue="q7Wjs+fVsS7yEtfzc9Gq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4"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dTQ8MN9y975auPXM1oWAnYn4bHTvoPPVC95tQcFyH/aw7adJ3BrKe1WAje51qGLsdwVBGnw9VZfnsyB5VW+zPg==" saltValue="YFS/RlQrH68qZeze7o3o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26.74</v>
      </c>
      <c r="G47" s="12">
        <v>41.46</v>
      </c>
      <c r="H47" s="12">
        <v>45.57</v>
      </c>
      <c r="I47" s="12">
        <v>49.18</v>
      </c>
      <c r="J47" s="13">
        <v>53.57</v>
      </c>
    </row>
    <row r="48" spans="2:10" ht="57.75" customHeight="1" x14ac:dyDescent="0.15">
      <c r="B48" s="14"/>
      <c r="C48" s="1128" t="s">
        <v>4</v>
      </c>
      <c r="D48" s="1128"/>
      <c r="E48" s="1129"/>
      <c r="F48" s="15">
        <v>10.36</v>
      </c>
      <c r="G48" s="16">
        <v>15.5</v>
      </c>
      <c r="H48" s="16">
        <v>17.690000000000001</v>
      </c>
      <c r="I48" s="16">
        <v>16.73</v>
      </c>
      <c r="J48" s="17">
        <v>13.77</v>
      </c>
    </row>
    <row r="49" spans="2:10" ht="57.75" customHeight="1" thickBot="1" x14ac:dyDescent="0.2">
      <c r="B49" s="18"/>
      <c r="C49" s="1130" t="s">
        <v>5</v>
      </c>
      <c r="D49" s="1130"/>
      <c r="E49" s="1131"/>
      <c r="F49" s="19">
        <v>9.23</v>
      </c>
      <c r="G49" s="20">
        <v>23.01</v>
      </c>
      <c r="H49" s="20">
        <v>4.8</v>
      </c>
      <c r="I49" s="20">
        <v>5.62</v>
      </c>
      <c r="J49" s="21">
        <v>4.05</v>
      </c>
    </row>
    <row r="50" spans="2:10" x14ac:dyDescent="0.15"/>
  </sheetData>
  <sheetProtection algorithmName="SHA-512" hashValue="jBdrefGrvqEfVhY/H4WdRm5CYBebGca7fHZ9bQhUu4E371FbhCwwKjq4rToNw6asNVOJW+TBrl+m2iBj7piqMg==" saltValue="gN/9V6D9yGfgPUHuASQg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dcterms:created xsi:type="dcterms:W3CDTF">2026-02-23T09:11:11Z</dcterms:created>
  <dcterms:modified xsi:type="dcterms:W3CDTF">2026-04-03T01:23:10Z</dcterms:modified>
  <cp:category/>
</cp:coreProperties>
</file>