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4440937B-A5BA-47EC-8A99-076B7B6FAF5B}" xr6:coauthVersionLast="47" xr6:coauthVersionMax="47" xr10:uidLastSave="{00000000-0000-0000-0000-000000000000}"/>
  <bookViews>
    <workbookView xWindow="-120" yWindow="-120" windowWidth="20730" windowHeight="11160" tabRatio="8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4" i="10"/>
  <c r="C35"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<sst xmlns="http://schemas.openxmlformats.org/spreadsheetml/2006/main" count="1046" uniqueCount="572">
  <si>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</si>
  <si>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</si>
  <si>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</si>
  <si>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</si>
  <si>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</si>
  <si>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</si>
  <si>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</si>
  <si>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</si>
  <si>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</si>
  <si>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</si>
  <si>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</si>
  <si>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</si>
  <si>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</si>
  <si>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</si>
  <si>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</si>
  <si>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</si>
  <si>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</si>
  <si>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</si>
  <si>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</si>
  <si>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</si>
  <si>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</si>
  <si>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</si>
  <si>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</si>
  <si>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</si>
  <si>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</si>
  <si>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</si>
  <si>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</si>
  <si>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</si>
  <si>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</si>
  <si>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</si>
  <si>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</si>
  <si>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</si>
  <si>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</si>
  <si>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</si>
  <si>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</si>
  <si>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</si>
  <si>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</si>
  <si>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</si>
  <si>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</si>
  <si>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</si>
  <si>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</si>
  <si>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</si>
  <si>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</si>
  <si>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</si>
  <si>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</si>
  <si>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</si>
  <si>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</si>
  <si>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</si>
  <si>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</si>
  <si>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</si>
  <si>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</si>
  <si>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</si>
  <si>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</si>
  <si>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</si>
  <si>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</si>
  <si>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</si>
  <si>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</si>
  <si>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</si>
  <si>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</si>
  <si>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</si>
  <si>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</si>
  <si>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</si>
  <si>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</si>
  <si>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</si>
  <si>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</si>
  <si>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</si>
  <si>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</si>
  <si>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</si>
  <si>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</si>
  <si>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</si>
  <si>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</si>
  <si>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</si>
  <si>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</si>
  <si>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</si>
  <si>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</si>
  <si>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</si>
  <si>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</si>
  <si>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</si>
  <si>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</si>
  <si>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</si>
  <si>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</si>
  <si>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</si>
  <si>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</si>
  <si>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</si>
  <si>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</si>
  <si>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</si>
  <si>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</si>
  <si>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</si>
  <si>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</si>
  <si>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</si>
  <si>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</si>
  <si>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</si>
  <si>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</si>
  <si>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</si>
  <si>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</si>
  <si>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</si>
  <si>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</si>
  <si>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</si>
  <si>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</si>
  <si>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</si>
  <si>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</si>
  <si>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</si>
  <si>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</si>
  <si>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</si>
  <si>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</si>
  <si>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</si>
  <si>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</si>
  <si>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</si>
  <si>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</si>
  <si>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</si>
  <si>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</si>
  <si>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</si>
  <si>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</si>
  <si>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</si>
  <si>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</si>
  <si>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</si>
  <si>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</si>
  <si>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</si>
  <si>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</si>
  <si>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</si>
  <si>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</si>
  <si>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</si>
  <si>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</si>
  <si>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</si>
  <si>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</si>
  <si>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</si>
  <si>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</si>
  <si>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</si>
  <si>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</si>
  <si>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</si>
  <si>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</si>
  <si>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</si>
  <si>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</si>
  <si>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</si>
  <si>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</si>
  <si>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</si>
  <si>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</si>
  <si>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</si>
  <si>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</si>
  <si>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</si>
  <si>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</si>
  <si>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</si>
  <si>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</si>
  <si>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</si>
  <si>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</si>
  <si>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</si>
  <si>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</si>
  <si>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</si>
  <si>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</si>
  <si>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</si>
  <si>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</si>
  <si>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</si>
  <si>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</si>
  <si>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</si>
  <si>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</si>
  <si>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</si>
  <si>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</si>
  <si>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</si>
  <si>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</si>
  <si>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</si>
  <si>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</si>
  <si>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</si>
  <si>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</si>
  <si>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</si>
  <si>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</si>
  <si>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</si>
  <si>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</si>
  <si>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</si>
  <si>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</si>
  <si>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</si>
  <si>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</si>
  <si>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</si>
  <si>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</si>
  <si>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</si>
  <si>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</si>
  <si>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</si>
  <si>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</si>
  <si>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</si>
  <si>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</si>
  <si>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</si>
  <si>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</si>
  <si>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</si>
  <si>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</si>
  <si>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</si>
  <si>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</si>
  <si>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</si>
  <si>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</si>
  <si>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</si>
  <si>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</si>
  <si>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</si>
  <si>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</si>
  <si>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</si>
  <si>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</si>
  <si>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</si>
  <si>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</si>
  <si>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</si>
  <si>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</si>
  <si>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</si>
  <si>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</si>
  <si>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</si>
  <si>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</si>
  <si>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</si>
  <si>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</si>
  <si>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</si>
  <si>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福岡県筑前町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</si>
  <si>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</si>
  <si>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</si>
  <si>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</si>
  <si>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</si>
  <si>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</si>
  <si>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</si>
  <si>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</si>
  <si>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</si>
  <si>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</si>
  <si>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</si>
  <si>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</si>
  <si>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</si>
  <si>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</si>
  <si>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</si>
  <si>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</si>
  <si>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</si>
  <si>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</si>
  <si>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</si>
  <si>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</si>
  <si>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</si>
  <si>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</si>
  <si>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</si>
  <si>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</si>
  <si>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</si>
  <si>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</si>
  <si>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</si>
  <si>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</si>
  <si>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</si>
  <si>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</si>
  <si>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</si>
  <si>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</si>
  <si>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</si>
  <si>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</si>
  <si>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</si>
  <si>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</si>
  <si>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</si>
  <si>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</si>
  <si>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</si>
  <si>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</si>
  <si>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</si>
  <si>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</si>
  <si>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</si>
  <si>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</si>
  <si>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</si>
  <si>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</si>
  <si>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</si>
  <si>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</si>
  <si>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</si>
  <si>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</si>
  <si>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</si>
  <si>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</si>
  <si>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</si>
  <si>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</si>
  <si>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</si>
  <si>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</si>
  <si>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</si>
  <si>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</si>
  <si>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</si>
  <si>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</si>
  <si>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</si>
  <si>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</si>
  <si>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</si>
  <si>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</si>
  <si>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</si>
  <si>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</si>
  <si>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</si>
  <si>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</si>
  <si>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</si>
  <si>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</si>
  <si>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</si>
  <si>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</si>
  <si>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</si>
  <si>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</si>
  <si>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</si>
  <si>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</si>
  <si>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</si>
  <si>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</si>
  <si>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</si>
  <si>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</si>
  <si>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</si>
  <si>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</si>
  <si>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</si>
  <si>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</si>
  <si>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</si>
  <si>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</si>
  <si>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</si>
  <si>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</si>
  <si>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</si>
  <si>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</si>
  <si>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</si>
  <si>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</si>
  <si>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</si>
  <si>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</si>
  <si>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</si>
  <si>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</si>
  <si>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</si>
  <si>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</si>
  <si>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</si>
  <si>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</si>
  <si>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</si>
  <si>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</si>
  <si>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</si>
  <si>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</si>
  <si>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</si>
  <si>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</si>
  <si>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</si>
  <si>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</si>
  <si>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</si>
  <si>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</si>
  <si>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</si>
  <si>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</si>
  <si>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</si>
  <si>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</si>
  <si>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</si>
  <si>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</si>
  <si>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</si>
  <si>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</si>
  <si>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</si>
  <si>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</si>
  <si>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</si>
  <si>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</si>
  <si>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</si>
  <si>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</si>
  <si>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</si>
  <si>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</si>
  <si>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</si>
  <si>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</si>
  <si>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</si>
  <si>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</si>
  <si>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</si>
  <si>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</si>
  <si>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</si>
  <si>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</si>
  <si>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</si>
  <si>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</si>
  <si>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</si>
  <si>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</si>
  <si>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</si>
  <si>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</si>
  <si>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</si>
  <si>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</si>
  <si>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</si>
  <si>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</si>
  <si>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</si>
  <si>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</si>
  <si>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</si>
  <si>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</si>
  <si>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</si>
  <si>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</si>
  <si>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</si>
  <si>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福岡県筑前町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</si>
  <si>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</si>
  <si>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</si>
  <si>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</si>
  <si>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</si>
  <si>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</si>
  <si>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</si>
  <si>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</si>
  <si>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</si>
  <si>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</si>
  <si>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</si>
  <si>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</si>
  <si>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</si>
  <si>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</si>
  <si>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</si>
  <si>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</si>
  <si>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</si>
  <si>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</si>
  <si>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</si>
  <si>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</si>
  <si>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</si>
  <si>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</si>
  <si>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</si>
  <si>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</si>
  <si>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</si>
  <si>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</si>
  <si>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</si>
  <si>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</si>
  <si>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</si>
  <si>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</si>
  <si>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</si>
  <si>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</si>
  <si>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</si>
  <si>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</si>
  <si>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</si>
  <si>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</si>
  <si>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</si>
  <si>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</si>
  <si>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</si>
  <si>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</si>
  <si>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</si>
  <si>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</si>
  <si>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</si>
  <si>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</si>
  <si>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</si>
  <si>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</si>
  <si>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</si>
  <si>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</si>
  <si>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</si>
  <si>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</si>
  <si>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</si>
  <si>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</si>
  <si>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</si>
  <si>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</si>
  <si>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</si>
  <si>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</si>
  <si>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</si>
  <si>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</si>
  <si>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</si>
  <si>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</si>
  <si>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</si>
  <si>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</si>
  <si>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</si>
  <si>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</si>
  <si>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</si>
  <si>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</si>
  <si>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</si>
  <si>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</si>
  <si>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</si>
  <si>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</si>
  <si>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</si>
  <si>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</si>
  <si>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</si>
  <si>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</si>
  <si>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</si>
  <si>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</si>
  <si>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</si>
  <si>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</si>
  <si>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</si>
  <si>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</si>
  <si>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</si>
  <si>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</si>
  <si>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</si>
  <si>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</si>
  <si>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</si>
  <si>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</si>
  <si>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</si>
  <si>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</si>
  <si>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</si>
  <si>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</si>
  <si>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</si>
  <si>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</si>
  <si>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</si>
  <si>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</si>
  <si>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</si>
  <si>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</si>
  <si>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</si>
  <si>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</si>
  <si>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</si>
  <si>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</si>
  <si>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</si>
  <si>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</si>
  <si>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</si>
  <si>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</si>
  <si>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</si>
  <si>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</si>
  <si>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</si>
  <si>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</si>
  <si>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</si>
  <si>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</si>
  <si>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</si>
  <si>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</si>
  <si>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</si>
  <si>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</si>
  <si>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</si>
  <si>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</si>
  <si>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</si>
  <si>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</si>
  <si>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</si>
  <si>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</si>
  <si>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</si>
  <si>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</si>
  <si>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</si>
  <si>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</si>
  <si>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</si>
  <si>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</si>
  <si>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</si>
  <si>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</si>
  <si>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</si>
  <si>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</si>
  <si>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</si>
  <si>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</si>
  <si>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</si>
  <si>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</si>
  <si>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</si>
  <si>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</si>
  <si>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</si>
  <si>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</si>
  <si>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</si>
  <si>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</si>
  <si>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</si>
  <si>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</si>
  <si>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</si>
  <si>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</si>
  <si>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</si>
  <si>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</si>
  <si>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</si>
  <si>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</si>
  <si>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</si>
  <si>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</si>
  <si>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</si>
  <si>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</si>
  <si>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</si>
  <si>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</si>
  <si>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</si>
  <si>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</si>
  <si>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</si>
  <si>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</si>
  <si>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</si>
  <si>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</si>
  <si>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</si>
  <si>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</si>
  <si>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</si>
  <si>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</si>
  <si>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</si>
  <si>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</si>
  <si>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</si>
  <si>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</si>
  <si>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</si>
  <si>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</si>
  <si>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</si>
  <si>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</si>
  <si>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</si>
  <si>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</si>
  <si>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</si>
  <si>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</si>
  <si>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</si>
  <si>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3.64</t>
  </si>
  <si>
    <t>▲ 1.72</t>
  </si>
  <si>
    <t>水道事業会計</t>
  </si>
  <si>
    <t>下水道事業会計</t>
  </si>
  <si>
    <t>一般会計</t>
  </si>
  <si>
    <t>住宅新築資金等貸付事業特別会計</t>
  </si>
  <si>
    <t>後期高齢者医療特別会計</t>
  </si>
  <si>
    <t>国民健康保険事業特別会計</t>
  </si>
  <si>
    <t>工業用地造成事業特別会計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</si>
  <si>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</si>
  <si>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</si>
  <si>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</si>
  <si>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</si>
  <si>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</si>
  <si>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</si>
  <si>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</si>
  <si>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</si>
  <si>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筑前町ファーマーズマーケットみなみの里</t>
    <rPh sb="0" eb="3">
      <t>チクゼンマチ</t>
    </rPh>
    <rPh sb="18" eb="19">
      <t>サト</t>
    </rPh>
    <phoneticPr fontId="2"/>
  </si>
  <si>
    <t>両筑衛生施設組合</t>
  </si>
  <si>
    <t>福岡県市町村消防団員等公務災害補償組合</t>
  </si>
  <si>
    <t>福岡県市町村職員退職手当組合（一般会計）</t>
  </si>
  <si>
    <t>福岡県市町村職員退職手当組合（基金特別会計）</t>
  </si>
  <si>
    <t>福岡県自治会館管理組合</t>
  </si>
  <si>
    <t>甘木・朝倉広域市町村圏事務組合（一般会計）</t>
  </si>
  <si>
    <t>甘木・朝倉広域市町村圏事務組合（消防特別会計）</t>
  </si>
  <si>
    <t>甘木・朝倉・三井環境施設組合</t>
  </si>
  <si>
    <t>福岡県自治振興組合（一般会計）</t>
  </si>
  <si>
    <t>福岡県自治振興組合（公文書館事業特別会計）</t>
  </si>
  <si>
    <t>筑慈苑施設組合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</si>
  <si>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</si>
  <si>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</si>
  <si>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</si>
  <si>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</si>
  <si>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福岡県南広域水道企業団</t>
    <rPh sb="0" eb="4">
      <t>フクオカケンナン</t>
    </rPh>
    <rPh sb="4" eb="6">
      <t>コウイキ</t>
    </rPh>
    <rPh sb="6" eb="11">
      <t>スイドウキギョウダン</t>
    </rPh>
    <phoneticPr fontId="39"/>
  </si>
  <si>
    <t>法適用企業</t>
    <rPh sb="0" eb="3">
      <t>ホウテキヨウ</t>
    </rPh>
    <rPh sb="3" eb="5">
      <t>キギョウ</t>
    </rPh>
    <phoneticPr fontId="39"/>
  </si>
  <si>
    <t>公共施設等整備基金</t>
    <phoneticPr fontId="5"/>
  </si>
  <si>
    <t>地域振興基金</t>
    <phoneticPr fontId="38"/>
  </si>
  <si>
    <t>ふるさと応援基金</t>
    <phoneticPr fontId="38"/>
  </si>
  <si>
    <t>多目的運動広場整備等基金</t>
    <phoneticPr fontId="38"/>
  </si>
  <si>
    <t>退職手当準備基金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</si>
</sst>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415-4EA4-B662-3A271175F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40655</c:v>
                </c:pt>
                <c:pt idx="1">
                  <c:v>21521</c:v>
                </c:pt>
                <c:pt idx="2">
                  <c:v>26126</c:v>
                </c:pt>
                <c:pt idx="3">
                  <c:v>30371</c:v>
                </c:pt>
                <c:pt idx="4">
                  <c:v>49943</c:v>
                </c:pt>
              </c:numCache>
            </c:numRef>
          </c:val>
          <c:smooth val="0"/>
          <c:extLst>
            <c:ext xmlns:c16="http://schemas.microsoft.com/office/drawing/2014/chart" uri="{C3380CC4-5D6E-409C-BE32-E72D297353CC}">
              <c16:uniqueId val="{00000001-4415-4EA4-B662-3A271175F2BA}"/>
            </c:ext>
          </c:extLst>
        </c:ser>
        <c:dLbls>
          <c:showLegendKey val="0"/>
          <c:showVal val="0"/>
          <c:showCatName val="0"/>
          <c:showSerName val="0"/>
          <c:showPercent val="0"/>
          <c:showBubbleSize val="0"/>
        </c:dLbls>
        <c:marker val="1"/>
        <c:smooth val="0"/>
        <c:axId val="592095064"/>
        <c:axId val="592097808"/>
      </c:lineChart>
      <c:catAx>
        <c:axId val="592095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2097808"/>
        <c:crosses val="autoZero"/>
        <c:auto val="1"/>
        <c:lblAlgn val="ctr"/>
        <c:lblOffset val="100"/>
        <c:tickLblSkip val="1"/>
        <c:tickMarkSkip val="1"/>
        <c:noMultiLvlLbl val="0"/>
      </c:catAx>
      <c:valAx>
        <c:axId val="5920978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2095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3.92</c:v>
                </c:pt>
                <c:pt idx="1">
                  <c:v>7.38</c:v>
                </c:pt>
                <c:pt idx="2">
                  <c:v>7.55</c:v>
                </c:pt>
                <c:pt idx="3">
                  <c:v>3.72</c:v>
                </c:pt>
                <c:pt idx="4">
                  <c:v>3</c:v>
                </c:pt>
              </c:numCache>
            </c:numRef>
          </c:val>
          <c:extLst>
            <c:ext xmlns:c16="http://schemas.microsoft.com/office/drawing/2014/chart" uri="{C3380CC4-5D6E-409C-BE32-E72D297353CC}">
              <c16:uniqueId val="{00000000-6989-41E8-8B7B-E051E23552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26.57</c:v>
                </c:pt>
                <c:pt idx="1">
                  <c:v>26.92</c:v>
                </c:pt>
                <c:pt idx="2">
                  <c:v>29.11</c:v>
                </c:pt>
                <c:pt idx="3">
                  <c:v>28.69</c:v>
                </c:pt>
                <c:pt idx="4">
                  <c:v>26.64</c:v>
                </c:pt>
              </c:numCache>
            </c:numRef>
          </c:val>
          <c:extLst>
            <c:ext xmlns:c16="http://schemas.microsoft.com/office/drawing/2014/chart" uri="{C3380CC4-5D6E-409C-BE32-E72D297353CC}">
              <c16:uniqueId val="{00000001-6989-41E8-8B7B-E051E2355250}"/>
            </c:ext>
          </c:extLst>
        </c:ser>
        <c:dLbls>
          <c:showLegendKey val="0"/>
          <c:showVal val="0"/>
          <c:showCatName val="0"/>
          <c:showSerName val="0"/>
          <c:showPercent val="0"/>
          <c:showBubbleSize val="0"/>
        </c:dLbls>
        <c:gapWidth val="250"/>
        <c:overlap val="100"/>
        <c:axId val="592093496"/>
        <c:axId val="594923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2.36</c:v>
                </c:pt>
                <c:pt idx="1">
                  <c:v>5.52</c:v>
                </c:pt>
                <c:pt idx="2">
                  <c:v>3.69</c:v>
                </c:pt>
                <c:pt idx="3">
                  <c:v>-3.64</c:v>
                </c:pt>
                <c:pt idx="4">
                  <c:v>-1.72</c:v>
                </c:pt>
              </c:numCache>
            </c:numRef>
          </c:val>
          <c:smooth val="0"/>
          <c:extLst>
            <c:ext xmlns:c16="http://schemas.microsoft.com/office/drawing/2014/chart" uri="{C3380CC4-5D6E-409C-BE32-E72D297353CC}">
              <c16:uniqueId val="{00000002-6989-41E8-8B7B-E051E2355250}"/>
            </c:ext>
          </c:extLst>
        </c:ser>
        <c:dLbls>
          <c:showLegendKey val="0"/>
          <c:showVal val="0"/>
          <c:showCatName val="0"/>
          <c:showSerName val="0"/>
          <c:showPercent val="0"/>
          <c:showBubbleSize val="0"/>
        </c:dLbls>
        <c:marker val="1"/>
        <c:smooth val="0"/>
        <c:axId val="592093496"/>
        <c:axId val="594923968"/>
      </c:lineChart>
      <c:catAx>
        <c:axId val="592093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4923968"/>
        <c:crosses val="autoZero"/>
        <c:auto val="1"/>
        <c:lblAlgn val="ctr"/>
        <c:lblOffset val="100"/>
        <c:tickLblSkip val="1"/>
        <c:tickMarkSkip val="1"/>
        <c:noMultiLvlLbl val="0"/>
      </c:catAx>
      <c:valAx>
        <c:axId val="594923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2093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94-488C-9D4C-2692CCFCE5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94-488C-9D4C-2692CCFCE5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94-488C-9D4C-2692CCFCE5F3}"/>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0.11</c:v>
                </c:pt>
                <c:pt idx="8">
                  <c:v>#N/A</c:v>
                </c:pt>
                <c:pt idx="9">
                  <c:v>0</c:v>
                </c:pt>
              </c:numCache>
            </c:numRef>
          </c:val>
          <c:extLst>
            <c:ext xmlns:c16="http://schemas.microsoft.com/office/drawing/2014/chart" uri="{C3380CC4-5D6E-409C-BE32-E72D297353CC}">
              <c16:uniqueId val="{00000003-3A94-488C-9D4C-2692CCFCE5F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1.71</c:v>
                </c:pt>
                <c:pt idx="2">
                  <c:v>#N/A</c:v>
                </c:pt>
                <c:pt idx="3">
                  <c:v>1.18</c:v>
                </c:pt>
                <c:pt idx="4">
                  <c:v>#N/A</c:v>
                </c:pt>
                <c:pt idx="5">
                  <c:v>0.59</c:v>
                </c:pt>
                <c:pt idx="6">
                  <c:v>#N/A</c:v>
                </c:pt>
                <c:pt idx="7">
                  <c:v>0.15</c:v>
                </c:pt>
                <c:pt idx="8">
                  <c:v>#N/A</c:v>
                </c:pt>
                <c:pt idx="9">
                  <c:v>0.01</c:v>
                </c:pt>
              </c:numCache>
            </c:numRef>
          </c:val>
          <c:extLst>
            <c:ext xmlns:c16="http://schemas.microsoft.com/office/drawing/2014/chart" uri="{C3380CC4-5D6E-409C-BE32-E72D297353CC}">
              <c16:uniqueId val="{00000004-3A94-488C-9D4C-2692CCFCE5F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0.01</c:v>
                </c:pt>
                <c:pt idx="6">
                  <c:v>#N/A</c:v>
                </c:pt>
                <c:pt idx="7">
                  <c:v>0.03</c:v>
                </c:pt>
                <c:pt idx="8">
                  <c:v>#N/A</c:v>
                </c:pt>
                <c:pt idx="9">
                  <c:v>0.11</c:v>
                </c:pt>
              </c:numCache>
            </c:numRef>
          </c:val>
          <c:extLst>
            <c:ext xmlns:c16="http://schemas.microsoft.com/office/drawing/2014/chart" uri="{C3380CC4-5D6E-409C-BE32-E72D297353CC}">
              <c16:uniqueId val="{00000005-3A94-488C-9D4C-2692CCFCE5F3}"/>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0.31</c:v>
                </c:pt>
                <c:pt idx="4">
                  <c:v>#N/A</c:v>
                </c:pt>
                <c:pt idx="5">
                  <c:v>0.28999999999999998</c:v>
                </c:pt>
                <c:pt idx="6">
                  <c:v>#N/A</c:v>
                </c:pt>
                <c:pt idx="7">
                  <c:v>0.08</c:v>
                </c:pt>
                <c:pt idx="8">
                  <c:v>#N/A</c:v>
                </c:pt>
                <c:pt idx="9">
                  <c:v>0.14000000000000001</c:v>
                </c:pt>
              </c:numCache>
            </c:numRef>
          </c:val>
          <c:extLst>
            <c:ext xmlns:c16="http://schemas.microsoft.com/office/drawing/2014/chart" uri="{C3380CC4-5D6E-409C-BE32-E72D297353CC}">
              <c16:uniqueId val="{00000006-3A94-488C-9D4C-2692CCFCE5F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3.72</c:v>
                </c:pt>
                <c:pt idx="2">
                  <c:v>#N/A</c:v>
                </c:pt>
                <c:pt idx="3">
                  <c:v>7.06</c:v>
                </c:pt>
                <c:pt idx="4">
                  <c:v>#N/A</c:v>
                </c:pt>
                <c:pt idx="5">
                  <c:v>7.25</c:v>
                </c:pt>
                <c:pt idx="6">
                  <c:v>#N/A</c:v>
                </c:pt>
                <c:pt idx="7">
                  <c:v>3.64</c:v>
                </c:pt>
                <c:pt idx="8">
                  <c:v>#N/A</c:v>
                </c:pt>
                <c:pt idx="9">
                  <c:v>2.85</c:v>
                </c:pt>
              </c:numCache>
            </c:numRef>
          </c:val>
          <c:extLst>
            <c:ext xmlns:c16="http://schemas.microsoft.com/office/drawing/2014/chart" uri="{C3380CC4-5D6E-409C-BE32-E72D297353CC}">
              <c16:uniqueId val="{00000007-3A94-488C-9D4C-2692CCFCE5F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2.54</c:v>
                </c:pt>
                <c:pt idx="2">
                  <c:v>#N/A</c:v>
                </c:pt>
                <c:pt idx="3">
                  <c:v>3.21</c:v>
                </c:pt>
                <c:pt idx="4">
                  <c:v>#N/A</c:v>
                </c:pt>
                <c:pt idx="5">
                  <c:v>4.4400000000000004</c:v>
                </c:pt>
                <c:pt idx="6">
                  <c:v>#N/A</c:v>
                </c:pt>
                <c:pt idx="7">
                  <c:v>5.34</c:v>
                </c:pt>
                <c:pt idx="8">
                  <c:v>#N/A</c:v>
                </c:pt>
                <c:pt idx="9">
                  <c:v>6.32</c:v>
                </c:pt>
              </c:numCache>
            </c:numRef>
          </c:val>
          <c:extLst>
            <c:ext xmlns:c16="http://schemas.microsoft.com/office/drawing/2014/chart" uri="{C3380CC4-5D6E-409C-BE32-E72D297353CC}">
              <c16:uniqueId val="{00000008-3A94-488C-9D4C-2692CCFCE5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5.76</c:v>
                </c:pt>
                <c:pt idx="2">
                  <c:v>#N/A</c:v>
                </c:pt>
                <c:pt idx="3">
                  <c:v>6.02</c:v>
                </c:pt>
                <c:pt idx="4">
                  <c:v>#N/A</c:v>
                </c:pt>
                <c:pt idx="5">
                  <c:v>6.82</c:v>
                </c:pt>
                <c:pt idx="6">
                  <c:v>#N/A</c:v>
                </c:pt>
                <c:pt idx="7">
                  <c:v>7.27</c:v>
                </c:pt>
                <c:pt idx="8">
                  <c:v>#N/A</c:v>
                </c:pt>
                <c:pt idx="9">
                  <c:v>7.54</c:v>
                </c:pt>
              </c:numCache>
            </c:numRef>
          </c:val>
          <c:extLst>
            <c:ext xmlns:c16="http://schemas.microsoft.com/office/drawing/2014/chart" uri="{C3380CC4-5D6E-409C-BE32-E72D297353CC}">
              <c16:uniqueId val="{00000009-3A94-488C-9D4C-2692CCFCE5F3}"/>
            </c:ext>
          </c:extLst>
        </c:ser>
        <c:dLbls>
          <c:showLegendKey val="0"/>
          <c:showVal val="0"/>
          <c:showCatName val="0"/>
          <c:showSerName val="0"/>
          <c:showPercent val="0"/>
          <c:showBubbleSize val="0"/>
        </c:dLbls>
        <c:gapWidth val="150"/>
        <c:overlap val="100"/>
        <c:axId val="594923184"/>
        <c:axId val="594927496"/>
      </c:barChart>
      <c:catAx>
        <c:axId val="59492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4927496"/>
        <c:crosses val="autoZero"/>
        <c:auto val="1"/>
        <c:lblAlgn val="ctr"/>
        <c:lblOffset val="100"/>
        <c:tickLblSkip val="1"/>
        <c:tickMarkSkip val="1"/>
        <c:noMultiLvlLbl val="0"/>
      </c:catAx>
      <c:valAx>
        <c:axId val="594927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3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1542</c:v>
                </c:pt>
                <c:pt idx="5">
                  <c:v>1551</c:v>
                </c:pt>
                <c:pt idx="8">
                  <c:v>1516</c:v>
                </c:pt>
                <c:pt idx="11">
                  <c:v>1450</c:v>
                </c:pt>
                <c:pt idx="14">
                  <c:v>1405</c:v>
                </c:pt>
              </c:numCache>
            </c:numRef>
          </c:val>
          <c:extLst>
            <c:ext xmlns:c16="http://schemas.microsoft.com/office/drawing/2014/chart" uri="{C3380CC4-5D6E-409C-BE32-E72D297353CC}">
              <c16:uniqueId val="{00000000-615E-40B6-BACC-5323CA5B8E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5E-40B6-BACC-5323CA5B8E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5E-40B6-BACC-5323CA5B8E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91</c:v>
                </c:pt>
                <c:pt idx="3">
                  <c:v>100</c:v>
                </c:pt>
                <c:pt idx="6">
                  <c:v>118</c:v>
                </c:pt>
                <c:pt idx="9">
                  <c:v>113</c:v>
                </c:pt>
                <c:pt idx="12">
                  <c:v>106</c:v>
                </c:pt>
              </c:numCache>
            </c:numRef>
          </c:val>
          <c:extLst>
            <c:ext xmlns:c16="http://schemas.microsoft.com/office/drawing/2014/chart" uri="{C3380CC4-5D6E-409C-BE32-E72D297353CC}">
              <c16:uniqueId val="{00000003-615E-40B6-BACC-5323CA5B8E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744</c:v>
                </c:pt>
                <c:pt idx="3">
                  <c:v>740</c:v>
                </c:pt>
                <c:pt idx="6">
                  <c:v>740</c:v>
                </c:pt>
                <c:pt idx="9">
                  <c:v>725</c:v>
                </c:pt>
                <c:pt idx="12">
                  <c:v>715</c:v>
                </c:pt>
              </c:numCache>
            </c:numRef>
          </c:val>
          <c:extLst>
            <c:ext xmlns:c16="http://schemas.microsoft.com/office/drawing/2014/chart" uri="{C3380CC4-5D6E-409C-BE32-E72D297353CC}">
              <c16:uniqueId val="{00000004-615E-40B6-BACC-5323CA5B8E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5E-40B6-BACC-5323CA5B8E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5E-40B6-BACC-5323CA5B8E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1397</c:v>
                </c:pt>
                <c:pt idx="3">
                  <c:v>1393</c:v>
                </c:pt>
                <c:pt idx="6">
                  <c:v>1380</c:v>
                </c:pt>
                <c:pt idx="9">
                  <c:v>1350</c:v>
                </c:pt>
                <c:pt idx="12">
                  <c:v>1308</c:v>
                </c:pt>
              </c:numCache>
            </c:numRef>
          </c:val>
          <c:extLst>
            <c:ext xmlns:c16="http://schemas.microsoft.com/office/drawing/2014/chart" uri="{C3380CC4-5D6E-409C-BE32-E72D297353CC}">
              <c16:uniqueId val="{00000007-615E-40B6-BACC-5323CA5B8EE2}"/>
            </c:ext>
          </c:extLst>
        </c:ser>
        <c:dLbls>
          <c:showLegendKey val="0"/>
          <c:showVal val="0"/>
          <c:showCatName val="0"/>
          <c:showSerName val="0"/>
          <c:showPercent val="0"/>
          <c:showBubbleSize val="0"/>
        </c:dLbls>
        <c:gapWidth val="100"/>
        <c:overlap val="100"/>
        <c:axId val="594926320"/>
        <c:axId val="594926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690</c:v>
                </c:pt>
                <c:pt idx="2">
                  <c:v>#N/A</c:v>
                </c:pt>
                <c:pt idx="3">
                  <c:v>#N/A</c:v>
                </c:pt>
                <c:pt idx="4">
                  <c:v>682</c:v>
                </c:pt>
                <c:pt idx="5">
                  <c:v>#N/A</c:v>
                </c:pt>
                <c:pt idx="6">
                  <c:v>#N/A</c:v>
                </c:pt>
                <c:pt idx="7">
                  <c:v>722</c:v>
                </c:pt>
                <c:pt idx="8">
                  <c:v>#N/A</c:v>
                </c:pt>
                <c:pt idx="9">
                  <c:v>#N/A</c:v>
                </c:pt>
                <c:pt idx="10">
                  <c:v>738</c:v>
                </c:pt>
                <c:pt idx="11">
                  <c:v>#N/A</c:v>
                </c:pt>
                <c:pt idx="12">
                  <c:v>#N/A</c:v>
                </c:pt>
                <c:pt idx="13">
                  <c:v>724</c:v>
                </c:pt>
                <c:pt idx="14">
                  <c:v>#N/A</c:v>
                </c:pt>
              </c:numCache>
            </c:numRef>
          </c:val>
          <c:smooth val="0"/>
          <c:extLst>
            <c:ext xmlns:c16="http://schemas.microsoft.com/office/drawing/2014/chart" uri="{C3380CC4-5D6E-409C-BE32-E72D297353CC}">
              <c16:uniqueId val="{00000008-615E-40B6-BACC-5323CA5B8EE2}"/>
            </c:ext>
          </c:extLst>
        </c:ser>
        <c:dLbls>
          <c:showLegendKey val="0"/>
          <c:showVal val="0"/>
          <c:showCatName val="0"/>
          <c:showSerName val="0"/>
          <c:showPercent val="0"/>
          <c:showBubbleSize val="0"/>
        </c:dLbls>
        <c:marker val="1"/>
        <c:smooth val="0"/>
        <c:axId val="594926320"/>
        <c:axId val="594926712"/>
      </c:lineChart>
      <c:catAx>
        <c:axId val="59492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4926712"/>
        <c:crosses val="autoZero"/>
        <c:auto val="1"/>
        <c:lblAlgn val="ctr"/>
        <c:lblOffset val="100"/>
        <c:tickLblSkip val="1"/>
        <c:tickMarkSkip val="1"/>
        <c:noMultiLvlLbl val="0"/>
      </c:catAx>
      <c:valAx>
        <c:axId val="594926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15182</c:v>
                </c:pt>
                <c:pt idx="5">
                  <c:v>14262</c:v>
                </c:pt>
                <c:pt idx="8">
                  <c:v>13169</c:v>
                </c:pt>
                <c:pt idx="11">
                  <c:v>12075</c:v>
                </c:pt>
                <c:pt idx="14">
                  <c:v>11306</c:v>
                </c:pt>
              </c:numCache>
            </c:numRef>
          </c:val>
          <c:extLst>
            <c:ext xmlns:c16="http://schemas.microsoft.com/office/drawing/2014/chart" uri="{C3380CC4-5D6E-409C-BE32-E72D297353CC}">
              <c16:uniqueId val="{00000000-B408-46E7-A821-59B6E3ABCF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385</c:v>
                </c:pt>
                <c:pt idx="5">
                  <c:v>422</c:v>
                </c:pt>
                <c:pt idx="8">
                  <c:v>414</c:v>
                </c:pt>
                <c:pt idx="11">
                  <c:v>463</c:v>
                </c:pt>
                <c:pt idx="14">
                  <c:v>402</c:v>
                </c:pt>
              </c:numCache>
            </c:numRef>
          </c:val>
          <c:extLst>
            <c:ext xmlns:c16="http://schemas.microsoft.com/office/drawing/2014/chart" uri="{C3380CC4-5D6E-409C-BE32-E72D297353CC}">
              <c16:uniqueId val="{00000001-B408-46E7-A821-59B6E3ABCF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4503</c:v>
                </c:pt>
                <c:pt idx="5">
                  <c:v>4865</c:v>
                </c:pt>
                <c:pt idx="8">
                  <c:v>5208</c:v>
                </c:pt>
                <c:pt idx="11">
                  <c:v>5234</c:v>
                </c:pt>
                <c:pt idx="14">
                  <c:v>4822</c:v>
                </c:pt>
              </c:numCache>
            </c:numRef>
          </c:val>
          <c:extLst>
            <c:ext xmlns:c16="http://schemas.microsoft.com/office/drawing/2014/chart" uri="{C3380CC4-5D6E-409C-BE32-E72D297353CC}">
              <c16:uniqueId val="{00000002-B408-46E7-A821-59B6E3ABCF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08-46E7-A821-59B6E3ABCF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08-46E7-A821-59B6E3ABCF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08-46E7-A821-59B6E3ABCF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980</c:v>
                </c:pt>
                <c:pt idx="3">
                  <c:v>917</c:v>
                </c:pt>
                <c:pt idx="6">
                  <c:v>977</c:v>
                </c:pt>
                <c:pt idx="9">
                  <c:v>942</c:v>
                </c:pt>
                <c:pt idx="12">
                  <c:v>889</c:v>
                </c:pt>
              </c:numCache>
            </c:numRef>
          </c:val>
          <c:extLst>
            <c:ext xmlns:c16="http://schemas.microsoft.com/office/drawing/2014/chart" uri="{C3380CC4-5D6E-409C-BE32-E72D297353CC}">
              <c16:uniqueId val="{00000006-B408-46E7-A821-59B6E3ABCF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706</c:v>
                </c:pt>
                <c:pt idx="3">
                  <c:v>631</c:v>
                </c:pt>
                <c:pt idx="6">
                  <c:v>518</c:v>
                </c:pt>
                <c:pt idx="9">
                  <c:v>467</c:v>
                </c:pt>
                <c:pt idx="12">
                  <c:v>366</c:v>
                </c:pt>
              </c:numCache>
            </c:numRef>
          </c:val>
          <c:extLst>
            <c:ext xmlns:c16="http://schemas.microsoft.com/office/drawing/2014/chart" uri="{C3380CC4-5D6E-409C-BE32-E72D297353CC}">
              <c16:uniqueId val="{00000007-B408-46E7-A821-59B6E3ABCF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8835</c:v>
                </c:pt>
                <c:pt idx="3">
                  <c:v>8111</c:v>
                </c:pt>
                <c:pt idx="6">
                  <c:v>7462</c:v>
                </c:pt>
                <c:pt idx="9">
                  <c:v>6850</c:v>
                </c:pt>
                <c:pt idx="12">
                  <c:v>6537</c:v>
                </c:pt>
              </c:numCache>
            </c:numRef>
          </c:val>
          <c:extLst>
            <c:ext xmlns:c16="http://schemas.microsoft.com/office/drawing/2014/chart" uri="{C3380CC4-5D6E-409C-BE32-E72D297353CC}">
              <c16:uniqueId val="{00000008-B408-46E7-A821-59B6E3ABCF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183</c:v>
                </c:pt>
                <c:pt idx="3">
                  <c:v>189</c:v>
                </c:pt>
                <c:pt idx="6">
                  <c:v>177</c:v>
                </c:pt>
                <c:pt idx="9">
                  <c:v>164</c:v>
                </c:pt>
                <c:pt idx="12">
                  <c:v>152</c:v>
                </c:pt>
              </c:numCache>
            </c:numRef>
          </c:val>
          <c:extLst>
            <c:ext xmlns:c16="http://schemas.microsoft.com/office/drawing/2014/chart" uri="{C3380CC4-5D6E-409C-BE32-E72D297353CC}">
              <c16:uniqueId val="{00000009-B408-46E7-A821-59B6E3ABCF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13826</c:v>
                </c:pt>
                <c:pt idx="3">
                  <c:v>13166</c:v>
                </c:pt>
                <c:pt idx="6">
                  <c:v>12125</c:v>
                </c:pt>
                <c:pt idx="9">
                  <c:v>11448</c:v>
                </c:pt>
                <c:pt idx="12">
                  <c:v>10814</c:v>
                </c:pt>
              </c:numCache>
            </c:numRef>
          </c:val>
          <c:extLst>
            <c:ext xmlns:c16="http://schemas.microsoft.com/office/drawing/2014/chart" uri="{C3380CC4-5D6E-409C-BE32-E72D297353CC}">
              <c16:uniqueId val="{0000000A-B408-46E7-A821-59B6E3ABCF8D}"/>
            </c:ext>
          </c:extLst>
        </c:ser>
        <c:dLbls>
          <c:showLegendKey val="0"/>
          <c:showVal val="0"/>
          <c:showCatName val="0"/>
          <c:showSerName val="0"/>
          <c:showPercent val="0"/>
          <c:showBubbleSize val="0"/>
        </c:dLbls>
        <c:gapWidth val="100"/>
        <c:overlap val="100"/>
        <c:axId val="594925144"/>
        <c:axId val="594927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4459</c:v>
                </c:pt>
                <c:pt idx="2">
                  <c:v>#N/A</c:v>
                </c:pt>
                <c:pt idx="3">
                  <c:v>#N/A</c:v>
                </c:pt>
                <c:pt idx="4">
                  <c:v>3464</c:v>
                </c:pt>
                <c:pt idx="5">
                  <c:v>#N/A</c:v>
                </c:pt>
                <c:pt idx="6">
                  <c:v>#N/A</c:v>
                </c:pt>
                <c:pt idx="7">
                  <c:v>2468</c:v>
                </c:pt>
                <c:pt idx="8">
                  <c:v>#N/A</c:v>
                </c:pt>
                <c:pt idx="9">
                  <c:v>#N/A</c:v>
                </c:pt>
                <c:pt idx="10">
                  <c:v>2100</c:v>
                </c:pt>
                <c:pt idx="11">
                  <c:v>#N/A</c:v>
                </c:pt>
                <c:pt idx="12">
                  <c:v>#N/A</c:v>
                </c:pt>
                <c:pt idx="13">
                  <c:v>2228</c:v>
                </c:pt>
                <c:pt idx="14">
                  <c:v>#N/A</c:v>
                </c:pt>
              </c:numCache>
            </c:numRef>
          </c:val>
          <c:smooth val="0"/>
          <c:extLst>
            <c:ext xmlns:c16="http://schemas.microsoft.com/office/drawing/2014/chart" uri="{C3380CC4-5D6E-409C-BE32-E72D297353CC}">
              <c16:uniqueId val="{0000000B-B408-46E7-A821-59B6E3ABCF8D}"/>
            </c:ext>
          </c:extLst>
        </c:ser>
        <c:dLbls>
          <c:showLegendKey val="0"/>
          <c:showVal val="0"/>
          <c:showCatName val="0"/>
          <c:showSerName val="0"/>
          <c:showPercent val="0"/>
          <c:showBubbleSize val="0"/>
        </c:dLbls>
        <c:marker val="1"/>
        <c:smooth val="0"/>
        <c:axId val="594925144"/>
        <c:axId val="594927104"/>
      </c:lineChart>
      <c:catAx>
        <c:axId val="59492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4927104"/>
        <c:crosses val="autoZero"/>
        <c:auto val="1"/>
        <c:lblAlgn val="ctr"/>
        <c:lblOffset val="100"/>
        <c:tickLblSkip val="1"/>
        <c:tickMarkSkip val="1"/>
        <c:noMultiLvlLbl val="0"/>
      </c:catAx>
      <c:valAx>
        <c:axId val="59492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5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2332</c:v>
                </c:pt>
                <c:pt idx="1">
                  <c:v>2337</c:v>
                </c:pt>
                <c:pt idx="2">
                  <c:v>2242</c:v>
                </c:pt>
              </c:numCache>
            </c:numRef>
          </c:val>
          <c:extLst>
            <c:ext xmlns:c16="http://schemas.microsoft.com/office/drawing/2014/chart" uri="{C3380CC4-5D6E-409C-BE32-E72D297353CC}">
              <c16:uniqueId val="{00000000-0808-4795-AF1D-09E844B820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130</c:v>
                </c:pt>
                <c:pt idx="1">
                  <c:v>131</c:v>
                </c:pt>
                <c:pt idx="2">
                  <c:v>177</c:v>
                </c:pt>
              </c:numCache>
            </c:numRef>
          </c:val>
          <c:extLst>
            <c:ext xmlns:c16="http://schemas.microsoft.com/office/drawing/2014/chart" uri="{C3380CC4-5D6E-409C-BE32-E72D297353CC}">
              <c16:uniqueId val="{00000001-0808-4795-AF1D-09E844B820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2502</c:v>
                </c:pt>
                <c:pt idx="1">
                  <c:v>2485</c:v>
                </c:pt>
                <c:pt idx="2">
                  <c:v>2163</c:v>
                </c:pt>
              </c:numCache>
            </c:numRef>
          </c:val>
          <c:extLst>
            <c:ext xmlns:c16="http://schemas.microsoft.com/office/drawing/2014/chart" uri="{C3380CC4-5D6E-409C-BE32-E72D297353CC}">
              <c16:uniqueId val="{00000002-0808-4795-AF1D-09E844B8209B}"/>
            </c:ext>
          </c:extLst>
        </c:ser>
        <c:dLbls>
          <c:showLegendKey val="0"/>
          <c:showVal val="0"/>
          <c:showCatName val="0"/>
          <c:showSerName val="0"/>
          <c:showPercent val="0"/>
          <c:showBubbleSize val="0"/>
        </c:dLbls>
        <c:gapWidth val="120"/>
        <c:overlap val="100"/>
        <c:axId val="594923576"/>
        <c:axId val="594929064"/>
      </c:barChart>
      <c:catAx>
        <c:axId val="594923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929064"/>
        <c:crosses val="autoZero"/>
        <c:auto val="1"/>
        <c:lblAlgn val="ctr"/>
        <c:lblOffset val="100"/>
        <c:tickLblSkip val="1"/>
        <c:tickMarkSkip val="1"/>
        <c:noMultiLvlLbl val="0"/>
      </c:catAx>
      <c:valAx>
        <c:axId val="594929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4923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一般会計等（普通会計）の元利償還金については、減少傾向にある。</a:t>
          </a:r>
        </a:p>
        <a:p>
          <a:r>
            <a:rPr kumimoji="1" lang="ja-JP" altLang="en-US" sz="1400">
              <a:latin typeface="ＭＳ ゴシック" pitchFamily="49" charset="-128"/>
              <a:ea typeface="ＭＳ ゴシック" pitchFamily="49" charset="-128"/>
            </a:rPr>
            <a:t>ただし、下水道事業の整備に伴う公営企業債の元利償還金に対する繰入金は、令和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年頃まで高い数値で推移する見込みであるため、今後も厳しい状況である。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令和６年度は旧合併特例事業債等の定期償還を実施したことにより、一般会計等に係る地方債の現在高が大きく減少した。</a:t>
          </a:r>
        </a:p>
        <a:p>
          <a:r>
            <a:rPr kumimoji="1" lang="ja-JP" altLang="en-US" sz="1400">
              <a:latin typeface="ＭＳ ゴシック" pitchFamily="49" charset="-128"/>
              <a:ea typeface="ＭＳ ゴシック" pitchFamily="49" charset="-128"/>
            </a:rPr>
            <a:t>財政計画によると、今後、歳入歳出は増加傾向にあり、財政調整基金の取崩しによる財政運営が見込まれる。また、合併特例債等の償還がすすんだことによる基準財政需要額算入見込額の減少が見込まれるため、将来負担比率が大幅に悪化することのないよう注視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令和６年度末の基金残高は４５億８千３百万円で、前年度から３億７千万円減少している。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これは、前年度に行わなかった財政調整基金の取り崩しを行ったことや、合併２０周年記念緊急物価高騰対策応援事業等の実施のためにふるさと応援基金の取り崩しを行ったことによるものである。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財政調整基金は２０億円確保を目標とし、その他特定目的基金は目的に沿った積立と活用を行う。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・筑前町公共施設等整備基金：公共施設等の管理及び建設事業。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・筑前町地域振興基金：地域経済事業及び産業振興事業、環境整備事業、文化事業、健康づくりスポーツ活動事業、イベント開催事業、高度情報化事業等。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・筑前町ふるさと応援基金：大刀洗平和記念館事業、ファーマーズマーケットみなみの里事業、ど～んとかがし祭事業、子育て応援事業、その他目的達成　　　　のために町長が必要と認める事業。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・筑前町多目的運動広場整備等基金：多目的運動広場の整備、維持、管理及び運営等に要する事業経費。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・筑前町退職手当準備基金：筑前町職員が勧奨等により退職する場合の特別負担金。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・筑前町公共施設等整備基金：本庁舎維持管理業務２千５百万円など合計６千３百万円を取り崩したが、９千４百万円を積み立てたため増加した。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・筑前町地域振興基金：６百万円を積み立てたが、下水道事業繰出金１億円など１億３千９百万円を取り崩したため減少した。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・筑前町ふるさと応援基金：８千８百万円を積み立てたが、合併２０周年記念筑前町緊急物価高騰対策応援事業９千６百万円など合計２億４千１百万円を取り崩したため、減少した。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・筑前町多目的運動広場整備等基金：１千９百万円を積み立てたが、多目的運動公園管理業務に４千３百万円を取り崩したため減少した。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・筑前町公共施設等整備基金：将来の施設更新に備え、適切に積み立てを行う。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・筑前町地域振興基金：一般会計から下水道事業会計への繰出金は年間８億円前後と多額であるため、その原資とするため毎年１億円を活用する。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・筑前町ふるさと応援基金：必要経費を除いたふるさと応援寄附金を積み立てるとともに、使途に合致する事業へ活用する。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・筑前町多目的運動広場整備等基金：前年度に積み立てた国有提供施設等所在市町村助成交付金を、次年度の多目的運動公園（愛称：筑前ぽぽろ）の維持管理費に活用する。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・筑前町退職手当準備基金：運用益を積み立てる。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令和元年度以来となる基金の取り崩しを行ったことにより、基金残高は前年度より９千５百万円減少し、２２億４千２百万円となった。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標準財政規模の２０％以上の２０億円以上を確保することを目標としている。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普通交付税再算定による臨時財政対策債償還基金費分の積立や利子積み立てによる。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運用益を積み立てるとともに、財政指標等を考慮し、繰上償還や定期償還の際に必要に応じて活用する。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30,805
30,345
67.10
15,479,220
15,218,644
252,644
8,417,028
10,814,196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町内に大型事業所等が少ないため、財政基盤が弱く類似団体を下回っている。平成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年度より工業用地造成事業特別会計を設け、工業団地造成を行い、企業誘致の推進を図り、雇用の確保、税収増加の取り組みを継続している。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これまで、総合計画実施計画をもとに事業の必要性の精査、スクラップ＆ビルドの推進、</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の実施等により歳出の見直し行ってきた。また、滞納対策等徴収業務の強化を図るなどして、歳入の確保にも努めてきたことが類似団体平均を下回っている要因であると考える。引き続き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63</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1309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63</xdr:row>
      <xdr:rowOff>11747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4418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14288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57180"/>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2222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57180"/>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132397</xdr:rowOff>
    </xdr:from>
    <xdr:to>
      <xdr:col>19</xdr:col>
      <xdr:colOff>184150</xdr:colOff>
      <xdr:row>63</xdr:row>
      <xdr:rowOff>62547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72724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122872</xdr:rowOff>
    </xdr:from>
    <xdr:to>
      <xdr:col>7</xdr:col>
      <xdr:colOff>31750</xdr:colOff>
      <xdr:row>62</xdr:row>
      <xdr:rowOff>53022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63199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前年度より人件費が増加したことにより、人口１人当たりの人件費・物件費等決算額が</a:t>
          </a:r>
          <a:r>
            <a:rPr kumimoji="1" lang="en-US" altLang="ja-JP" sz="1300">
              <a:latin typeface="ＭＳ Ｐゴシック" panose="020B0600070205080204" pitchFamily="50" charset="-128"/>
              <a:ea typeface="ＭＳ Ｐゴシック" panose="020B0600070205080204" pitchFamily="50" charset="-128"/>
            </a:rPr>
            <a:t>8,066</a:t>
          </a:r>
          <a:r>
            <a:rPr kumimoji="1" lang="ja-JP" altLang="en-US" sz="1300">
              <a:latin typeface="ＭＳ Ｐゴシック" panose="020B0600070205080204" pitchFamily="50" charset="-128"/>
              <a:ea typeface="ＭＳ Ｐゴシック" panose="020B0600070205080204" pitchFamily="50" charset="-128"/>
            </a:rPr>
            <a:t>円増加したが、類似団体平均は下回っている。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今後施設の老朽化に伴う維持補修費の増加等が見込まれるため、引き続きコスト削減の意識をもって業務に取り組む必要がある。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135413</xdr:rowOff>
    </xdr:from>
    <xdr:to>
      <xdr:col>23</xdr:col>
      <xdr:colOff>133350</xdr:colOff>
      <xdr:row>83</xdr:row>
      <xdr:rowOff>12621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94313"/>
          <a:ext cx="838200" cy="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132234</xdr:rowOff>
    </xdr:from>
    <xdr:to>
      <xdr:col>19</xdr:col>
      <xdr:colOff>133350</xdr:colOff>
      <xdr:row>82</xdr:row>
      <xdr:rowOff>135413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91134"/>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114317</xdr:rowOff>
    </xdr:from>
    <xdr:to>
      <xdr:col>15</xdr:col>
      <xdr:colOff>82550</xdr:colOff>
      <xdr:row>82</xdr:row>
      <xdr:rowOff>132234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73217"/>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82725</xdr:rowOff>
    </xdr:from>
    <xdr:to>
      <xdr:col>11</xdr:col>
      <xdr:colOff>31750</xdr:colOff>
      <xdr:row>82</xdr:row>
      <xdr:rowOff>114317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1625"/>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133271</xdr:rowOff>
    </xdr:from>
    <xdr:to>
      <xdr:col>23</xdr:col>
      <xdr:colOff>184150</xdr:colOff>
      <xdr:row>83</xdr:row>
      <xdr:rowOff>63421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149798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3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84613</xdr:rowOff>
    </xdr:from>
    <xdr:to>
      <xdr:col>19</xdr:col>
      <xdr:colOff>184150</xdr:colOff>
      <xdr:row>83</xdr:row>
      <xdr:rowOff>14763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4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24940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2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81434</xdr:rowOff>
    </xdr:from>
    <xdr:to>
      <xdr:col>15</xdr:col>
      <xdr:colOff>133350</xdr:colOff>
      <xdr:row>83</xdr:row>
      <xdr:rowOff>11584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21761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0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63517</xdr:rowOff>
    </xdr:from>
    <xdr:to>
      <xdr:col>11</xdr:col>
      <xdr:colOff>82550</xdr:colOff>
      <xdr:row>82</xdr:row>
      <xdr:rowOff>165117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3844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31925</xdr:rowOff>
    </xdr:from>
    <xdr:to>
      <xdr:col>7</xdr:col>
      <xdr:colOff>31750</xdr:colOff>
      <xdr:row>82</xdr:row>
      <xdr:rowOff>133525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143702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ポイント上昇し、類似団体平均を上回っている。今後も給与体系の見直しを継続し、給与の適正化に努める。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119743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669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17236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669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17236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5.19</a:t>
          </a:r>
          <a:r>
            <a:rPr kumimoji="1" lang="ja-JP" altLang="en-US" sz="1300">
              <a:latin typeface="ＭＳ Ｐゴシック" panose="020B0600070205080204" pitchFamily="50" charset="-128"/>
              <a:ea typeface="ＭＳ Ｐゴシック" panose="020B0600070205080204" pitchFamily="50" charset="-128"/>
            </a:rPr>
            <a:t>人となったが、類似団平均を下回っている。住民サービスの低下を招くことのないよう、適切な定員管理に努める。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168698</xdr:rowOff>
    </xdr:from>
    <xdr:to>
      <xdr:col>81</xdr:col>
      <xdr:colOff>44450</xdr:colOff>
      <xdr:row>60</xdr:row>
      <xdr:rowOff>6632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284248"/>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6632</xdr:rowOff>
    </xdr:from>
    <xdr:to>
      <xdr:col>77</xdr:col>
      <xdr:colOff>44450</xdr:colOff>
      <xdr:row>60</xdr:row>
      <xdr:rowOff>10654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29363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10654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9631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11995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96313"/>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117898</xdr:rowOff>
    </xdr:from>
    <xdr:to>
      <xdr:col>81</xdr:col>
      <xdr:colOff>95250</xdr:colOff>
      <xdr:row>60</xdr:row>
      <xdr:rowOff>48048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134425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7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127282</xdr:rowOff>
    </xdr:from>
    <xdr:to>
      <xdr:col>77</xdr:col>
      <xdr:colOff>95250</xdr:colOff>
      <xdr:row>60</xdr:row>
      <xdr:rowOff>57432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67609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1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131304</xdr:rowOff>
    </xdr:from>
    <xdr:to>
      <xdr:col>73</xdr:col>
      <xdr:colOff>44450</xdr:colOff>
      <xdr:row>60</xdr:row>
      <xdr:rowOff>61454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71631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1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132645</xdr:rowOff>
    </xdr:from>
    <xdr:to>
      <xdr:col>64</xdr:col>
      <xdr:colOff>152400</xdr:colOff>
      <xdr:row>60</xdr:row>
      <xdr:rowOff>62795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72972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1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下水道整備事業や合併に伴う大規模事業により地方債残高が膨らんだことが、類似団体平均を上回っている原因であるが、計画的な償還を継続し、地方債残高は着実に減少している。実質公債費比率が現状より大幅に悪化することのないよう地方債発行額や公営企業に対する企業債等繰入額等に注意し、適切な財政運営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71120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443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71120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71120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103294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4273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類似団体平均を上回っている状況の中、筑前町としては年々減少してきたが、今年度は上昇に転じている。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しかし、これは交付税算入見込額の減による充当可能財源等の減によるもので、地方債現在高等の将来負担額は着実に減少している。</a:t>
          </a:r>
        </a:p>
        <a:p>
          <a:r>
            <a:rPr kumimoji="1" lang="ja-JP" altLang="en-US" sz="1300">
              <a:latin typeface="ＭＳ Ｐゴシック" panose="020B0600070205080204" pitchFamily="50" charset="-128"/>
              <a:ea typeface="ＭＳ Ｐゴシック" panose="020B0600070205080204" pitchFamily="50" charset="-128"/>
            </a:rPr>
            <a:t>新町建設計画に基づく事業を進めるために活用した合併特例債の借入残高や上下水道の整備のための借入残高が多いこと、また、事業会計への繰入額が多いことなどが類似団体平均を上回る要因となっている。今後も、計画的な地方債の発行及び償還を行い、適切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106045</xdr:rowOff>
    </xdr:from>
    <xdr:to>
      <xdr:col>81</xdr:col>
      <xdr:colOff>44450</xdr:colOff>
      <xdr:row>16</xdr:row>
      <xdr:rowOff>112939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84924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106045</xdr:rowOff>
    </xdr:from>
    <xdr:to>
      <xdr:col>77</xdr:col>
      <xdr:colOff>44450</xdr:colOff>
      <xdr:row>17</xdr:row>
      <xdr:rowOff>46627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849245"/>
          <a:ext cx="8890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46627</xdr:rowOff>
    </xdr:from>
    <xdr:to>
      <xdr:col>72</xdr:col>
      <xdr:colOff>203200</xdr:colOff>
      <xdr:row>18</xdr:row>
      <xdr:rowOff>116477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6127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116477</xdr:rowOff>
    </xdr:from>
    <xdr:to>
      <xdr:col>68</xdr:col>
      <xdr:colOff>152400</xdr:colOff>
      <xdr:row>20</xdr:row>
      <xdr:rowOff>116568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202577"/>
          <a:ext cx="889000" cy="3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62139</xdr:rowOff>
    </xdr:from>
    <xdr:to>
      <xdr:col>81</xdr:col>
      <xdr:colOff>95250</xdr:colOff>
      <xdr:row>16</xdr:row>
      <xdr:rowOff>163739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8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34216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7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55245</xdr:rowOff>
    </xdr:from>
    <xdr:to>
      <xdr:col>77</xdr:col>
      <xdr:colOff>95250</xdr:colOff>
      <xdr:row>16</xdr:row>
      <xdr:rowOff>156845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141622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167277</xdr:rowOff>
    </xdr:from>
    <xdr:to>
      <xdr:col>73</xdr:col>
      <xdr:colOff>44450</xdr:colOff>
      <xdr:row>17</xdr:row>
      <xdr:rowOff>97427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82204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9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65677</xdr:rowOff>
    </xdr:from>
    <xdr:to>
      <xdr:col>68</xdr:col>
      <xdr:colOff>203200</xdr:colOff>
      <xdr:row>18</xdr:row>
      <xdr:rowOff>167277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152054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65768</xdr:rowOff>
    </xdr:from>
    <xdr:to>
      <xdr:col>64</xdr:col>
      <xdr:colOff>152400</xdr:colOff>
      <xdr:row>20</xdr:row>
      <xdr:rowOff>167368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4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152145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5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30,805
30,345
67.10
15,479,220
15,218,644
252,644
8,417,028
10,814,196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ポイント低い。今後も適正な人員管理に努める。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208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92202</xdr:rowOff>
    </xdr:from>
    <xdr:to>
      <xdr:col>24</xdr:col>
      <xdr:colOff>76200</xdr:colOff>
      <xdr:row>36</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108729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ポイント下回っている。今後、各種施設の維持管理費の増加が見込まれる。その縮減・平準化を図るため、公共施設等総合管理計画に基づき、適切な施設管理に努める。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132715</xdr:rowOff>
    </xdr:from>
    <xdr:to>
      <xdr:col>78</xdr:col>
      <xdr:colOff>69850</xdr:colOff>
      <xdr:row>16</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044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132715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187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18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81915</xdr:rowOff>
    </xdr:from>
    <xdr:to>
      <xdr:col>74</xdr:col>
      <xdr:colOff>31750</xdr:colOff>
      <xdr:row>16</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22242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ポイント低いが、今後も保育所運営費用や自立支援給付費等の増加が見込まれる。医療費等の抑制のため、健康推進事業に積極的に取り組む。</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74422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4310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108712</xdr:rowOff>
    </xdr:from>
    <xdr:to>
      <xdr:col>19</xdr:col>
      <xdr:colOff>187325</xdr:colOff>
      <xdr:row>55</xdr:row>
      <xdr:rowOff>1270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367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108712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030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44704</xdr:rowOff>
    </xdr:from>
    <xdr:to>
      <xdr:col>11</xdr:col>
      <xdr:colOff>9525</xdr:colOff>
      <xdr:row>54</xdr:row>
      <xdr:rowOff>145288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030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57912</xdr:rowOff>
    </xdr:from>
    <xdr:to>
      <xdr:col>15</xdr:col>
      <xdr:colOff>149225</xdr:colOff>
      <xdr:row>54</xdr:row>
      <xdr:rowOff>159512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169689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165354</xdr:rowOff>
    </xdr:from>
    <xdr:to>
      <xdr:col>11</xdr:col>
      <xdr:colOff>60325</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105681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94488</xdr:rowOff>
    </xdr:from>
    <xdr:to>
      <xdr:col>6</xdr:col>
      <xdr:colOff>171450</xdr:colOff>
      <xdr:row>55</xdr:row>
      <xdr:rowOff>24638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34815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ポイント下回っている。独立採算の原則に立って、経費節減をはじめ経営の健全化に努める。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6350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39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38100</xdr:rowOff>
    </xdr:from>
    <xdr:to>
      <xdr:col>69</xdr:col>
      <xdr:colOff>92075</xdr:colOff>
      <xdr:row>56</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ポイント上回っている。上下水道事業や一部事務組合への負担金によるものであり、負担金の内容精査に努める。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69850</xdr:rowOff>
    </xdr:from>
    <xdr:to>
      <xdr:col>82</xdr:col>
      <xdr:colOff>107950</xdr:colOff>
      <xdr:row>39</xdr:row>
      <xdr:rowOff>123190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56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123190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733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8890</xdr:rowOff>
    </xdr:from>
    <xdr:to>
      <xdr:col>73</xdr:col>
      <xdr:colOff>180975</xdr:colOff>
      <xdr:row>39</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9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119380</xdr:rowOff>
    </xdr:from>
    <xdr:to>
      <xdr:col>69</xdr:col>
      <xdr:colOff>92075</xdr:colOff>
      <xdr:row>39</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34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72390</xdr:rowOff>
    </xdr:from>
    <xdr:to>
      <xdr:col>78</xdr:col>
      <xdr:colOff>120650</xdr:colOff>
      <xdr:row>40</xdr:row>
      <xdr:rowOff>2540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158767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129540</xdr:rowOff>
    </xdr:from>
    <xdr:to>
      <xdr:col>69</xdr:col>
      <xdr:colOff>142875</xdr:colOff>
      <xdr:row>39</xdr:row>
      <xdr:rowOff>59690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44467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68580</xdr:rowOff>
    </xdr:from>
    <xdr:to>
      <xdr:col>65</xdr:col>
      <xdr:colOff>53975</xdr:colOff>
      <xdr:row>38</xdr:row>
      <xdr:rowOff>170180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154957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合併特例債等を活用した大規模事業により、類似団体平均を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ポイント上回っている。適切な地方債発行と計画的な償還に努める。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115570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5778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124713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77</xdr:row>
      <xdr:rowOff>124713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12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110998</xdr:rowOff>
    </xdr:from>
    <xdr:to>
      <xdr:col>11</xdr:col>
      <xdr:colOff>9525</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12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148862</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ポイント下回っている。要因は補助費等であるため、負担金の内容精査に努める。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76</xdr:row>
      <xdr:rowOff>77470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543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76</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400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146050</xdr:rowOff>
    </xdr:from>
    <xdr:to>
      <xdr:col>73</xdr:col>
      <xdr:colOff>180975</xdr:colOff>
      <xdr:row>75</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333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146050</xdr:rowOff>
    </xdr:from>
    <xdr:to>
      <xdr:col>69</xdr:col>
      <xdr:colOff>92075</xdr:colOff>
      <xdr:row>75</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33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95250</xdr:rowOff>
    </xdr:from>
    <xdr:to>
      <xdr:col>69</xdr:col>
      <xdr:colOff>142875</xdr:colOff>
      <xdr:row>75</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35577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30366</xdr:rowOff>
    </xdr:from>
    <xdr:to>
      <xdr:col>29</xdr:col>
      <xdr:colOff>127000</xdr:colOff>
      <xdr:row>19</xdr:row>
      <xdr:rowOff>93777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5541"/>
          <a:ext cx="647700" cy="6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93777</xdr:rowOff>
    </xdr:from>
    <xdr:to>
      <xdr:col>26</xdr:col>
      <xdr:colOff>50800</xdr:colOff>
      <xdr:row>19</xdr:row>
      <xdr:rowOff>114249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8952"/>
          <a:ext cx="698500" cy="20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106032</xdr:rowOff>
    </xdr:from>
    <xdr:to>
      <xdr:col>22</xdr:col>
      <xdr:colOff>114300</xdr:colOff>
      <xdr:row>19</xdr:row>
      <xdr:rowOff>114249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11207"/>
          <a:ext cx="698500" cy="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106032</xdr:rowOff>
    </xdr:from>
    <xdr:to>
      <xdr:col>18</xdr:col>
      <xdr:colOff>177800</xdr:colOff>
      <xdr:row>19</xdr:row>
      <xdr:rowOff>146748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1207"/>
          <a:ext cx="698500" cy="4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151016</xdr:rowOff>
    </xdr:from>
    <xdr:to>
      <xdr:col>29</xdr:col>
      <xdr:colOff>177800</xdr:colOff>
      <xdr:row>19</xdr:row>
      <xdr:rowOff>81166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123093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42977</xdr:rowOff>
    </xdr:from>
    <xdr:to>
      <xdr:col>26</xdr:col>
      <xdr:colOff>101600</xdr:colOff>
      <xdr:row>19</xdr:row>
      <xdr:rowOff>144577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129354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63449</xdr:rowOff>
    </xdr:from>
    <xdr:to>
      <xdr:col>22</xdr:col>
      <xdr:colOff>165100</xdr:colOff>
      <xdr:row>19</xdr:row>
      <xdr:rowOff>165049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149826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55232</xdr:rowOff>
    </xdr:from>
    <xdr:to>
      <xdr:col>19</xdr:col>
      <xdr:colOff>38100</xdr:colOff>
      <xdr:row>19</xdr:row>
      <xdr:rowOff>156832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0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141609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95948</xdr:rowOff>
    </xdr:from>
    <xdr:to>
      <xdr:col>15</xdr:col>
      <xdr:colOff>101600</xdr:colOff>
      <xdr:row>20</xdr:row>
      <xdr:rowOff>26098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202186</xdr:rowOff>
    </xdr:from>
    <xdr:to>
      <xdr:col>29</xdr:col>
      <xdr:colOff>127000</xdr:colOff>
      <xdr:row>34</xdr:row>
      <xdr:rowOff>218372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69636"/>
          <a:ext cx="647700" cy="16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202186</xdr:rowOff>
    </xdr:from>
    <xdr:to>
      <xdr:col>26</xdr:col>
      <xdr:colOff>50800</xdr:colOff>
      <xdr:row>34</xdr:row>
      <xdr:rowOff>209113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69636"/>
          <a:ext cx="698500" cy="6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209113</xdr:rowOff>
    </xdr:from>
    <xdr:to>
      <xdr:col>22</xdr:col>
      <xdr:colOff>114300</xdr:colOff>
      <xdr:row>34</xdr:row>
      <xdr:rowOff>237665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76563"/>
          <a:ext cx="698500" cy="2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230099</xdr:rowOff>
    </xdr:from>
    <xdr:to>
      <xdr:col>18</xdr:col>
      <xdr:colOff>177800</xdr:colOff>
      <xdr:row>34</xdr:row>
      <xdr:rowOff>237665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97549"/>
          <a:ext cx="698500" cy="7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167572</xdr:rowOff>
    </xdr:from>
    <xdr:to>
      <xdr:col>29</xdr:col>
      <xdr:colOff>177800</xdr:colOff>
      <xdr:row>34</xdr:row>
      <xdr:rowOff>269171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3502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8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151386</xdr:rowOff>
    </xdr:from>
    <xdr:to>
      <xdr:col>26</xdr:col>
      <xdr:colOff>101600</xdr:colOff>
      <xdr:row>34</xdr:row>
      <xdr:rowOff>252986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18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263163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8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158313</xdr:rowOff>
    </xdr:from>
    <xdr:to>
      <xdr:col>22</xdr:col>
      <xdr:colOff>165100</xdr:colOff>
      <xdr:row>34</xdr:row>
      <xdr:rowOff>259913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25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270090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9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186865</xdr:rowOff>
    </xdr:from>
    <xdr:to>
      <xdr:col>19</xdr:col>
      <xdr:colOff>38100</xdr:colOff>
      <xdr:row>34</xdr:row>
      <xdr:rowOff>288465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5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298642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2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179299</xdr:rowOff>
    </xdr:from>
    <xdr:to>
      <xdr:col>15</xdr:col>
      <xdr:colOff>101600</xdr:colOff>
      <xdr:row>34</xdr:row>
      <xdr:rowOff>280899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4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291076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30,805
30,345
67.10
15,479,220
15,218,644
252,644
8,417,028
10,814,196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65682</xdr:rowOff>
    </xdr:from>
    <xdr:to>
      <xdr:col>24</xdr:col>
      <xdr:colOff>63500</xdr:colOff>
      <xdr:row>37</xdr:row>
      <xdr:rowOff>129152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9332"/>
          <a:ext cx="838200" cy="6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129152</xdr:rowOff>
    </xdr:from>
    <xdr:to>
      <xdr:col>19</xdr:col>
      <xdr:colOff>177800</xdr:colOff>
      <xdr:row>37</xdr:row>
      <xdr:rowOff>143913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2802"/>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111223</xdr:rowOff>
    </xdr:from>
    <xdr:to>
      <xdr:col>15</xdr:col>
      <xdr:colOff>50800</xdr:colOff>
      <xdr:row>37</xdr:row>
      <xdr:rowOff>143913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4873"/>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111223</xdr:rowOff>
    </xdr:from>
    <xdr:to>
      <xdr:col>10</xdr:col>
      <xdr:colOff>114300</xdr:colOff>
      <xdr:row>37</xdr:row>
      <xdr:rowOff>160290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4873"/>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14882</xdr:rowOff>
    </xdr:from>
    <xdr:to>
      <xdr:col>24</xdr:col>
      <xdr:colOff>114300</xdr:colOff>
      <xdr:row>37</xdr:row>
      <xdr:rowOff>116482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164759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78352</xdr:rowOff>
    </xdr:from>
    <xdr:to>
      <xdr:col>20</xdr:col>
      <xdr:colOff>38100</xdr:colOff>
      <xdr:row>38</xdr:row>
      <xdr:rowOff>8502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171079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93113</xdr:rowOff>
    </xdr:from>
    <xdr:to>
      <xdr:col>15</xdr:col>
      <xdr:colOff>101600</xdr:colOff>
      <xdr:row>38</xdr:row>
      <xdr:rowOff>23263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14390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60423</xdr:rowOff>
    </xdr:from>
    <xdr:to>
      <xdr:col>10</xdr:col>
      <xdr:colOff>165100</xdr:colOff>
      <xdr:row>37</xdr:row>
      <xdr:rowOff>162023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109490</xdr:rowOff>
    </xdr:from>
    <xdr:to>
      <xdr:col>6</xdr:col>
      <xdr:colOff>38100</xdr:colOff>
      <xdr:row>38</xdr:row>
      <xdr:rowOff>39640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30767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110833</xdr:rowOff>
    </xdr:from>
    <xdr:to>
      <xdr:col>24</xdr:col>
      <xdr:colOff>63500</xdr:colOff>
      <xdr:row>57</xdr:row>
      <xdr:rowOff>150499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3483"/>
          <a:ext cx="838200" cy="3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120589</xdr:rowOff>
    </xdr:from>
    <xdr:to>
      <xdr:col>19</xdr:col>
      <xdr:colOff>177800</xdr:colOff>
      <xdr:row>57</xdr:row>
      <xdr:rowOff>150499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3239"/>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120589</xdr:rowOff>
    </xdr:from>
    <xdr:to>
      <xdr:col>15</xdr:col>
      <xdr:colOff>50800</xdr:colOff>
      <xdr:row>57</xdr:row>
      <xdr:rowOff>148113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3239"/>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148113</xdr:rowOff>
    </xdr:from>
    <xdr:to>
      <xdr:col>10</xdr:col>
      <xdr:colOff>114300</xdr:colOff>
      <xdr:row>57</xdr:row>
      <xdr:rowOff>164197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0763"/>
          <a:ext cx="889000" cy="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60033</xdr:rowOff>
    </xdr:from>
    <xdr:to>
      <xdr:col>24</xdr:col>
      <xdr:colOff>114300</xdr:colOff>
      <xdr:row>57</xdr:row>
      <xdr:rowOff>161633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38460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99699</xdr:rowOff>
    </xdr:from>
    <xdr:to>
      <xdr:col>20</xdr:col>
      <xdr:colOff>38100</xdr:colOff>
      <xdr:row>58</xdr:row>
      <xdr:rowOff>29849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20976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69789</xdr:rowOff>
    </xdr:from>
    <xdr:to>
      <xdr:col>15</xdr:col>
      <xdr:colOff>101600</xdr:colOff>
      <xdr:row>57</xdr:row>
      <xdr:rowOff>171389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162516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97313</xdr:rowOff>
    </xdr:from>
    <xdr:to>
      <xdr:col>10</xdr:col>
      <xdr:colOff>165100</xdr:colOff>
      <xdr:row>58</xdr:row>
      <xdr:rowOff>27463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18590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113397</xdr:rowOff>
    </xdr:from>
    <xdr:to>
      <xdr:col>6</xdr:col>
      <xdr:colOff>38100</xdr:colOff>
      <xdr:row>58</xdr:row>
      <xdr:rowOff>43547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60074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151588</xdr:rowOff>
    </xdr:from>
    <xdr:to>
      <xdr:col>24</xdr:col>
      <xdr:colOff>63500</xdr:colOff>
      <xdr:row>77</xdr:row>
      <xdr:rowOff>17033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81788"/>
          <a:ext cx="8382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151588</xdr:rowOff>
    </xdr:from>
    <xdr:to>
      <xdr:col>19</xdr:col>
      <xdr:colOff>177800</xdr:colOff>
      <xdr:row>77</xdr:row>
      <xdr:rowOff>104724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81788"/>
          <a:ext cx="889000" cy="1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104724</xdr:rowOff>
    </xdr:from>
    <xdr:to>
      <xdr:col>15</xdr:col>
      <xdr:colOff>50800</xdr:colOff>
      <xdr:row>77</xdr:row>
      <xdr:rowOff>137185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0637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137185</xdr:rowOff>
    </xdr:from>
    <xdr:to>
      <xdr:col>10</xdr:col>
      <xdr:colOff>114300</xdr:colOff>
      <xdr:row>78</xdr:row>
      <xdr:rowOff>20507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8835"/>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137683</xdr:rowOff>
    </xdr:from>
    <xdr:to>
      <xdr:col>24</xdr:col>
      <xdr:colOff>114300</xdr:colOff>
      <xdr:row>77</xdr:row>
      <xdr:rowOff>67833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160560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1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100788</xdr:rowOff>
    </xdr:from>
    <xdr:to>
      <xdr:col>20</xdr:col>
      <xdr:colOff>38100</xdr:colOff>
      <xdr:row>77</xdr:row>
      <xdr:rowOff>30938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47464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53924</xdr:rowOff>
    </xdr:from>
    <xdr:to>
      <xdr:col>15</xdr:col>
      <xdr:colOff>101600</xdr:colOff>
      <xdr:row>77</xdr:row>
      <xdr:rowOff>155524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86385</xdr:rowOff>
    </xdr:from>
    <xdr:to>
      <xdr:col>10</xdr:col>
      <xdr:colOff>165100</xdr:colOff>
      <xdr:row>78</xdr:row>
      <xdr:rowOff>16535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141157</xdr:rowOff>
    </xdr:from>
    <xdr:to>
      <xdr:col>6</xdr:col>
      <xdr:colOff>38100</xdr:colOff>
      <xdr:row>78</xdr:row>
      <xdr:rowOff>71307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62434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33869</xdr:rowOff>
    </xdr:from>
    <xdr:to>
      <xdr:col>24</xdr:col>
      <xdr:colOff>63500</xdr:colOff>
      <xdr:row>97</xdr:row>
      <xdr:rowOff>34892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64519"/>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34892</xdr:rowOff>
    </xdr:from>
    <xdr:to>
      <xdr:col>19</xdr:col>
      <xdr:colOff>177800</xdr:colOff>
      <xdr:row>97</xdr:row>
      <xdr:rowOff>160001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65542"/>
          <a:ext cx="889000" cy="1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23603</xdr:rowOff>
    </xdr:from>
    <xdr:to>
      <xdr:col>15</xdr:col>
      <xdr:colOff>50800</xdr:colOff>
      <xdr:row>97</xdr:row>
      <xdr:rowOff>160001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54253"/>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23603</xdr:rowOff>
    </xdr:from>
    <xdr:to>
      <xdr:col>10</xdr:col>
      <xdr:colOff>114300</xdr:colOff>
      <xdr:row>98</xdr:row>
      <xdr:rowOff>130142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4253"/>
          <a:ext cx="889000" cy="2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154519</xdr:rowOff>
    </xdr:from>
    <xdr:to>
      <xdr:col>24</xdr:col>
      <xdr:colOff>114300</xdr:colOff>
      <xdr:row>97</xdr:row>
      <xdr:rowOff>84669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132946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155542</xdr:rowOff>
    </xdr:from>
    <xdr:to>
      <xdr:col>20</xdr:col>
      <xdr:colOff>38100</xdr:colOff>
      <xdr:row>97</xdr:row>
      <xdr:rowOff>85692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76819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109201</xdr:rowOff>
    </xdr:from>
    <xdr:to>
      <xdr:col>15</xdr:col>
      <xdr:colOff>101600</xdr:colOff>
      <xdr:row>98</xdr:row>
      <xdr:rowOff>39351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30478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3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144253</xdr:rowOff>
    </xdr:from>
    <xdr:to>
      <xdr:col>10</xdr:col>
      <xdr:colOff>165100</xdr:colOff>
      <xdr:row>97</xdr:row>
      <xdr:rowOff>74403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65530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9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79342</xdr:rowOff>
    </xdr:from>
    <xdr:to>
      <xdr:col>6</xdr:col>
      <xdr:colOff>38100</xdr:colOff>
      <xdr:row>99</xdr:row>
      <xdr:rowOff>9492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147175</xdr:rowOff>
    </xdr:from>
    <xdr:to>
      <xdr:col>55</xdr:col>
      <xdr:colOff>0</xdr:colOff>
      <xdr:row>35</xdr:row>
      <xdr:rowOff>82588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76475"/>
          <a:ext cx="838200" cy="10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70434</xdr:rowOff>
    </xdr:from>
    <xdr:to>
      <xdr:col>50</xdr:col>
      <xdr:colOff>114300</xdr:colOff>
      <xdr:row>35</xdr:row>
      <xdr:rowOff>82588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71184"/>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65077</xdr:rowOff>
    </xdr:from>
    <xdr:to>
      <xdr:col>45</xdr:col>
      <xdr:colOff>177800</xdr:colOff>
      <xdr:row>35</xdr:row>
      <xdr:rowOff>70434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65827"/>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127264</xdr:rowOff>
    </xdr:from>
    <xdr:to>
      <xdr:col>41</xdr:col>
      <xdr:colOff>50800</xdr:colOff>
      <xdr:row>35</xdr:row>
      <xdr:rowOff>65077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70764"/>
          <a:ext cx="889000" cy="79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96375</xdr:rowOff>
    </xdr:from>
    <xdr:to>
      <xdr:col>55</xdr:col>
      <xdr:colOff>50800</xdr:colOff>
      <xdr:row>35</xdr:row>
      <xdr:rowOff>26525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119252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7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31788</xdr:rowOff>
    </xdr:from>
    <xdr:to>
      <xdr:col>50</xdr:col>
      <xdr:colOff>165100</xdr:colOff>
      <xdr:row>35</xdr:row>
      <xdr:rowOff>133388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149915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19634</xdr:rowOff>
    </xdr:from>
    <xdr:to>
      <xdr:col>46</xdr:col>
      <xdr:colOff>38100</xdr:colOff>
      <xdr:row>35</xdr:row>
      <xdr:rowOff>121234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137761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14277</xdr:rowOff>
    </xdr:from>
    <xdr:to>
      <xdr:col>41</xdr:col>
      <xdr:colOff>101600</xdr:colOff>
      <xdr:row>35</xdr:row>
      <xdr:rowOff>115877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132404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76464</xdr:rowOff>
    </xdr:from>
    <xdr:to>
      <xdr:col>36</xdr:col>
      <xdr:colOff>165100</xdr:colOff>
      <xdr:row>31</xdr:row>
      <xdr:rowOff>6614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23141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82876</xdr:rowOff>
    </xdr:from>
    <xdr:to>
      <xdr:col>55</xdr:col>
      <xdr:colOff>0</xdr:colOff>
      <xdr:row>57</xdr:row>
      <xdr:rowOff>23280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84076"/>
          <a:ext cx="838200" cy="1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23280</xdr:rowOff>
    </xdr:from>
    <xdr:to>
      <xdr:col>50</xdr:col>
      <xdr:colOff>114300</xdr:colOff>
      <xdr:row>57</xdr:row>
      <xdr:rowOff>47540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95930"/>
          <a:ext cx="8890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47540</xdr:rowOff>
    </xdr:from>
    <xdr:to>
      <xdr:col>45</xdr:col>
      <xdr:colOff>177800</xdr:colOff>
      <xdr:row>57</xdr:row>
      <xdr:rowOff>73858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20190"/>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135957</xdr:rowOff>
    </xdr:from>
    <xdr:to>
      <xdr:col>41</xdr:col>
      <xdr:colOff>50800</xdr:colOff>
      <xdr:row>57</xdr:row>
      <xdr:rowOff>73858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37157"/>
          <a:ext cx="889000" cy="10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32076</xdr:rowOff>
    </xdr:from>
    <xdr:to>
      <xdr:col>55</xdr:col>
      <xdr:colOff>50800</xdr:colOff>
      <xdr:row>56</xdr:row>
      <xdr:rowOff>133676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10503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1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143930</xdr:rowOff>
    </xdr:from>
    <xdr:to>
      <xdr:col>50</xdr:col>
      <xdr:colOff>165100</xdr:colOff>
      <xdr:row>57</xdr:row>
      <xdr:rowOff>74080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65207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3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168190</xdr:rowOff>
    </xdr:from>
    <xdr:to>
      <xdr:col>46</xdr:col>
      <xdr:colOff>38100</xdr:colOff>
      <xdr:row>57</xdr:row>
      <xdr:rowOff>98340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6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89467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6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23058</xdr:rowOff>
    </xdr:from>
    <xdr:to>
      <xdr:col>41</xdr:col>
      <xdr:colOff>101600</xdr:colOff>
      <xdr:row>57</xdr:row>
      <xdr:rowOff>124658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115785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85157</xdr:rowOff>
    </xdr:from>
    <xdr:to>
      <xdr:col>36</xdr:col>
      <xdr:colOff>165100</xdr:colOff>
      <xdr:row>57</xdr:row>
      <xdr:rowOff>15307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6434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163303</xdr:rowOff>
    </xdr:from>
    <xdr:to>
      <xdr:col>55</xdr:col>
      <xdr:colOff>0</xdr:colOff>
      <xdr:row>78</xdr:row>
      <xdr:rowOff>154082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93503"/>
          <a:ext cx="838200" cy="3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111964</xdr:rowOff>
    </xdr:from>
    <xdr:to>
      <xdr:col>50</xdr:col>
      <xdr:colOff>114300</xdr:colOff>
      <xdr:row>78</xdr:row>
      <xdr:rowOff>154082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5064"/>
          <a:ext cx="8890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111964</xdr:rowOff>
    </xdr:from>
    <xdr:to>
      <xdr:col>45</xdr:col>
      <xdr:colOff>177800</xdr:colOff>
      <xdr:row>78</xdr:row>
      <xdr:rowOff>128727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506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56014</xdr:rowOff>
    </xdr:from>
    <xdr:to>
      <xdr:col>41</xdr:col>
      <xdr:colOff>50800</xdr:colOff>
      <xdr:row>78</xdr:row>
      <xdr:rowOff>128727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086214"/>
          <a:ext cx="889000" cy="4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112503</xdr:rowOff>
    </xdr:from>
    <xdr:to>
      <xdr:col>55</xdr:col>
      <xdr:colOff>50800</xdr:colOff>
      <xdr:row>77</xdr:row>
      <xdr:rowOff>42653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135380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103282</xdr:rowOff>
    </xdr:from>
    <xdr:to>
      <xdr:col>50</xdr:col>
      <xdr:colOff>165100</xdr:colOff>
      <xdr:row>79</xdr:row>
      <xdr:rowOff>33432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24559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61164</xdr:rowOff>
    </xdr:from>
    <xdr:to>
      <xdr:col>46</xdr:col>
      <xdr:colOff>38100</xdr:colOff>
      <xdr:row>78</xdr:row>
      <xdr:rowOff>162764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153891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77927</xdr:rowOff>
    </xdr:from>
    <xdr:to>
      <xdr:col>41</xdr:col>
      <xdr:colOff>101600</xdr:colOff>
      <xdr:row>79</xdr:row>
      <xdr:rowOff>8077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170654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5214</xdr:rowOff>
    </xdr:from>
    <xdr:to>
      <xdr:col>36</xdr:col>
      <xdr:colOff>165100</xdr:colOff>
      <xdr:row>76</xdr:row>
      <xdr:rowOff>106814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123341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8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43304</xdr:rowOff>
    </xdr:from>
    <xdr:to>
      <xdr:col>54</xdr:col>
      <xdr:colOff>189865</xdr:colOff>
      <xdr:row>97</xdr:row>
      <xdr:rowOff>149678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45254"/>
          <a:ext cx="1270" cy="113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153505</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7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149678</xdr:rowOff>
    </xdr:from>
    <xdr:to>
      <xdr:col>55</xdr:col>
      <xdr:colOff>88900</xdr:colOff>
      <xdr:row>97</xdr:row>
      <xdr:rowOff>149678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7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161431</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43304</xdr:rowOff>
    </xdr:from>
    <xdr:to>
      <xdr:col>55</xdr:col>
      <xdr:colOff>88900</xdr:colOff>
      <xdr:row>91</xdr:row>
      <xdr:rowOff>43304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4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80978</xdr:rowOff>
    </xdr:from>
    <xdr:to>
      <xdr:col>55</xdr:col>
      <xdr:colOff>0</xdr:colOff>
      <xdr:row>97</xdr:row>
      <xdr:rowOff>128904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11628"/>
          <a:ext cx="838200" cy="4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141426</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29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118549</xdr:rowOff>
    </xdr:from>
    <xdr:to>
      <xdr:col>55</xdr:col>
      <xdr:colOff>50800</xdr:colOff>
      <xdr:row>97</xdr:row>
      <xdr:rowOff>48699</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80978</xdr:rowOff>
    </xdr:from>
    <xdr:to>
      <xdr:col>50</xdr:col>
      <xdr:colOff>114300</xdr:colOff>
      <xdr:row>97</xdr:row>
      <xdr:rowOff>135065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11628"/>
          <a:ext cx="8890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152309</xdr:rowOff>
    </xdr:from>
    <xdr:to>
      <xdr:col>50</xdr:col>
      <xdr:colOff>165100</xdr:colOff>
      <xdr:row>97</xdr:row>
      <xdr:rowOff>82459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1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98986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3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135065</xdr:rowOff>
    </xdr:from>
    <xdr:to>
      <xdr:col>45</xdr:col>
      <xdr:colOff>177800</xdr:colOff>
      <xdr:row>97</xdr:row>
      <xdr:rowOff>148930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65715"/>
          <a:ext cx="889000" cy="1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169664</xdr:rowOff>
    </xdr:from>
    <xdr:to>
      <xdr:col>46</xdr:col>
      <xdr:colOff>38100</xdr:colOff>
      <xdr:row>97</xdr:row>
      <xdr:rowOff>99814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148930</xdr:rowOff>
    </xdr:from>
    <xdr:to>
      <xdr:col>41</xdr:col>
      <xdr:colOff>50800</xdr:colOff>
      <xdr:row>97</xdr:row>
      <xdr:rowOff>169743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79580"/>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167630</xdr:rowOff>
    </xdr:from>
    <xdr:to>
      <xdr:col>41</xdr:col>
      <xdr:colOff>101600</xdr:colOff>
      <xdr:row>97</xdr:row>
      <xdr:rowOff>97780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2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114307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150896</xdr:rowOff>
    </xdr:from>
    <xdr:to>
      <xdr:col>36</xdr:col>
      <xdr:colOff>165100</xdr:colOff>
      <xdr:row>97</xdr:row>
      <xdr:rowOff>81046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3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78104</xdr:rowOff>
    </xdr:from>
    <xdr:to>
      <xdr:col>55</xdr:col>
      <xdr:colOff>50800</xdr:colOff>
      <xdr:row>98</xdr:row>
      <xdr:rowOff>8254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164481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30178</xdr:rowOff>
    </xdr:from>
    <xdr:to>
      <xdr:col>50</xdr:col>
      <xdr:colOff>165100</xdr:colOff>
      <xdr:row>97</xdr:row>
      <xdr:rowOff>131778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84265</xdr:rowOff>
    </xdr:from>
    <xdr:to>
      <xdr:col>46</xdr:col>
      <xdr:colOff>38100</xdr:colOff>
      <xdr:row>98</xdr:row>
      <xdr:rowOff>14415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98130</xdr:rowOff>
    </xdr:from>
    <xdr:to>
      <xdr:col>41</xdr:col>
      <xdr:colOff>101600</xdr:colOff>
      <xdr:row>98</xdr:row>
      <xdr:rowOff>28280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19407</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26428" y="1682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118943</xdr:rowOff>
    </xdr:from>
    <xdr:to>
      <xdr:col>36</xdr:col>
      <xdr:colOff>165100</xdr:colOff>
      <xdr:row>98</xdr:row>
      <xdr:rowOff>49093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40220</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37428" y="168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79029</xdr:rowOff>
    </xdr:from>
    <xdr:to>
      <xdr:col>85</xdr:col>
      <xdr:colOff>127000</xdr:colOff>
      <xdr:row>38</xdr:row>
      <xdr:rowOff>82893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94129"/>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32305</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4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30429</xdr:rowOff>
    </xdr:from>
    <xdr:to>
      <xdr:col>81</xdr:col>
      <xdr:colOff>50800</xdr:colOff>
      <xdr:row>38</xdr:row>
      <xdr:rowOff>82893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5529"/>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29835</xdr:rowOff>
    </xdr:from>
    <xdr:to>
      <xdr:col>76</xdr:col>
      <xdr:colOff>114300</xdr:colOff>
      <xdr:row>38</xdr:row>
      <xdr:rowOff>30429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493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153690</xdr:rowOff>
    </xdr:from>
    <xdr:to>
      <xdr:col>71</xdr:col>
      <xdr:colOff>177800</xdr:colOff>
      <xdr:row>38</xdr:row>
      <xdr:rowOff>29835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25890"/>
          <a:ext cx="889000" cy="2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28229</xdr:rowOff>
    </xdr:from>
    <xdr:to>
      <xdr:col>85</xdr:col>
      <xdr:colOff>177800</xdr:colOff>
      <xdr:row>38</xdr:row>
      <xdr:rowOff>129829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4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159057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32093</xdr:rowOff>
    </xdr:from>
    <xdr:to>
      <xdr:col>81</xdr:col>
      <xdr:colOff>101600</xdr:colOff>
      <xdr:row>38</xdr:row>
      <xdr:rowOff>133693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150220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151079</xdr:rowOff>
    </xdr:from>
    <xdr:to>
      <xdr:col>76</xdr:col>
      <xdr:colOff>165100</xdr:colOff>
      <xdr:row>38</xdr:row>
      <xdr:rowOff>81229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97756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150485</xdr:rowOff>
    </xdr:from>
    <xdr:to>
      <xdr:col>72</xdr:col>
      <xdr:colOff>38100</xdr:colOff>
      <xdr:row>38</xdr:row>
      <xdr:rowOff>80635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9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97162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102890</xdr:rowOff>
    </xdr:from>
    <xdr:to>
      <xdr:col>67</xdr:col>
      <xdr:colOff>101600</xdr:colOff>
      <xdr:row>37</xdr:row>
      <xdr:rowOff>33040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49567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167005</xdr:rowOff>
    </xdr:from>
    <xdr:to>
      <xdr:col>85</xdr:col>
      <xdr:colOff>127000</xdr:colOff>
      <xdr:row>76</xdr:row>
      <xdr:rowOff>19292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25755"/>
          <a:ext cx="8382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77915</xdr:rowOff>
    </xdr:from>
    <xdr:to>
      <xdr:col>81</xdr:col>
      <xdr:colOff>50800</xdr:colOff>
      <xdr:row>75</xdr:row>
      <xdr:rowOff>167005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36665"/>
          <a:ext cx="889000" cy="8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77915</xdr:rowOff>
    </xdr:from>
    <xdr:to>
      <xdr:col>76</xdr:col>
      <xdr:colOff>114300</xdr:colOff>
      <xdr:row>75</xdr:row>
      <xdr:rowOff>142545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36665"/>
          <a:ext cx="889000" cy="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138785</xdr:rowOff>
    </xdr:from>
    <xdr:to>
      <xdr:col>71</xdr:col>
      <xdr:colOff>177800</xdr:colOff>
      <xdr:row>75</xdr:row>
      <xdr:rowOff>142545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997535"/>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139941</xdr:rowOff>
    </xdr:from>
    <xdr:to>
      <xdr:col>85</xdr:col>
      <xdr:colOff>177800</xdr:colOff>
      <xdr:row>76</xdr:row>
      <xdr:rowOff>70092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986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162818</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8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116205</xdr:rowOff>
    </xdr:from>
    <xdr:to>
      <xdr:col>81</xdr:col>
      <xdr:colOff>101600</xdr:colOff>
      <xdr:row>76</xdr:row>
      <xdr:rowOff>46355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62882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27115</xdr:rowOff>
    </xdr:from>
    <xdr:to>
      <xdr:col>76</xdr:col>
      <xdr:colOff>165100</xdr:colOff>
      <xdr:row>75</xdr:row>
      <xdr:rowOff>128715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145242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91745</xdr:rowOff>
    </xdr:from>
    <xdr:to>
      <xdr:col>72</xdr:col>
      <xdr:colOff>38100</xdr:colOff>
      <xdr:row>76</xdr:row>
      <xdr:rowOff>21895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38422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87985</xdr:rowOff>
    </xdr:from>
    <xdr:to>
      <xdr:col>67</xdr:col>
      <xdr:colOff>101600</xdr:colOff>
      <xdr:row>76</xdr:row>
      <xdr:rowOff>18135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34662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2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61826</xdr:rowOff>
    </xdr:from>
    <xdr:to>
      <xdr:col>85</xdr:col>
      <xdr:colOff>127000</xdr:colOff>
      <xdr:row>98</xdr:row>
      <xdr:rowOff>76264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63926"/>
          <a:ext cx="8382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61826</xdr:rowOff>
    </xdr:from>
    <xdr:to>
      <xdr:col>81</xdr:col>
      <xdr:colOff>50800</xdr:colOff>
      <xdr:row>98</xdr:row>
      <xdr:rowOff>87616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63926"/>
          <a:ext cx="889000" cy="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44172</xdr:rowOff>
    </xdr:from>
    <xdr:to>
      <xdr:col>76</xdr:col>
      <xdr:colOff>114300</xdr:colOff>
      <xdr:row>98</xdr:row>
      <xdr:rowOff>87616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46272"/>
          <a:ext cx="8890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44172</xdr:rowOff>
    </xdr:from>
    <xdr:to>
      <xdr:col>71</xdr:col>
      <xdr:colOff>177800</xdr:colOff>
      <xdr:row>98</xdr:row>
      <xdr:rowOff>93111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6272"/>
          <a:ext cx="889000" cy="4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25464</xdr:rowOff>
    </xdr:from>
    <xdr:to>
      <xdr:col>85</xdr:col>
      <xdr:colOff>177800</xdr:colOff>
      <xdr:row>98</xdr:row>
      <xdr:rowOff>127064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11026</xdr:rowOff>
    </xdr:from>
    <xdr:to>
      <xdr:col>81</xdr:col>
      <xdr:colOff>101600</xdr:colOff>
      <xdr:row>98</xdr:row>
      <xdr:rowOff>112626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103753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36816</xdr:rowOff>
    </xdr:from>
    <xdr:to>
      <xdr:col>76</xdr:col>
      <xdr:colOff>165100</xdr:colOff>
      <xdr:row>98</xdr:row>
      <xdr:rowOff>138416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129543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164822</xdr:rowOff>
    </xdr:from>
    <xdr:to>
      <xdr:col>72</xdr:col>
      <xdr:colOff>38100</xdr:colOff>
      <xdr:row>98</xdr:row>
      <xdr:rowOff>94972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86099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42311</xdr:rowOff>
    </xdr:from>
    <xdr:to>
      <xdr:col>67</xdr:col>
      <xdr:colOff>101600</xdr:colOff>
      <xdr:row>98</xdr:row>
      <xdr:rowOff>143911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135038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44008</xdr:rowOff>
    </xdr:from>
    <xdr:to>
      <xdr:col>116</xdr:col>
      <xdr:colOff>63500</xdr:colOff>
      <xdr:row>36</xdr:row>
      <xdr:rowOff>57221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216208"/>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21788</xdr:rowOff>
    </xdr:from>
    <xdr:to>
      <xdr:col>111</xdr:col>
      <xdr:colOff>177800</xdr:colOff>
      <xdr:row>36</xdr:row>
      <xdr:rowOff>44008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193988"/>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21788</xdr:rowOff>
    </xdr:from>
    <xdr:to>
      <xdr:col>107</xdr:col>
      <xdr:colOff>50800</xdr:colOff>
      <xdr:row>36</xdr:row>
      <xdr:rowOff>36738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193988"/>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36738</xdr:rowOff>
    </xdr:from>
    <xdr:to>
      <xdr:col>102</xdr:col>
      <xdr:colOff>114300</xdr:colOff>
      <xdr:row>38</xdr:row>
      <xdr:rowOff>115148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208938"/>
          <a:ext cx="889000" cy="4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6421</xdr:rowOff>
    </xdr:from>
    <xdr:to>
      <xdr:col>116</xdr:col>
      <xdr:colOff>114300</xdr:colOff>
      <xdr:row>36</xdr:row>
      <xdr:rowOff>108021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1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29298</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03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164658</xdr:rowOff>
    </xdr:from>
    <xdr:to>
      <xdr:col>112</xdr:col>
      <xdr:colOff>38100</xdr:colOff>
      <xdr:row>36</xdr:row>
      <xdr:rowOff>94808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1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111335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594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142438</xdr:rowOff>
    </xdr:from>
    <xdr:to>
      <xdr:col>107</xdr:col>
      <xdr:colOff>101600</xdr:colOff>
      <xdr:row>36</xdr:row>
      <xdr:rowOff>72588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1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89115</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67111" y="591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157388</xdr:rowOff>
    </xdr:from>
    <xdr:to>
      <xdr:col>102</xdr:col>
      <xdr:colOff>165100</xdr:colOff>
      <xdr:row>36</xdr:row>
      <xdr:rowOff>87538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1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104065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3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64348</xdr:rowOff>
    </xdr:from>
    <xdr:to>
      <xdr:col>98</xdr:col>
      <xdr:colOff>38100</xdr:colOff>
      <xdr:row>38</xdr:row>
      <xdr:rowOff>165948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157075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72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139334</xdr:rowOff>
    </xdr:from>
    <xdr:to>
      <xdr:col>116</xdr:col>
      <xdr:colOff>63500</xdr:colOff>
      <xdr:row>58</xdr:row>
      <xdr:rowOff>139334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10083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139334</xdr:rowOff>
    </xdr:from>
    <xdr:to>
      <xdr:col>111</xdr:col>
      <xdr:colOff>177800</xdr:colOff>
      <xdr:row>58</xdr:row>
      <xdr:rowOff>139426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1008343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138877</xdr:rowOff>
    </xdr:from>
    <xdr:to>
      <xdr:col>107</xdr:col>
      <xdr:colOff>50800</xdr:colOff>
      <xdr:row>58</xdr:row>
      <xdr:rowOff>139426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1008297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137231</xdr:rowOff>
    </xdr:from>
    <xdr:to>
      <xdr:col>102</xdr:col>
      <xdr:colOff>114300</xdr:colOff>
      <xdr:row>58</xdr:row>
      <xdr:rowOff>138877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1008133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3461</xdr:rowOff>
    </xdr:from>
    <xdr:ext cx="249299"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88534</xdr:rowOff>
    </xdr:from>
    <xdr:to>
      <xdr:col>112</xdr:col>
      <xdr:colOff>38100</xdr:colOff>
      <xdr:row>59</xdr:row>
      <xdr:rowOff>18684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9811</xdr:rowOff>
    </xdr:from>
    <xdr:ext cx="249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98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88626</xdr:rowOff>
    </xdr:from>
    <xdr:to>
      <xdr:col>107</xdr:col>
      <xdr:colOff>101600</xdr:colOff>
      <xdr:row>59</xdr:row>
      <xdr:rowOff>18776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9903</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309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88077</xdr:rowOff>
    </xdr:from>
    <xdr:to>
      <xdr:col>102</xdr:col>
      <xdr:colOff>165100</xdr:colOff>
      <xdr:row>59</xdr:row>
      <xdr:rowOff>18227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9354</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420650" y="10124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86431</xdr:rowOff>
    </xdr:from>
    <xdr:to>
      <xdr:col>98</xdr:col>
      <xdr:colOff>38100</xdr:colOff>
      <xdr:row>59</xdr:row>
      <xdr:rowOff>16581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100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7708</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99333" y="10123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169352</xdr:rowOff>
    </xdr:from>
    <xdr:to>
      <xdr:col>116</xdr:col>
      <xdr:colOff>63500</xdr:colOff>
      <xdr:row>76</xdr:row>
      <xdr:rowOff>28470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028102"/>
          <a:ext cx="8382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169352</xdr:rowOff>
    </xdr:from>
    <xdr:to>
      <xdr:col>111</xdr:col>
      <xdr:colOff>177800</xdr:colOff>
      <xdr:row>76</xdr:row>
      <xdr:rowOff>66058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28102"/>
          <a:ext cx="88900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66058</xdr:rowOff>
    </xdr:from>
    <xdr:to>
      <xdr:col>107</xdr:col>
      <xdr:colOff>50800</xdr:colOff>
      <xdr:row>76</xdr:row>
      <xdr:rowOff>91498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096258"/>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91498</xdr:rowOff>
    </xdr:from>
    <xdr:to>
      <xdr:col>102</xdr:col>
      <xdr:colOff>114300</xdr:colOff>
      <xdr:row>76</xdr:row>
      <xdr:rowOff>115272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121698"/>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149120</xdr:rowOff>
    </xdr:from>
    <xdr:to>
      <xdr:col>116</xdr:col>
      <xdr:colOff>114300</xdr:colOff>
      <xdr:row>76</xdr:row>
      <xdr:rowOff>79270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127547</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118552</xdr:rowOff>
    </xdr:from>
    <xdr:to>
      <xdr:col>112</xdr:col>
      <xdr:colOff>38100</xdr:colOff>
      <xdr:row>76</xdr:row>
      <xdr:rowOff>48702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7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39829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15258</xdr:rowOff>
    </xdr:from>
    <xdr:to>
      <xdr:col>107</xdr:col>
      <xdr:colOff>101600</xdr:colOff>
      <xdr:row>76</xdr:row>
      <xdr:rowOff>116858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107985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40698</xdr:rowOff>
    </xdr:from>
    <xdr:to>
      <xdr:col>102</xdr:col>
      <xdr:colOff>165100</xdr:colOff>
      <xdr:row>76</xdr:row>
      <xdr:rowOff>142298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7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133425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64472</xdr:rowOff>
    </xdr:from>
    <xdr:to>
      <xdr:col>98</xdr:col>
      <xdr:colOff>38100</xdr:colOff>
      <xdr:row>76</xdr:row>
      <xdr:rowOff>166072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157199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1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歳出総額を住民一人当たりに換算すると、約</a:t>
          </a:r>
          <a:r>
            <a:rPr kumimoji="1" lang="en-US" altLang="ja-JP" sz="1300">
              <a:latin typeface="ＭＳ Ｐゴシック" panose="020B0600070205080204" pitchFamily="50" charset="-128"/>
              <a:ea typeface="ＭＳ Ｐゴシック" panose="020B0600070205080204" pitchFamily="50" charset="-128"/>
            </a:rPr>
            <a:t>494,000</a:t>
          </a:r>
          <a:r>
            <a:rPr kumimoji="1" lang="ja-JP" altLang="en-US" sz="1300">
              <a:latin typeface="ＭＳ Ｐゴシック" panose="020B0600070205080204" pitchFamily="50" charset="-128"/>
              <a:ea typeface="ＭＳ Ｐゴシック" panose="020B0600070205080204" pitchFamily="50" charset="-128"/>
            </a:rPr>
            <a:t>円となる。性質別歳出のうち、類似団体平均を大きく上回っているのは補助費等、公債費、投資及び出資金。</a:t>
          </a:r>
        </a:p>
        <a:p>
          <a:r>
            <a:rPr kumimoji="1" lang="ja-JP" altLang="en-US" sz="1300">
              <a:latin typeface="ＭＳ Ｐゴシック" panose="020B0600070205080204" pitchFamily="50" charset="-128"/>
              <a:ea typeface="ＭＳ Ｐゴシック" panose="020B0600070205080204" pitchFamily="50" charset="-128"/>
            </a:rPr>
            <a:t>補助費等は、上下水道の整備を急速に進めたことにより借入が膨らみ、事業会計への繰出金が多額になっていることが要因である。独立採算の原則に立ち、経費節減をはじめとした経営の健全化に努める。</a:t>
          </a:r>
        </a:p>
        <a:p>
          <a:r>
            <a:rPr kumimoji="1" lang="ja-JP" altLang="en-US" sz="1300">
              <a:latin typeface="ＭＳ Ｐゴシック" panose="020B0600070205080204" pitchFamily="50" charset="-128"/>
              <a:ea typeface="ＭＳ Ｐゴシック" panose="020B0600070205080204" pitchFamily="50" charset="-128"/>
            </a:rPr>
            <a:t>公債費は、上下水道整備事業や合併に伴う大規模事業により借入が膨らんだことが要因であるが、計画的な償還を行い、借入残高を着実に減少させている。今後も適切な地方債発行と計画的な償還に努める。</a:t>
          </a:r>
        </a:p>
        <a:p>
          <a:r>
            <a:rPr kumimoji="1" lang="ja-JP" altLang="en-US" sz="1300">
              <a:latin typeface="ＭＳ Ｐゴシック" panose="020B0600070205080204" pitchFamily="50" charset="-128"/>
              <a:ea typeface="ＭＳ Ｐゴシック" panose="020B0600070205080204" pitchFamily="50" charset="-128"/>
            </a:rPr>
            <a:t>投資及び出資金は、令和３年度から下水道事業への基準外繰出を補助金と出資金に分けたことが要因である。ただし、下水道事業への繰出金総額は大きく変化していない。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30,805
30,345
67.10
15,479,220
15,218,644
252,644
8,417,028
10,814,196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153035</xdr:rowOff>
    </xdr:from>
    <xdr:to>
      <xdr:col>24</xdr:col>
      <xdr:colOff>63500</xdr:colOff>
      <xdr:row>35</xdr:row>
      <xdr:rowOff>159893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378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153035</xdr:rowOff>
    </xdr:from>
    <xdr:to>
      <xdr:col>19</xdr:col>
      <xdr:colOff>177800</xdr:colOff>
      <xdr:row>35</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378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157226</xdr:rowOff>
    </xdr:from>
    <xdr:to>
      <xdr:col>15</xdr:col>
      <xdr:colOff>50800</xdr:colOff>
      <xdr:row>35</xdr:row>
      <xdr:rowOff>166751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797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119126</xdr:rowOff>
    </xdr:from>
    <xdr:to>
      <xdr:col>10</xdr:col>
      <xdr:colOff>114300</xdr:colOff>
      <xdr:row>35</xdr:row>
      <xdr:rowOff>166751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8426"/>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109093</xdr:rowOff>
    </xdr:from>
    <xdr:to>
      <xdr:col>24</xdr:col>
      <xdr:colOff>114300</xdr:colOff>
      <xdr:row>36</xdr:row>
      <xdr:rowOff>39243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87520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102235</xdr:rowOff>
    </xdr:from>
    <xdr:to>
      <xdr:col>20</xdr:col>
      <xdr:colOff>38100</xdr:colOff>
      <xdr:row>36</xdr:row>
      <xdr:rowOff>32385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23512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106426</xdr:rowOff>
    </xdr:from>
    <xdr:to>
      <xdr:col>15</xdr:col>
      <xdr:colOff>101600</xdr:colOff>
      <xdr:row>36</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27703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115951</xdr:rowOff>
    </xdr:from>
    <xdr:to>
      <xdr:col>10</xdr:col>
      <xdr:colOff>165100</xdr:colOff>
      <xdr:row>36</xdr:row>
      <xdr:rowOff>46101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37228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68326</xdr:rowOff>
    </xdr:from>
    <xdr:to>
      <xdr:col>6</xdr:col>
      <xdr:colOff>38100</xdr:colOff>
      <xdr:row>34</xdr:row>
      <xdr:rowOff>169926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15003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55914</xdr:rowOff>
    </xdr:from>
    <xdr:to>
      <xdr:col>24</xdr:col>
      <xdr:colOff>63500</xdr:colOff>
      <xdr:row>57</xdr:row>
      <xdr:rowOff>145030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8564"/>
          <a:ext cx="8382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145030</xdr:rowOff>
    </xdr:from>
    <xdr:to>
      <xdr:col>19</xdr:col>
      <xdr:colOff>177800</xdr:colOff>
      <xdr:row>57</xdr:row>
      <xdr:rowOff>155904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7680"/>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115308</xdr:rowOff>
    </xdr:from>
    <xdr:to>
      <xdr:col>15</xdr:col>
      <xdr:colOff>50800</xdr:colOff>
      <xdr:row>57</xdr:row>
      <xdr:rowOff>155904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7958"/>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133185</xdr:rowOff>
    </xdr:from>
    <xdr:to>
      <xdr:col>10</xdr:col>
      <xdr:colOff>114300</xdr:colOff>
      <xdr:row>57</xdr:row>
      <xdr:rowOff>115308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2935"/>
          <a:ext cx="889000" cy="3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5114</xdr:rowOff>
    </xdr:from>
    <xdr:to>
      <xdr:col>24</xdr:col>
      <xdr:colOff>114300</xdr:colOff>
      <xdr:row>57</xdr:row>
      <xdr:rowOff>106714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94230</xdr:rowOff>
    </xdr:from>
    <xdr:to>
      <xdr:col>20</xdr:col>
      <xdr:colOff>38100</xdr:colOff>
      <xdr:row>58</xdr:row>
      <xdr:rowOff>24380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105104</xdr:rowOff>
    </xdr:from>
    <xdr:to>
      <xdr:col>15</xdr:col>
      <xdr:colOff>101600</xdr:colOff>
      <xdr:row>58</xdr:row>
      <xdr:rowOff>35254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26381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64508</xdr:rowOff>
    </xdr:from>
    <xdr:to>
      <xdr:col>10</xdr:col>
      <xdr:colOff>165100</xdr:colOff>
      <xdr:row>57</xdr:row>
      <xdr:rowOff>166108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157235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82385</xdr:rowOff>
    </xdr:from>
    <xdr:to>
      <xdr:col>6</xdr:col>
      <xdr:colOff>38100</xdr:colOff>
      <xdr:row>56</xdr:row>
      <xdr:rowOff>12535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3662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35192</xdr:rowOff>
    </xdr:from>
    <xdr:to>
      <xdr:col>24</xdr:col>
      <xdr:colOff>63500</xdr:colOff>
      <xdr:row>76</xdr:row>
      <xdr:rowOff>109220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5392"/>
          <a:ext cx="8382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109220</xdr:rowOff>
    </xdr:from>
    <xdr:to>
      <xdr:col>19</xdr:col>
      <xdr:colOff>177800</xdr:colOff>
      <xdr:row>77</xdr:row>
      <xdr:rowOff>16659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9420"/>
          <a:ext cx="889000" cy="7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86550</xdr:rowOff>
    </xdr:from>
    <xdr:to>
      <xdr:col>15</xdr:col>
      <xdr:colOff>50800</xdr:colOff>
      <xdr:row>77</xdr:row>
      <xdr:rowOff>16659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6750"/>
          <a:ext cx="889000" cy="1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86550</xdr:rowOff>
    </xdr:from>
    <xdr:to>
      <xdr:col>10</xdr:col>
      <xdr:colOff>114300</xdr:colOff>
      <xdr:row>77</xdr:row>
      <xdr:rowOff>148768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6750"/>
          <a:ext cx="889000" cy="2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155842</xdr:rowOff>
    </xdr:from>
    <xdr:to>
      <xdr:col>24</xdr:col>
      <xdr:colOff>114300</xdr:colOff>
      <xdr:row>76</xdr:row>
      <xdr:rowOff>85992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134269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58420</xdr:rowOff>
    </xdr:from>
    <xdr:to>
      <xdr:col>20</xdr:col>
      <xdr:colOff>38100</xdr:colOff>
      <xdr:row>76</xdr:row>
      <xdr:rowOff>160020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151147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137309</xdr:rowOff>
    </xdr:from>
    <xdr:to>
      <xdr:col>15</xdr:col>
      <xdr:colOff>101600</xdr:colOff>
      <xdr:row>77</xdr:row>
      <xdr:rowOff>67459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58586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35750</xdr:rowOff>
    </xdr:from>
    <xdr:to>
      <xdr:col>10</xdr:col>
      <xdr:colOff>165100</xdr:colOff>
      <xdr:row>76</xdr:row>
      <xdr:rowOff>137350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128477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97968</xdr:rowOff>
    </xdr:from>
    <xdr:to>
      <xdr:col>6</xdr:col>
      <xdr:colOff>38100</xdr:colOff>
      <xdr:row>78</xdr:row>
      <xdr:rowOff>28118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19245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83052</xdr:rowOff>
    </xdr:from>
    <xdr:to>
      <xdr:col>24</xdr:col>
      <xdr:colOff>63500</xdr:colOff>
      <xdr:row>97</xdr:row>
      <xdr:rowOff>120345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3702"/>
          <a:ext cx="8382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17901</xdr:rowOff>
    </xdr:from>
    <xdr:to>
      <xdr:col>19</xdr:col>
      <xdr:colOff>177800</xdr:colOff>
      <xdr:row>97</xdr:row>
      <xdr:rowOff>83052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8551"/>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146710</xdr:rowOff>
    </xdr:from>
    <xdr:to>
      <xdr:col>15</xdr:col>
      <xdr:colOff>50800</xdr:colOff>
      <xdr:row>97</xdr:row>
      <xdr:rowOff>17901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05910"/>
          <a:ext cx="889000" cy="4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146710</xdr:rowOff>
    </xdr:from>
    <xdr:to>
      <xdr:col>10</xdr:col>
      <xdr:colOff>114300</xdr:colOff>
      <xdr:row>97</xdr:row>
      <xdr:rowOff>158293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5910"/>
          <a:ext cx="889000" cy="18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69545</xdr:rowOff>
    </xdr:from>
    <xdr:to>
      <xdr:col>24</xdr:col>
      <xdr:colOff>114300</xdr:colOff>
      <xdr:row>97</xdr:row>
      <xdr:rowOff>171145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92422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32252</xdr:rowOff>
    </xdr:from>
    <xdr:to>
      <xdr:col>20</xdr:col>
      <xdr:colOff>38100</xdr:colOff>
      <xdr:row>97</xdr:row>
      <xdr:rowOff>133852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150379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3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138551</xdr:rowOff>
    </xdr:from>
    <xdr:to>
      <xdr:col>15</xdr:col>
      <xdr:colOff>101600</xdr:colOff>
      <xdr:row>97</xdr:row>
      <xdr:rowOff>68701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85228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95910</xdr:rowOff>
    </xdr:from>
    <xdr:to>
      <xdr:col>10</xdr:col>
      <xdr:colOff>165100</xdr:colOff>
      <xdr:row>97</xdr:row>
      <xdr:rowOff>26060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42587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3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107493</xdr:rowOff>
    </xdr:from>
    <xdr:to>
      <xdr:col>6</xdr:col>
      <xdr:colOff>38100</xdr:colOff>
      <xdr:row>98</xdr:row>
      <xdr:rowOff>37643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60737</xdr:rowOff>
    </xdr:from>
    <xdr:to>
      <xdr:col>55</xdr:col>
      <xdr:colOff>0</xdr:colOff>
      <xdr:row>56</xdr:row>
      <xdr:rowOff>149092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61937"/>
          <a:ext cx="838200" cy="8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101200</xdr:rowOff>
    </xdr:from>
    <xdr:to>
      <xdr:col>50</xdr:col>
      <xdr:colOff>114300</xdr:colOff>
      <xdr:row>56</xdr:row>
      <xdr:rowOff>149092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02400"/>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101200</xdr:rowOff>
    </xdr:from>
    <xdr:to>
      <xdr:col>45</xdr:col>
      <xdr:colOff>177800</xdr:colOff>
      <xdr:row>57</xdr:row>
      <xdr:rowOff>5569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02400"/>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150596</xdr:rowOff>
    </xdr:from>
    <xdr:to>
      <xdr:col>41</xdr:col>
      <xdr:colOff>50800</xdr:colOff>
      <xdr:row>57</xdr:row>
      <xdr:rowOff>5569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51796"/>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9937</xdr:rowOff>
    </xdr:from>
    <xdr:to>
      <xdr:col>55</xdr:col>
      <xdr:colOff>50800</xdr:colOff>
      <xdr:row>56</xdr:row>
      <xdr:rowOff>111537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32814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98292</xdr:rowOff>
    </xdr:from>
    <xdr:to>
      <xdr:col>50</xdr:col>
      <xdr:colOff>165100</xdr:colOff>
      <xdr:row>57</xdr:row>
      <xdr:rowOff>28442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44969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7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50400</xdr:rowOff>
    </xdr:from>
    <xdr:to>
      <xdr:col>46</xdr:col>
      <xdr:colOff>38100</xdr:colOff>
      <xdr:row>56</xdr:row>
      <xdr:rowOff>152000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168527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126219</xdr:rowOff>
    </xdr:from>
    <xdr:to>
      <xdr:col>41</xdr:col>
      <xdr:colOff>101600</xdr:colOff>
      <xdr:row>57</xdr:row>
      <xdr:rowOff>56369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72896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99796</xdr:rowOff>
    </xdr:from>
    <xdr:to>
      <xdr:col>36</xdr:col>
      <xdr:colOff>165100</xdr:colOff>
      <xdr:row>57</xdr:row>
      <xdr:rowOff>29946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46473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137109</xdr:rowOff>
    </xdr:from>
    <xdr:to>
      <xdr:col>55</xdr:col>
      <xdr:colOff>0</xdr:colOff>
      <xdr:row>79</xdr:row>
      <xdr:rowOff>6998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0209"/>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137109</xdr:rowOff>
    </xdr:from>
    <xdr:to>
      <xdr:col>50</xdr:col>
      <xdr:colOff>114300</xdr:colOff>
      <xdr:row>79</xdr:row>
      <xdr:rowOff>5169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0209"/>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5169</xdr:rowOff>
    </xdr:from>
    <xdr:to>
      <xdr:col>45</xdr:col>
      <xdr:colOff>177800</xdr:colOff>
      <xdr:row>79</xdr:row>
      <xdr:rowOff>21323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9719"/>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121526</xdr:rowOff>
    </xdr:from>
    <xdr:to>
      <xdr:col>41</xdr:col>
      <xdr:colOff>50800</xdr:colOff>
      <xdr:row>79</xdr:row>
      <xdr:rowOff>21323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462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127648</xdr:rowOff>
    </xdr:from>
    <xdr:to>
      <xdr:col>55</xdr:col>
      <xdr:colOff>50800</xdr:colOff>
      <xdr:row>79</xdr:row>
      <xdr:rowOff>57798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42575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86309</xdr:rowOff>
    </xdr:from>
    <xdr:to>
      <xdr:col>50</xdr:col>
      <xdr:colOff>165100</xdr:colOff>
      <xdr:row>79</xdr:row>
      <xdr:rowOff>16459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7586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125819</xdr:rowOff>
    </xdr:from>
    <xdr:to>
      <xdr:col>46</xdr:col>
      <xdr:colOff>38100</xdr:colOff>
      <xdr:row>79</xdr:row>
      <xdr:rowOff>55969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47096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9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141973</xdr:rowOff>
    </xdr:from>
    <xdr:to>
      <xdr:col>41</xdr:col>
      <xdr:colOff>101600</xdr:colOff>
      <xdr:row>79</xdr:row>
      <xdr:rowOff>72123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63250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70726</xdr:rowOff>
    </xdr:from>
    <xdr:to>
      <xdr:col>36</xdr:col>
      <xdr:colOff>165100</xdr:colOff>
      <xdr:row>79</xdr:row>
      <xdr:rowOff>876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163453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81941</xdr:rowOff>
    </xdr:from>
    <xdr:to>
      <xdr:col>55</xdr:col>
      <xdr:colOff>0</xdr:colOff>
      <xdr:row>95</xdr:row>
      <xdr:rowOff>166866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69691"/>
          <a:ext cx="8382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81941</xdr:rowOff>
    </xdr:from>
    <xdr:to>
      <xdr:col>50</xdr:col>
      <xdr:colOff>114300</xdr:colOff>
      <xdr:row>95</xdr:row>
      <xdr:rowOff>167348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9691"/>
          <a:ext cx="889000" cy="8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167348</xdr:rowOff>
    </xdr:from>
    <xdr:to>
      <xdr:col>45</xdr:col>
      <xdr:colOff>177800</xdr:colOff>
      <xdr:row>96</xdr:row>
      <xdr:rowOff>34976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55098"/>
          <a:ext cx="889000" cy="3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34976</xdr:rowOff>
    </xdr:from>
    <xdr:to>
      <xdr:col>41</xdr:col>
      <xdr:colOff>50800</xdr:colOff>
      <xdr:row>96</xdr:row>
      <xdr:rowOff>57175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4176"/>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116066</xdr:rowOff>
    </xdr:from>
    <xdr:to>
      <xdr:col>55</xdr:col>
      <xdr:colOff>50800</xdr:colOff>
      <xdr:row>96</xdr:row>
      <xdr:rowOff>46216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138943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31141</xdr:rowOff>
    </xdr:from>
    <xdr:to>
      <xdr:col>50</xdr:col>
      <xdr:colOff>165100</xdr:colOff>
      <xdr:row>95</xdr:row>
      <xdr:rowOff>132741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149268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116548</xdr:rowOff>
    </xdr:from>
    <xdr:to>
      <xdr:col>46</xdr:col>
      <xdr:colOff>38100</xdr:colOff>
      <xdr:row>96</xdr:row>
      <xdr:rowOff>46698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63225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155626</xdr:rowOff>
    </xdr:from>
    <xdr:to>
      <xdr:col>41</xdr:col>
      <xdr:colOff>101600</xdr:colOff>
      <xdr:row>96</xdr:row>
      <xdr:rowOff>85776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102303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6375</xdr:rowOff>
    </xdr:from>
    <xdr:to>
      <xdr:col>36</xdr:col>
      <xdr:colOff>165100</xdr:colOff>
      <xdr:row>96</xdr:row>
      <xdr:rowOff>107975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99102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46823</xdr:rowOff>
    </xdr:from>
    <xdr:to>
      <xdr:col>85</xdr:col>
      <xdr:colOff>127000</xdr:colOff>
      <xdr:row>38</xdr:row>
      <xdr:rowOff>62041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61923"/>
          <a:ext cx="838200" cy="1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50938</xdr:rowOff>
    </xdr:from>
    <xdr:to>
      <xdr:col>81</xdr:col>
      <xdr:colOff>50800</xdr:colOff>
      <xdr:row>38</xdr:row>
      <xdr:rowOff>62041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66038"/>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50938</xdr:rowOff>
    </xdr:from>
    <xdr:to>
      <xdr:col>76</xdr:col>
      <xdr:colOff>114300</xdr:colOff>
      <xdr:row>38</xdr:row>
      <xdr:rowOff>93327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6038"/>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79709</xdr:rowOff>
    </xdr:from>
    <xdr:to>
      <xdr:col>71</xdr:col>
      <xdr:colOff>177800</xdr:colOff>
      <xdr:row>38</xdr:row>
      <xdr:rowOff>93327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94809"/>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167473</xdr:rowOff>
    </xdr:from>
    <xdr:to>
      <xdr:col>85</xdr:col>
      <xdr:colOff>177800</xdr:colOff>
      <xdr:row>38</xdr:row>
      <xdr:rowOff>97623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145900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11241</xdr:rowOff>
    </xdr:from>
    <xdr:to>
      <xdr:col>81</xdr:col>
      <xdr:colOff>101600</xdr:colOff>
      <xdr:row>38</xdr:row>
      <xdr:rowOff>112841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2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103968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xdr:rowOff>
    </xdr:from>
    <xdr:to>
      <xdr:col>76</xdr:col>
      <xdr:colOff>165100</xdr:colOff>
      <xdr:row>38</xdr:row>
      <xdr:rowOff>101738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118265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42527</xdr:rowOff>
    </xdr:from>
    <xdr:to>
      <xdr:col>72</xdr:col>
      <xdr:colOff>38100</xdr:colOff>
      <xdr:row>38</xdr:row>
      <xdr:rowOff>144127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135254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28909</xdr:rowOff>
    </xdr:from>
    <xdr:to>
      <xdr:col>67</xdr:col>
      <xdr:colOff>101600</xdr:colOff>
      <xdr:row>38</xdr:row>
      <xdr:rowOff>130509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121636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46624</xdr:rowOff>
    </xdr:from>
    <xdr:to>
      <xdr:col>85</xdr:col>
      <xdr:colOff>127000</xdr:colOff>
      <xdr:row>57</xdr:row>
      <xdr:rowOff>91611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9274"/>
          <a:ext cx="838200" cy="4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91611</xdr:rowOff>
    </xdr:from>
    <xdr:to>
      <xdr:col>81</xdr:col>
      <xdr:colOff>50800</xdr:colOff>
      <xdr:row>57</xdr:row>
      <xdr:rowOff>122948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4261"/>
          <a:ext cx="889000" cy="3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122948</xdr:rowOff>
    </xdr:from>
    <xdr:to>
      <xdr:col>76</xdr:col>
      <xdr:colOff>114300</xdr:colOff>
      <xdr:row>57</xdr:row>
      <xdr:rowOff>133194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5598"/>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21912</xdr:rowOff>
    </xdr:from>
    <xdr:to>
      <xdr:col>71</xdr:col>
      <xdr:colOff>177800</xdr:colOff>
      <xdr:row>57</xdr:row>
      <xdr:rowOff>133194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94562"/>
          <a:ext cx="889000" cy="11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167274</xdr:rowOff>
    </xdr:from>
    <xdr:to>
      <xdr:col>85</xdr:col>
      <xdr:colOff>177800</xdr:colOff>
      <xdr:row>57</xdr:row>
      <xdr:rowOff>97424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145701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40811</xdr:rowOff>
    </xdr:from>
    <xdr:to>
      <xdr:col>81</xdr:col>
      <xdr:colOff>101600</xdr:colOff>
      <xdr:row>57</xdr:row>
      <xdr:rowOff>142411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133538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72148</xdr:rowOff>
    </xdr:from>
    <xdr:to>
      <xdr:col>76</xdr:col>
      <xdr:colOff>165100</xdr:colOff>
      <xdr:row>58</xdr:row>
      <xdr:rowOff>2298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164875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82394</xdr:rowOff>
    </xdr:from>
    <xdr:to>
      <xdr:col>72</xdr:col>
      <xdr:colOff>38100</xdr:colOff>
      <xdr:row>58</xdr:row>
      <xdr:rowOff>12544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142562</xdr:rowOff>
    </xdr:from>
    <xdr:to>
      <xdr:col>67</xdr:col>
      <xdr:colOff>101600</xdr:colOff>
      <xdr:row>57</xdr:row>
      <xdr:rowOff>72712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89239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1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79029</xdr:rowOff>
    </xdr:from>
    <xdr:to>
      <xdr:col>85</xdr:col>
      <xdr:colOff>127000</xdr:colOff>
      <xdr:row>78</xdr:row>
      <xdr:rowOff>82893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52129"/>
          <a:ext cx="8382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05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30429</xdr:rowOff>
    </xdr:from>
    <xdr:to>
      <xdr:col>81</xdr:col>
      <xdr:colOff>50800</xdr:colOff>
      <xdr:row>78</xdr:row>
      <xdr:rowOff>82893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03529"/>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29835</xdr:rowOff>
    </xdr:from>
    <xdr:to>
      <xdr:col>76</xdr:col>
      <xdr:colOff>114300</xdr:colOff>
      <xdr:row>78</xdr:row>
      <xdr:rowOff>30429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0293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153690</xdr:rowOff>
    </xdr:from>
    <xdr:to>
      <xdr:col>71</xdr:col>
      <xdr:colOff>177800</xdr:colOff>
      <xdr:row>78</xdr:row>
      <xdr:rowOff>29835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83890"/>
          <a:ext cx="889000" cy="2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28229</xdr:rowOff>
    </xdr:from>
    <xdr:to>
      <xdr:col>85</xdr:col>
      <xdr:colOff>177800</xdr:colOff>
      <xdr:row>78</xdr:row>
      <xdr:rowOff>129829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159056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8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32093</xdr:rowOff>
    </xdr:from>
    <xdr:to>
      <xdr:col>81</xdr:col>
      <xdr:colOff>101600</xdr:colOff>
      <xdr:row>78</xdr:row>
      <xdr:rowOff>133693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150220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151079</xdr:rowOff>
    </xdr:from>
    <xdr:to>
      <xdr:col>76</xdr:col>
      <xdr:colOff>165100</xdr:colOff>
      <xdr:row>78</xdr:row>
      <xdr:rowOff>81229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97756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2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150485</xdr:rowOff>
    </xdr:from>
    <xdr:to>
      <xdr:col>72</xdr:col>
      <xdr:colOff>38100</xdr:colOff>
      <xdr:row>78</xdr:row>
      <xdr:rowOff>80635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97162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2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102890</xdr:rowOff>
    </xdr:from>
    <xdr:to>
      <xdr:col>67</xdr:col>
      <xdr:colOff>101600</xdr:colOff>
      <xdr:row>77</xdr:row>
      <xdr:rowOff>33040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49568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167005</xdr:rowOff>
    </xdr:from>
    <xdr:to>
      <xdr:col>85</xdr:col>
      <xdr:colOff>127000</xdr:colOff>
      <xdr:row>96</xdr:row>
      <xdr:rowOff>19292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54755"/>
          <a:ext cx="8382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77915</xdr:rowOff>
    </xdr:from>
    <xdr:to>
      <xdr:col>81</xdr:col>
      <xdr:colOff>50800</xdr:colOff>
      <xdr:row>95</xdr:row>
      <xdr:rowOff>167005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65665"/>
          <a:ext cx="889000" cy="8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77915</xdr:rowOff>
    </xdr:from>
    <xdr:to>
      <xdr:col>76</xdr:col>
      <xdr:colOff>114300</xdr:colOff>
      <xdr:row>95</xdr:row>
      <xdr:rowOff>142545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65665"/>
          <a:ext cx="889000" cy="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138785</xdr:rowOff>
    </xdr:from>
    <xdr:to>
      <xdr:col>71</xdr:col>
      <xdr:colOff>177800</xdr:colOff>
      <xdr:row>95</xdr:row>
      <xdr:rowOff>142545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26535"/>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139942</xdr:rowOff>
    </xdr:from>
    <xdr:to>
      <xdr:col>85</xdr:col>
      <xdr:colOff>177800</xdr:colOff>
      <xdr:row>96</xdr:row>
      <xdr:rowOff>70092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162819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116205</xdr:rowOff>
    </xdr:from>
    <xdr:to>
      <xdr:col>81</xdr:col>
      <xdr:colOff>101600</xdr:colOff>
      <xdr:row>96</xdr:row>
      <xdr:rowOff>46355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62882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27115</xdr:rowOff>
    </xdr:from>
    <xdr:to>
      <xdr:col>76</xdr:col>
      <xdr:colOff>165100</xdr:colOff>
      <xdr:row>95</xdr:row>
      <xdr:rowOff>128715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145242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91745</xdr:rowOff>
    </xdr:from>
    <xdr:to>
      <xdr:col>72</xdr:col>
      <xdr:colOff>38100</xdr:colOff>
      <xdr:row>96</xdr:row>
      <xdr:rowOff>21895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38422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87985</xdr:rowOff>
    </xdr:from>
    <xdr:to>
      <xdr:col>67</xdr:col>
      <xdr:colOff>101600</xdr:colOff>
      <xdr:row>96</xdr:row>
      <xdr:rowOff>18135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34662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公債費の住民一人当たりのコストは</a:t>
          </a:r>
          <a:r>
            <a:rPr kumimoji="1" lang="en-US" altLang="ja-JP" sz="1300">
              <a:latin typeface="ＭＳ Ｐゴシック" panose="020B0600070205080204" pitchFamily="50" charset="-128"/>
              <a:ea typeface="ＭＳ Ｐゴシック" panose="020B0600070205080204" pitchFamily="50" charset="-128"/>
            </a:rPr>
            <a:t>42,481</a:t>
          </a:r>
          <a:r>
            <a:rPr kumimoji="1" lang="ja-JP" altLang="en-US" sz="1300">
              <a:latin typeface="ＭＳ Ｐゴシック" panose="020B0600070205080204" pitchFamily="50" charset="-128"/>
              <a:ea typeface="ＭＳ Ｐゴシック" panose="020B0600070205080204" pitchFamily="50" charset="-128"/>
            </a:rPr>
            <a:t>円で前年度より減少したものの、類似団体平均を大きく上回っている。実質公債費比率が現状より大幅に悪化することのないよう地方債発行額や公営企業に対する企業債等繰入額等に注意し、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令和６年度は前年度に引き続き実質単年度収が赤字となり、財政調整基金残高は標準財政規模比で</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ポイント減少した。今後も事業の見直しや統廃合等を行い、健全な財政運営に努める。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国民健康保険事業特別会計においては、平成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黒字に転換している。しかしながら、今後も被保険者の所得状況の改善は見込めず、医療費の更なる削減を進める必要がある。適切な税率改正など、税収増の取り組みと合わせ、医療費削減に向けて健康推進事業、特定健診受診率の向上や受診後の個別指導などに積極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15479220</v>
      </c>
      <c r="BO4" s="358"/>
      <c r="BP4" s="358"/>
      <c r="BQ4" s="358"/>
      <c r="BR4" s="358"/>
      <c r="BS4" s="358"/>
      <c r="BT4" s="358"/>
      <c r="BU4" s="359"/>
      <c r="BV4" s="357">
        <v>14301584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3.7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15218644</v>
      </c>
      <c r="BO5" s="395"/>
      <c r="BP5" s="395"/>
      <c r="BQ5" s="395"/>
      <c r="BR5" s="395"/>
      <c r="BS5" s="395"/>
      <c r="BT5" s="395"/>
      <c r="BU5" s="396"/>
      <c r="BV5" s="394">
        <v>13972597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90.4</v>
      </c>
      <c r="CU5" s="392"/>
      <c r="CV5" s="392"/>
      <c r="CW5" s="392"/>
      <c r="CX5" s="392"/>
      <c r="CY5" s="392"/>
      <c r="CZ5" s="392"/>
      <c r="DA5" s="393"/>
      <c r="DB5" s="391">
        <v>90.3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260576</v>
      </c>
      <c r="BO6" s="395"/>
      <c r="BP6" s="395"/>
      <c r="BQ6" s="395"/>
      <c r="BR6" s="395"/>
      <c r="BS6" s="395"/>
      <c r="BT6" s="395"/>
      <c r="BU6" s="396"/>
      <c r="BV6" s="394">
        <v>328987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90.7</v>
      </c>
      <c r="CU6" s="432"/>
      <c r="CV6" s="432"/>
      <c r="CW6" s="432"/>
      <c r="CX6" s="432"/>
      <c r="CY6" s="432"/>
      <c r="CZ6" s="432"/>
      <c r="DA6" s="433"/>
      <c r="DB6" s="431">
        <v>90.9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7932</v>
      </c>
      <c r="BO7" s="395"/>
      <c r="BP7" s="395"/>
      <c r="BQ7" s="395"/>
      <c r="BR7" s="395"/>
      <c r="BS7" s="395"/>
      <c r="BT7" s="395"/>
      <c r="BU7" s="396"/>
      <c r="BV7" s="394">
        <v>25861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8417028</v>
      </c>
      <c r="CU7" s="395"/>
      <c r="CV7" s="395"/>
      <c r="CW7" s="395"/>
      <c r="CX7" s="395"/>
      <c r="CY7" s="395"/>
      <c r="CZ7" s="395"/>
      <c r="DA7" s="396"/>
      <c r="DB7" s="394">
        <v>8145248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252644</v>
      </c>
      <c r="BO8" s="395"/>
      <c r="BP8" s="395"/>
      <c r="BQ8" s="395"/>
      <c r="BR8" s="395"/>
      <c r="BS8" s="395"/>
      <c r="BT8" s="395"/>
      <c r="BU8" s="396"/>
      <c r="BV8" s="394">
        <v>303126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0.48</v>
      </c>
      <c r="CU8" s="435"/>
      <c r="CV8" s="435"/>
      <c r="CW8" s="435"/>
      <c r="CX8" s="435"/>
      <c r="CY8" s="435"/>
      <c r="CZ8" s="435"/>
      <c r="DA8" s="436"/>
      <c r="DB8" s="434">
        <v>0.48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29591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-50482</v>
      </c>
      <c r="BO9" s="395"/>
      <c r="BP9" s="395"/>
      <c r="BQ9" s="395"/>
      <c r="BR9" s="395"/>
      <c r="BS9" s="395"/>
      <c r="BT9" s="395"/>
      <c r="BU9" s="396"/>
      <c r="BV9" s="394">
        <v>-301560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12.5</v>
      </c>
      <c r="CU9" s="392"/>
      <c r="CV9" s="392"/>
      <c r="CW9" s="392"/>
      <c r="CX9" s="392"/>
      <c r="CY9" s="392"/>
      <c r="CZ9" s="392"/>
      <c r="DA9" s="393"/>
      <c r="DB9" s="391">
        <v>13.5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29306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156439</v>
      </c>
      <c r="BO10" s="395"/>
      <c r="BP10" s="395"/>
      <c r="BQ10" s="395"/>
      <c r="BR10" s="395"/>
      <c r="BS10" s="395"/>
      <c r="BT10" s="395"/>
      <c r="BU10" s="396"/>
      <c r="BV10" s="394">
        <v>5322</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30805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251061</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30345</v>
      </c>
      <c r="S13" s="479"/>
      <c r="T13" s="479"/>
      <c r="U13" s="479"/>
      <c r="V13" s="480"/>
      <c r="W13" s="410" t="s">
        <v>131</v>
      </c>
      <c r="X13" s="411"/>
      <c r="Y13" s="411"/>
      <c r="Z13" s="411"/>
      <c r="AA13" s="411"/>
      <c r="AB13" s="401"/>
      <c r="AC13" s="445">
        <v>1002</v>
      </c>
      <c r="AD13" s="446"/>
      <c r="AE13" s="446"/>
      <c r="AF13" s="446"/>
      <c r="AG13" s="488"/>
      <c r="AH13" s="445">
        <v>1151</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-145104</v>
      </c>
      <c r="BO13" s="395"/>
      <c r="BP13" s="395"/>
      <c r="BQ13" s="395"/>
      <c r="BR13" s="395"/>
      <c r="BS13" s="395"/>
      <c r="BT13" s="395"/>
      <c r="BU13" s="396"/>
      <c r="BV13" s="394">
        <v>-296238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10.7</v>
      </c>
      <c r="CU13" s="392"/>
      <c r="CV13" s="392"/>
      <c r="CW13" s="392"/>
      <c r="CX13" s="392"/>
      <c r="CY13" s="392"/>
      <c r="CZ13" s="392"/>
      <c r="DA13" s="393"/>
      <c r="DB13" s="391">
        <v>10.7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30441</v>
      </c>
      <c r="S14" s="479"/>
      <c r="T14" s="479"/>
      <c r="U14" s="479"/>
      <c r="V14" s="480"/>
      <c r="W14" s="384"/>
      <c r="X14" s="385"/>
      <c r="Y14" s="385"/>
      <c r="Z14" s="385"/>
      <c r="AA14" s="385"/>
      <c r="AB14" s="374"/>
      <c r="AC14" s="481">
        <v>7.4</v>
      </c>
      <c r="AD14" s="482"/>
      <c r="AE14" s="482"/>
      <c r="AF14" s="482"/>
      <c r="AG14" s="483"/>
      <c r="AH14" s="481">
        <v>8.1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31.5</v>
      </c>
      <c r="CU14" s="493"/>
      <c r="CV14" s="493"/>
      <c r="CW14" s="493"/>
      <c r="CX14" s="493"/>
      <c r="CY14" s="493"/>
      <c r="CZ14" s="493"/>
      <c r="DA14" s="494"/>
      <c r="DB14" s="492">
        <v>31.1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30060</v>
      </c>
      <c r="S15" s="479"/>
      <c r="T15" s="479"/>
      <c r="U15" s="479"/>
      <c r="V15" s="480"/>
      <c r="W15" s="410" t="s">
        <v>137</v>
      </c>
      <c r="X15" s="411"/>
      <c r="Y15" s="411"/>
      <c r="Z15" s="411"/>
      <c r="AA15" s="411"/>
      <c r="AB15" s="401"/>
      <c r="AC15" s="445">
        <v>3412</v>
      </c>
      <c r="AD15" s="446"/>
      <c r="AE15" s="446"/>
      <c r="AF15" s="446"/>
      <c r="AG15" s="488"/>
      <c r="AH15" s="445">
        <v>3628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3594475</v>
      </c>
      <c r="BO15" s="358"/>
      <c r="BP15" s="358"/>
      <c r="BQ15" s="358"/>
      <c r="BR15" s="358"/>
      <c r="BS15" s="358"/>
      <c r="BT15" s="358"/>
      <c r="BU15" s="359"/>
      <c r="BV15" s="357">
        <v>3558344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25.2</v>
      </c>
      <c r="AD16" s="482"/>
      <c r="AE16" s="482"/>
      <c r="AF16" s="482"/>
      <c r="AG16" s="483"/>
      <c r="AH16" s="481">
        <v>25.6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7488615</v>
      </c>
      <c r="BO16" s="395"/>
      <c r="BP16" s="395"/>
      <c r="BQ16" s="395"/>
      <c r="BR16" s="395"/>
      <c r="BS16" s="395"/>
      <c r="BT16" s="395"/>
      <c r="BU16" s="396"/>
      <c r="BV16" s="394">
        <v>7205195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9102</v>
      </c>
      <c r="AD17" s="446"/>
      <c r="AE17" s="446"/>
      <c r="AF17" s="446"/>
      <c r="AG17" s="488"/>
      <c r="AH17" s="445">
        <v>9394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4496256</v>
      </c>
      <c r="BO17" s="395"/>
      <c r="BP17" s="395"/>
      <c r="BQ17" s="395"/>
      <c r="BR17" s="395"/>
      <c r="BS17" s="395"/>
      <c r="BT17" s="395"/>
      <c r="BU17" s="396"/>
      <c r="BV17" s="394">
        <v>4452671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67.099999999999994</v>
      </c>
      <c r="M18" s="518"/>
      <c r="N18" s="518"/>
      <c r="O18" s="518"/>
      <c r="P18" s="518"/>
      <c r="Q18" s="518"/>
      <c r="R18" s="519"/>
      <c r="S18" s="519"/>
      <c r="T18" s="519"/>
      <c r="U18" s="519"/>
      <c r="V18" s="520"/>
      <c r="W18" s="412"/>
      <c r="X18" s="413"/>
      <c r="Y18" s="413"/>
      <c r="Z18" s="413"/>
      <c r="AA18" s="413"/>
      <c r="AB18" s="404"/>
      <c r="AC18" s="521">
        <v>67.3</v>
      </c>
      <c r="AD18" s="522"/>
      <c r="AE18" s="522"/>
      <c r="AF18" s="522"/>
      <c r="AG18" s="523"/>
      <c r="AH18" s="521">
        <v>66.3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7777206</v>
      </c>
      <c r="BO18" s="395"/>
      <c r="BP18" s="395"/>
      <c r="BQ18" s="395"/>
      <c r="BR18" s="395"/>
      <c r="BS18" s="395"/>
      <c r="BT18" s="395"/>
      <c r="BU18" s="396"/>
      <c r="BV18" s="394">
        <v>7378912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441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10107379</v>
      </c>
      <c r="BO19" s="395"/>
      <c r="BP19" s="395"/>
      <c r="BQ19" s="395"/>
      <c r="BR19" s="395"/>
      <c r="BS19" s="395"/>
      <c r="BT19" s="395"/>
      <c r="BU19" s="396"/>
      <c r="BV19" s="394">
        <v>9664870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10627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10814196</v>
      </c>
      <c r="BO22" s="358"/>
      <c r="BP22" s="358"/>
      <c r="BQ22" s="358"/>
      <c r="BR22" s="358"/>
      <c r="BS22" s="358"/>
      <c r="BT22" s="358"/>
      <c r="BU22" s="359"/>
      <c r="BV22" s="357">
        <v>11447708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9033922</v>
      </c>
      <c r="BO23" s="395"/>
      <c r="BP23" s="395"/>
      <c r="BQ23" s="395"/>
      <c r="BR23" s="395"/>
      <c r="BS23" s="395"/>
      <c r="BT23" s="395"/>
      <c r="BU23" s="396"/>
      <c r="BV23" s="394">
        <v>9811886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8130</v>
      </c>
      <c r="R24" s="446"/>
      <c r="S24" s="446"/>
      <c r="T24" s="446"/>
      <c r="U24" s="446"/>
      <c r="V24" s="488"/>
      <c r="W24" s="540"/>
      <c r="X24" s="541"/>
      <c r="Y24" s="542"/>
      <c r="Z24" s="444" t="s">
        <v>162</v>
      </c>
      <c r="AA24" s="424"/>
      <c r="AB24" s="424"/>
      <c r="AC24" s="424"/>
      <c r="AD24" s="424"/>
      <c r="AE24" s="424"/>
      <c r="AF24" s="424"/>
      <c r="AG24" s="425"/>
      <c r="AH24" s="445">
        <v>158</v>
      </c>
      <c r="AI24" s="446"/>
      <c r="AJ24" s="446"/>
      <c r="AK24" s="446"/>
      <c r="AL24" s="488"/>
      <c r="AM24" s="445">
        <v>513974</v>
      </c>
      <c r="AN24" s="446"/>
      <c r="AO24" s="446"/>
      <c r="AP24" s="446"/>
      <c r="AQ24" s="446"/>
      <c r="AR24" s="488"/>
      <c r="AS24" s="445">
        <v>3253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6849386</v>
      </c>
      <c r="BO24" s="395"/>
      <c r="BP24" s="395"/>
      <c r="BQ24" s="395"/>
      <c r="BR24" s="395"/>
      <c r="BS24" s="395"/>
      <c r="BT24" s="395"/>
      <c r="BU24" s="396"/>
      <c r="BV24" s="394">
        <v>7119544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6500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645854</v>
      </c>
      <c r="BO25" s="358"/>
      <c r="BP25" s="358"/>
      <c r="BQ25" s="358"/>
      <c r="BR25" s="358"/>
      <c r="BS25" s="358"/>
      <c r="BT25" s="358"/>
      <c r="BU25" s="359"/>
      <c r="BV25" s="357">
        <v>753961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5930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3490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2970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2242323</v>
      </c>
      <c r="BO28" s="358"/>
      <c r="BP28" s="358"/>
      <c r="BQ28" s="358"/>
      <c r="BR28" s="358"/>
      <c r="BS28" s="358"/>
      <c r="BT28" s="358"/>
      <c r="BU28" s="359"/>
      <c r="BV28" s="357">
        <v>2336945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12</v>
      </c>
      <c r="M29" s="446"/>
      <c r="N29" s="446"/>
      <c r="O29" s="446"/>
      <c r="P29" s="488"/>
      <c r="Q29" s="445">
        <v>2800</v>
      </c>
      <c r="R29" s="446"/>
      <c r="S29" s="446"/>
      <c r="T29" s="446"/>
      <c r="U29" s="446"/>
      <c r="V29" s="488"/>
      <c r="W29" s="543"/>
      <c r="X29" s="544"/>
      <c r="Y29" s="545"/>
      <c r="Z29" s="444" t="s">
        <v>178</v>
      </c>
      <c r="AA29" s="424"/>
      <c r="AB29" s="424"/>
      <c r="AC29" s="424"/>
      <c r="AD29" s="424"/>
      <c r="AE29" s="424"/>
      <c r="AF29" s="424"/>
      <c r="AG29" s="425"/>
      <c r="AH29" s="445">
        <v>160</v>
      </c>
      <c r="AI29" s="446"/>
      <c r="AJ29" s="446"/>
      <c r="AK29" s="446"/>
      <c r="AL29" s="488"/>
      <c r="AM29" s="445">
        <v>522068</v>
      </c>
      <c r="AN29" s="446"/>
      <c r="AO29" s="446"/>
      <c r="AP29" s="446"/>
      <c r="AQ29" s="446"/>
      <c r="AR29" s="488"/>
      <c r="AS29" s="445">
        <v>3263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177100</v>
      </c>
      <c r="BO29" s="395"/>
      <c r="BP29" s="395"/>
      <c r="BQ29" s="395"/>
      <c r="BR29" s="395"/>
      <c r="BS29" s="395"/>
      <c r="BT29" s="395"/>
      <c r="BU29" s="396"/>
      <c r="BV29" s="394">
        <v>130577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2163488</v>
      </c>
      <c r="BO30" s="514"/>
      <c r="BP30" s="514"/>
      <c r="BQ30" s="514"/>
      <c r="BR30" s="514"/>
      <c r="BS30" s="514"/>
      <c r="BT30" s="514"/>
      <c r="BU30" s="515"/>
      <c r="BV30" s="513">
        <v>2485338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f>IF(BG34="","",MAX(C34:D43,U34:V43,AM34:AN43)+1)</f>
        <v>7</v>
      </c>
      <c r="BF34" s="584"/>
      <c r="BG34" s="585" t="str">
        <f>IF('各会計、関係団体の財政状況及び健全化判断比率'!B32="","",'各会計、関係団体の財政状況及び健全化判断比率'!B32)</f>
        <v>工業用地造成事業特別会計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両筑衛生施設組合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筑前町ファーマーズマーケットみなみの里</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住宅新築資金等貸付事業特別会計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福岡県市町村消防団員等公務災害補償組合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福岡県市町村職員退職手当組合（一般会計）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福岡県市町村職員退職手当組合（基金特別会計）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福岡県自治会館管理組合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甘木・朝倉広域市町村圏事務組合（一般会計）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甘木・朝倉広域市町村圏事務組合（消防特別会計）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甘木・朝倉・三井環境施設組合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福岡県自治振興組合（一般会計）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福岡県自治振興組合（公文書館事業特別会計）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Qm62LIpDyqFa8+qjhsOPFXnV1jVOFL0WKKi1UkIv8oQNn+kWYrGw9I7l8lAQmxZSTkCE1WbXsmlbVrpcma14Q==" saltValue="MklyspLtT2Kewbcky1Li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5.76</v>
      </c>
      <c r="G34" s="33">
        <v>6.02</v>
      </c>
      <c r="H34" s="33">
        <v>6.82</v>
      </c>
      <c r="I34" s="33">
        <v>7.27</v>
      </c>
      <c r="J34" s="34">
        <v>7.54</v>
      </c>
      <c r="K34" s="22"/>
      <c r="L34" s="22"/>
      <c r="M34" s="22"/>
      <c r="N34" s="22"/>
      <c r="O34" s="22"/>
      <c r="P34" s="22"/>
    </row>
    <row r="35" spans="1:16" ht="39" customHeight="1" x14ac:dyDescent="0.15">
      <c r="A35" s="22"/>
      <c r="B35" s="35"/>
      <c r="C35" s="1132" t="s">
        <v>535</v>
      </c>
      <c r="D35" s="1132"/>
      <c r="E35" s="1133"/>
      <c r="F35" s="36">
        <v>2.54</v>
      </c>
      <c r="G35" s="37">
        <v>3.21</v>
      </c>
      <c r="H35" s="37">
        <v>4.4400000000000004</v>
      </c>
      <c r="I35" s="37">
        <v>5.34</v>
      </c>
      <c r="J35" s="38">
        <v>6.32</v>
      </c>
      <c r="K35" s="22"/>
      <c r="L35" s="22"/>
      <c r="M35" s="22"/>
      <c r="N35" s="22"/>
      <c r="O35" s="22"/>
      <c r="P35" s="22"/>
    </row>
    <row r="36" spans="1:16" ht="39" customHeight="1" x14ac:dyDescent="0.15">
      <c r="A36" s="22"/>
      <c r="B36" s="35"/>
      <c r="C36" s="1132" t="s">
        <v>536</v>
      </c>
      <c r="D36" s="1132"/>
      <c r="E36" s="1133"/>
      <c r="F36" s="36">
        <v>3.72</v>
      </c>
      <c r="G36" s="37">
        <v>7.06</v>
      </c>
      <c r="H36" s="37">
        <v>7.25</v>
      </c>
      <c r="I36" s="37">
        <v>3.64</v>
      </c>
      <c r="J36" s="38">
        <v>2.85</v>
      </c>
      <c r="K36" s="22"/>
      <c r="L36" s="22"/>
      <c r="M36" s="22"/>
      <c r="N36" s="22"/>
      <c r="O36" s="22"/>
      <c r="P36" s="22"/>
    </row>
    <row r="37" spans="1:16" ht="39" customHeight="1" x14ac:dyDescent="0.15">
      <c r="A37" s="22"/>
      <c r="B37" s="35"/>
      <c r="C37" s="1132" t="s">
        <v>537</v>
      </c>
      <c r="D37" s="1132"/>
      <c r="E37" s="1133"/>
      <c r="F37" s="36">
        <v>0.19</v>
      </c>
      <c r="G37" s="37">
        <v>0.31</v>
      </c>
      <c r="H37" s="37">
        <v>0.28999999999999998</v>
      </c>
      <c r="I37" s="37">
        <v>0.08</v>
      </c>
      <c r="J37" s="38">
        <v>0.14000000000000001</v>
      </c>
      <c r="K37" s="22"/>
      <c r="L37" s="22"/>
      <c r="M37" s="22"/>
      <c r="N37" s="22"/>
      <c r="O37" s="22"/>
      <c r="P37" s="22"/>
    </row>
    <row r="38" spans="1:16" ht="39" customHeight="1" x14ac:dyDescent="0.15">
      <c r="A38" s="22"/>
      <c r="B38" s="35"/>
      <c r="C38" s="1132" t="s">
        <v>538</v>
      </c>
      <c r="D38" s="1132"/>
      <c r="E38" s="1133"/>
      <c r="F38" s="36">
        <v>0.02</v>
      </c>
      <c r="G38" s="37">
        <v>0.02</v>
      </c>
      <c r="H38" s="37">
        <v>0.01</v>
      </c>
      <c r="I38" s="37">
        <v>0.03</v>
      </c>
      <c r="J38" s="38">
        <v>0.11</v>
      </c>
      <c r="K38" s="22"/>
      <c r="L38" s="22"/>
      <c r="M38" s="22"/>
      <c r="N38" s="22"/>
      <c r="O38" s="22"/>
      <c r="P38" s="22"/>
    </row>
    <row r="39" spans="1:16" ht="39" customHeight="1" x14ac:dyDescent="0.15">
      <c r="A39" s="22"/>
      <c r="B39" s="35"/>
      <c r="C39" s="1132" t="s">
        <v>539</v>
      </c>
      <c r="D39" s="1132"/>
      <c r="E39" s="1133"/>
      <c r="F39" s="36">
        <v>1.71</v>
      </c>
      <c r="G39" s="37">
        <v>1.18</v>
      </c>
      <c r="H39" s="37">
        <v>0.59</v>
      </c>
      <c r="I39" s="37">
        <v>0.15</v>
      </c>
      <c r="J39" s="38">
        <v>0.01</v>
      </c>
      <c r="K39" s="22"/>
      <c r="L39" s="22"/>
      <c r="M39" s="22"/>
      <c r="N39" s="22"/>
      <c r="O39" s="22"/>
      <c r="P39" s="22"/>
    </row>
    <row r="40" spans="1:16" ht="39" customHeight="1" x14ac:dyDescent="0.15">
      <c r="A40" s="22"/>
      <c r="B40" s="35"/>
      <c r="C40" s="1132" t="s">
        <v>540</v>
      </c>
      <c r="D40" s="1132"/>
      <c r="E40" s="1133"/>
      <c r="F40" s="36">
        <v>0.01</v>
      </c>
      <c r="G40" s="37">
        <v>0</v>
      </c>
      <c r="H40" s="37">
        <v>0</v>
      </c>
      <c r="I40" s="37">
        <v>0.11</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503</v>
      </c>
      <c r="G42" s="37" t="s">
        <v>503</v>
      </c>
      <c r="H42" s="37" t="s">
        <v>503</v>
      </c>
      <c r="I42" s="37" t="s">
        <v>503</v>
      </c>
      <c r="J42" s="38" t="s">
        <v>503</v>
      </c>
      <c r="K42" s="22"/>
      <c r="L42" s="22"/>
      <c r="M42" s="22"/>
      <c r="N42" s="22"/>
      <c r="O42" s="22"/>
      <c r="P42" s="22"/>
    </row>
    <row r="43" spans="1:16" ht="39" customHeight="1" thickBot="1" x14ac:dyDescent="0.2">
      <c r="A43" s="22"/>
      <c r="B43" s="40"/>
      <c r="C43" s="1134" t="s">
        <v>542</v>
      </c>
      <c r="D43" s="1134"/>
      <c r="E43" s="1135"/>
      <c r="F43" s="41" t="s">
        <v>503</v>
      </c>
      <c r="G43" s="42" t="s">
        <v>503</v>
      </c>
      <c r="H43" s="42" t="s">
        <v>503</v>
      </c>
      <c r="I43" s="42" t="s">
        <v>503</v>
      </c>
      <c r="J43" s="43" t="s">
        <v>503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EfDZtBwWzCH0QVJEVLZL0ZiNE7nPsi11IsvVafEz1Plb4diOvJhXyVgdFGrpGMRXboRpefB3OOdYKbFNCYuow==" saltValue="y+DvSau3DB/jWtEzoBRQ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7" zoomScale="70" zoomScaleNormal="70" zoomScaleSheetLayoutView="55" workbookViewId="0">
      <selection activeCell="E49" sqref="E49:J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1397</v>
      </c>
      <c r="L45" s="58">
        <v>1393</v>
      </c>
      <c r="M45" s="58">
        <v>1380</v>
      </c>
      <c r="N45" s="58">
        <v>1350</v>
      </c>
      <c r="O45" s="59">
        <v>1308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503</v>
      </c>
      <c r="L46" s="62" t="s">
        <v>503</v>
      </c>
      <c r="M46" s="62" t="s">
        <v>503</v>
      </c>
      <c r="N46" s="62" t="s">
        <v>503</v>
      </c>
      <c r="O46" s="63" t="s">
        <v>503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503</v>
      </c>
      <c r="L47" s="62" t="s">
        <v>503</v>
      </c>
      <c r="M47" s="62" t="s">
        <v>503</v>
      </c>
      <c r="N47" s="62" t="s">
        <v>503</v>
      </c>
      <c r="O47" s="63" t="s">
        <v>503</v>
      </c>
      <c r="P47" s="46"/>
      <c r="Q47" s="46"/>
      <c r="R47" s="46"/>
      <c r="S47" s="46"/>
      <c r="T47" s="46"/>
      <c r="U47" s="46"/>
    </row>
    <row r="48" spans="1:21" ht="30.75" customHeight="1" x14ac:dyDescent="0.15">
      <c r="A48" s="46"/>
      <c r="B48" s="1140"/>
      <c r="C48" s="1141"/>
      <c r="D48" s="60"/>
      <c r="E48" s="1146" t="s">
        <v>13</v>
      </c>
      <c r="F48" s="1146"/>
      <c r="G48" s="1146"/>
      <c r="H48" s="1146"/>
      <c r="I48" s="1146"/>
      <c r="J48" s="1147"/>
      <c r="K48" s="61">
        <v>744</v>
      </c>
      <c r="L48" s="62">
        <v>740</v>
      </c>
      <c r="M48" s="62">
        <v>740</v>
      </c>
      <c r="N48" s="62">
        <v>725</v>
      </c>
      <c r="O48" s="63">
        <v>715</v>
      </c>
      <c r="P48" s="46"/>
      <c r="Q48" s="46"/>
      <c r="R48" s="46"/>
      <c r="S48" s="46"/>
      <c r="T48" s="46"/>
      <c r="U48" s="46"/>
    </row>
    <row r="49" spans="1:21" ht="30.75" customHeight="1" x14ac:dyDescent="0.15">
      <c r="A49" s="46"/>
      <c r="B49" s="1140"/>
      <c r="C49" s="1141"/>
      <c r="D49" s="60"/>
      <c r="E49" s="1146" t="s">
        <v>14</v>
      </c>
      <c r="F49" s="1146"/>
      <c r="G49" s="1146"/>
      <c r="H49" s="1146"/>
      <c r="I49" s="1146"/>
      <c r="J49" s="1147"/>
      <c r="K49" s="61">
        <v>91</v>
      </c>
      <c r="L49" s="62">
        <v>100</v>
      </c>
      <c r="M49" s="62">
        <v>118</v>
      </c>
      <c r="N49" s="62">
        <v>113</v>
      </c>
      <c r="O49" s="63">
        <v>106</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1542</v>
      </c>
      <c r="L52" s="62">
        <v>1551</v>
      </c>
      <c r="M52" s="62">
        <v>1516</v>
      </c>
      <c r="N52" s="62">
        <v>1450</v>
      </c>
      <c r="O52" s="63">
        <v>1405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690</v>
      </c>
      <c r="L53" s="67">
        <v>682</v>
      </c>
      <c r="M53" s="67">
        <v>722</v>
      </c>
      <c r="N53" s="67">
        <v>738</v>
      </c>
      <c r="O53" s="68">
        <v>724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KbX4peeNLVCpqxkpijvfevcoaE3bWYT2+TRyV3FWW6H3PJlzHFhAPyV0p7U4Bu8TiIUBsPtmj3LvJs1Z96fQ==" saltValue="Q55yWZb7paphfN+A9vmd5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13826</v>
      </c>
      <c r="J41" s="331">
        <v>13166</v>
      </c>
      <c r="K41" s="331">
        <v>12125</v>
      </c>
      <c r="L41" s="331">
        <v>11448</v>
      </c>
      <c r="M41" s="332">
        <v>10814</v>
      </c>
    </row>
    <row r="42" spans="2:13" ht="27.75" customHeight="1" x14ac:dyDescent="0.15">
      <c r="B42" s="1171"/>
      <c r="C42" s="1172"/>
      <c r="D42" s="104"/>
      <c r="E42" s="1177" t="s">
        <v>32</v>
      </c>
      <c r="F42" s="1177"/>
      <c r="G42" s="1177"/>
      <c r="H42" s="1178"/>
      <c r="I42" s="333">
        <v>183</v>
      </c>
      <c r="J42" s="334">
        <v>189</v>
      </c>
      <c r="K42" s="334">
        <v>177</v>
      </c>
      <c r="L42" s="334">
        <v>164</v>
      </c>
      <c r="M42" s="335">
        <v>152</v>
      </c>
    </row>
    <row r="43" spans="2:13" ht="27.75" customHeight="1" x14ac:dyDescent="0.15">
      <c r="B43" s="1171"/>
      <c r="C43" s="1172"/>
      <c r="D43" s="104"/>
      <c r="E43" s="1177" t="s">
        <v>33</v>
      </c>
      <c r="F43" s="1177"/>
      <c r="G43" s="1177"/>
      <c r="H43" s="1178"/>
      <c r="I43" s="333">
        <v>8835</v>
      </c>
      <c r="J43" s="334">
        <v>8111</v>
      </c>
      <c r="K43" s="334">
        <v>7462</v>
      </c>
      <c r="L43" s="334">
        <v>6850</v>
      </c>
      <c r="M43" s="335">
        <v>6537</v>
      </c>
    </row>
    <row r="44" spans="2:13" ht="27.75" customHeight="1" x14ac:dyDescent="0.15">
      <c r="B44" s="1171"/>
      <c r="C44" s="1172"/>
      <c r="D44" s="104"/>
      <c r="E44" s="1177" t="s">
        <v>34</v>
      </c>
      <c r="F44" s="1177"/>
      <c r="G44" s="1177"/>
      <c r="H44" s="1178"/>
      <c r="I44" s="333">
        <v>706</v>
      </c>
      <c r="J44" s="334">
        <v>631</v>
      </c>
      <c r="K44" s="334">
        <v>518</v>
      </c>
      <c r="L44" s="334">
        <v>467</v>
      </c>
      <c r="M44" s="335">
        <v>366</v>
      </c>
    </row>
    <row r="45" spans="2:13" ht="27.75" customHeight="1" x14ac:dyDescent="0.15">
      <c r="B45" s="1171"/>
      <c r="C45" s="1172"/>
      <c r="D45" s="104"/>
      <c r="E45" s="1177" t="s">
        <v>35</v>
      </c>
      <c r="F45" s="1177"/>
      <c r="G45" s="1177"/>
      <c r="H45" s="1178"/>
      <c r="I45" s="333">
        <v>980</v>
      </c>
      <c r="J45" s="334">
        <v>917</v>
      </c>
      <c r="K45" s="334">
        <v>977</v>
      </c>
      <c r="L45" s="334">
        <v>942</v>
      </c>
      <c r="M45" s="335">
        <v>889</v>
      </c>
    </row>
    <row r="46" spans="2:13" ht="27.75" customHeight="1" x14ac:dyDescent="0.15">
      <c r="B46" s="1171"/>
      <c r="C46" s="1172"/>
      <c r="D46" s="105"/>
      <c r="E46" s="1177" t="s">
        <v>36</v>
      </c>
      <c r="F46" s="1177"/>
      <c r="G46" s="1177"/>
      <c r="H46" s="1178"/>
      <c r="I46" s="333" t="s">
        <v>503</v>
      </c>
      <c r="J46" s="334" t="s">
        <v>503</v>
      </c>
      <c r="K46" s="334" t="s">
        <v>503</v>
      </c>
      <c r="L46" s="334" t="s">
        <v>503</v>
      </c>
      <c r="M46" s="335" t="s">
        <v>503</v>
      </c>
    </row>
    <row r="47" spans="2:13" ht="27.75" customHeight="1" x14ac:dyDescent="0.15">
      <c r="B47" s="1171"/>
      <c r="C47" s="1172"/>
      <c r="D47" s="106"/>
      <c r="E47" s="1179" t="s">
        <v>37</v>
      </c>
      <c r="F47" s="1180"/>
      <c r="G47" s="1180"/>
      <c r="H47" s="1181"/>
      <c r="I47" s="333" t="s">
        <v>503</v>
      </c>
      <c r="J47" s="334" t="s">
        <v>503</v>
      </c>
      <c r="K47" s="334" t="s">
        <v>503</v>
      </c>
      <c r="L47" s="334" t="s">
        <v>503</v>
      </c>
      <c r="M47" s="335" t="s">
        <v>503</v>
      </c>
    </row>
    <row r="48" spans="2:13" ht="27.75" customHeight="1" x14ac:dyDescent="0.15">
      <c r="B48" s="1171"/>
      <c r="C48" s="1172"/>
      <c r="D48" s="104"/>
      <c r="E48" s="1177" t="s">
        <v>38</v>
      </c>
      <c r="F48" s="1177"/>
      <c r="G48" s="1177"/>
      <c r="H48" s="1178"/>
      <c r="I48" s="333" t="s">
        <v>503</v>
      </c>
      <c r="J48" s="334" t="s">
        <v>503</v>
      </c>
      <c r="K48" s="334" t="s">
        <v>503</v>
      </c>
      <c r="L48" s="334" t="s">
        <v>503</v>
      </c>
      <c r="M48" s="335" t="s">
        <v>503</v>
      </c>
    </row>
    <row r="49" spans="2:13" ht="27.75" customHeight="1" x14ac:dyDescent="0.15">
      <c r="B49" s="1173"/>
      <c r="C49" s="1174"/>
      <c r="D49" s="104"/>
      <c r="E49" s="1177" t="s">
        <v>39</v>
      </c>
      <c r="F49" s="1177"/>
      <c r="G49" s="1177"/>
      <c r="H49" s="1178"/>
      <c r="I49" s="333" t="s">
        <v>503</v>
      </c>
      <c r="J49" s="334" t="s">
        <v>503</v>
      </c>
      <c r="K49" s="334" t="s">
        <v>503</v>
      </c>
      <c r="L49" s="334" t="s">
        <v>503</v>
      </c>
      <c r="M49" s="335" t="s">
        <v>503</v>
      </c>
    </row>
    <row r="50" spans="2:13" ht="27.75" customHeight="1" x14ac:dyDescent="0.15">
      <c r="B50" s="1182" t="s">
        <v>40</v>
      </c>
      <c r="C50" s="1183"/>
      <c r="D50" s="107"/>
      <c r="E50" s="1177" t="s">
        <v>41</v>
      </c>
      <c r="F50" s="1177"/>
      <c r="G50" s="1177"/>
      <c r="H50" s="1178"/>
      <c r="I50" s="333">
        <v>4503</v>
      </c>
      <c r="J50" s="334">
        <v>4865</v>
      </c>
      <c r="K50" s="334">
        <v>5208</v>
      </c>
      <c r="L50" s="334">
        <v>5234</v>
      </c>
      <c r="M50" s="335">
        <v>4822</v>
      </c>
    </row>
    <row r="51" spans="2:13" ht="27.75" customHeight="1" x14ac:dyDescent="0.15">
      <c r="B51" s="1171"/>
      <c r="C51" s="1172"/>
      <c r="D51" s="104"/>
      <c r="E51" s="1177" t="s">
        <v>42</v>
      </c>
      <c r="F51" s="1177"/>
      <c r="G51" s="1177"/>
      <c r="H51" s="1178"/>
      <c r="I51" s="333">
        <v>385</v>
      </c>
      <c r="J51" s="334">
        <v>422</v>
      </c>
      <c r="K51" s="334">
        <v>414</v>
      </c>
      <c r="L51" s="334">
        <v>463</v>
      </c>
      <c r="M51" s="335">
        <v>402</v>
      </c>
    </row>
    <row r="52" spans="2:13" ht="27.75" customHeight="1" x14ac:dyDescent="0.15">
      <c r="B52" s="1173"/>
      <c r="C52" s="1174"/>
      <c r="D52" s="104"/>
      <c r="E52" s="1177" t="s">
        <v>43</v>
      </c>
      <c r="F52" s="1177"/>
      <c r="G52" s="1177"/>
      <c r="H52" s="1178"/>
      <c r="I52" s="333">
        <v>15182</v>
      </c>
      <c r="J52" s="334">
        <v>14262</v>
      </c>
      <c r="K52" s="334">
        <v>13169</v>
      </c>
      <c r="L52" s="334">
        <v>12075</v>
      </c>
      <c r="M52" s="335">
        <v>11306</v>
      </c>
    </row>
    <row r="53" spans="2:13" ht="27.75" customHeight="1" thickBot="1" x14ac:dyDescent="0.2">
      <c r="B53" s="1184" t="s">
        <v>19</v>
      </c>
      <c r="C53" s="1185"/>
      <c r="D53" s="108"/>
      <c r="E53" s="1186" t="s">
        <v>44</v>
      </c>
      <c r="F53" s="1186"/>
      <c r="G53" s="1186"/>
      <c r="H53" s="1187"/>
      <c r="I53" s="336">
        <v>4459</v>
      </c>
      <c r="J53" s="337">
        <v>3464</v>
      </c>
      <c r="K53" s="337">
        <v>2468</v>
      </c>
      <c r="L53" s="337">
        <v>2100</v>
      </c>
      <c r="M53" s="338">
        <v>2228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D0hzOP9pLt4Ey/7xHWztIUWWcgkeNZ04v4gJ/R89/n0WeS/wo8IyK5JkMyeV4gtk/bIqyudV77Z5XGcp99A5w==" saltValue="OQMcY07EtAtxOreSjuhv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2332</v>
      </c>
      <c r="G55" s="339">
        <v>2337</v>
      </c>
      <c r="H55" s="340">
        <v>2242</v>
      </c>
    </row>
    <row r="56" spans="2:8" ht="52.5" customHeight="1" x14ac:dyDescent="0.15">
      <c r="B56" s="120"/>
      <c r="C56" s="1198" t="s">
        <v>47</v>
      </c>
      <c r="D56" s="1198"/>
      <c r="E56" s="1199"/>
      <c r="F56" s="341">
        <v>130</v>
      </c>
      <c r="G56" s="341">
        <v>131</v>
      </c>
      <c r="H56" s="342">
        <v>177</v>
      </c>
    </row>
    <row r="57" spans="2:8" ht="53.25" customHeight="1" x14ac:dyDescent="0.15">
      <c r="B57" s="120"/>
      <c r="C57" s="1200" t="s">
        <v>48</v>
      </c>
      <c r="D57" s="1200"/>
      <c r="E57" s="1201"/>
      <c r="F57" s="343">
        <v>2502</v>
      </c>
      <c r="G57" s="343">
        <v>2485</v>
      </c>
      <c r="H57" s="344">
        <v>2163</v>
      </c>
    </row>
    <row r="58" spans="2:8" ht="45.75" customHeight="1" x14ac:dyDescent="0.15">
      <c r="B58" s="121"/>
      <c r="C58" s="1188" t="s">
        <v>567</v>
      </c>
      <c r="D58" s="1189"/>
      <c r="E58" s="1190"/>
      <c r="F58" s="345">
        <v>896</v>
      </c>
      <c r="G58" s="345">
        <v>881</v>
      </c>
      <c r="H58" s="346">
        <v>912</v>
      </c>
    </row>
    <row r="59" spans="2:8" ht="45.75" customHeight="1" x14ac:dyDescent="0.15">
      <c r="B59" s="121"/>
      <c r="C59" s="1188" t="s">
        <v>568</v>
      </c>
      <c r="D59" s="1189"/>
      <c r="E59" s="1190"/>
      <c r="F59" s="345">
        <v>777</v>
      </c>
      <c r="G59" s="345">
        <v>814</v>
      </c>
      <c r="H59" s="346">
        <v>682</v>
      </c>
    </row>
    <row r="60" spans="2:8" ht="45.75" customHeight="1" x14ac:dyDescent="0.15">
      <c r="B60" s="121"/>
      <c r="C60" s="1188" t="s">
        <v>569</v>
      </c>
      <c r="D60" s="1189"/>
      <c r="E60" s="1190"/>
      <c r="F60" s="345">
        <v>485</v>
      </c>
      <c r="G60" s="345">
        <v>447</v>
      </c>
      <c r="H60" s="346">
        <v>295</v>
      </c>
    </row>
    <row r="61" spans="2:8" ht="45.75" customHeight="1" x14ac:dyDescent="0.15">
      <c r="B61" s="121"/>
      <c r="C61" s="1188" t="s">
        <v>570</v>
      </c>
      <c r="D61" s="1189"/>
      <c r="E61" s="1190"/>
      <c r="F61" s="345">
        <v>149</v>
      </c>
      <c r="G61" s="345">
        <v>151</v>
      </c>
      <c r="H61" s="346">
        <v>127</v>
      </c>
    </row>
    <row r="62" spans="2:8" ht="45.75" customHeight="1" thickBot="1" x14ac:dyDescent="0.2">
      <c r="B62" s="122"/>
      <c r="C62" s="1191" t="s">
        <v>571</v>
      </c>
      <c r="D62" s="1192"/>
      <c r="E62" s="1193"/>
      <c r="F62" s="347">
        <v>54</v>
      </c>
      <c r="G62" s="347">
        <v>55</v>
      </c>
      <c r="H62" s="348">
        <v>55</v>
      </c>
    </row>
    <row r="63" spans="2:8" ht="52.5" customHeight="1" thickBot="1" x14ac:dyDescent="0.2">
      <c r="B63" s="123"/>
      <c r="C63" s="1194" t="s">
        <v>49</v>
      </c>
      <c r="D63" s="1194"/>
      <c r="E63" s="1195"/>
      <c r="F63" s="349">
        <v>4963</v>
      </c>
      <c r="G63" s="349">
        <v>4953</v>
      </c>
      <c r="H63" s="350">
        <v>4583</v>
      </c>
    </row>
    <row r="64" spans="2:8" x14ac:dyDescent="0.15"/>
  </sheetData>
  <sheetProtection algorithmName="SHA-512" hashValue="Fq3YG5W34e2RJxDZxvs1Shoc2Ao/XVZJwEc/iMaWLR75Wt0y72S7GJldGY1JK66EGQvizF/WaUXam1ktRqFFVg==" saltValue="PPeDAc8m7O/vjcA+C8cA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40655</v>
      </c>
      <c r="E3" s="142"/>
      <c r="F3" s="143">
        <v>52068</v>
      </c>
      <c r="G3" s="144"/>
      <c r="H3" s="145"/>
    </row>
    <row r="4" spans="1:8" x14ac:dyDescent="0.15">
      <c r="A4" s="146"/>
      <c r="B4" s="147"/>
      <c r="C4" s="148"/>
      <c r="D4" s="149">
        <v>13395</v>
      </c>
      <c r="E4" s="150"/>
      <c r="F4" s="151">
        <v>26936</v>
      </c>
      <c r="G4" s="152"/>
      <c r="H4" s="153"/>
    </row>
    <row r="5" spans="1:8" x14ac:dyDescent="0.15">
      <c r="A5" s="134" t="s">
        <v>521</v>
      </c>
      <c r="B5" s="139"/>
      <c r="C5" s="140"/>
      <c r="D5" s="141">
        <v>21521</v>
      </c>
      <c r="E5" s="142"/>
      <c r="F5" s="143">
        <v>47161</v>
      </c>
      <c r="G5" s="144"/>
      <c r="H5" s="145"/>
    </row>
    <row r="6" spans="1:8" x14ac:dyDescent="0.15">
      <c r="A6" s="146"/>
      <c r="B6" s="147"/>
      <c r="C6" s="148"/>
      <c r="D6" s="149">
        <v>8491</v>
      </c>
      <c r="E6" s="150"/>
      <c r="F6" s="151">
        <v>24595</v>
      </c>
      <c r="G6" s="152"/>
      <c r="H6" s="153"/>
    </row>
    <row r="7" spans="1:8" x14ac:dyDescent="0.15">
      <c r="A7" s="134" t="s">
        <v>522</v>
      </c>
      <c r="B7" s="139"/>
      <c r="C7" s="140"/>
      <c r="D7" s="141">
        <v>26126</v>
      </c>
      <c r="E7" s="142"/>
      <c r="F7" s="143">
        <v>43423</v>
      </c>
      <c r="G7" s="144"/>
      <c r="H7" s="145"/>
    </row>
    <row r="8" spans="1:8" x14ac:dyDescent="0.15">
      <c r="A8" s="146"/>
      <c r="B8" s="147"/>
      <c r="C8" s="148"/>
      <c r="D8" s="149">
        <v>11127</v>
      </c>
      <c r="E8" s="150"/>
      <c r="F8" s="151">
        <v>22207</v>
      </c>
      <c r="G8" s="152"/>
      <c r="H8" s="153"/>
    </row>
    <row r="9" spans="1:8" x14ac:dyDescent="0.15">
      <c r="A9" s="134" t="s">
        <v>523</v>
      </c>
      <c r="B9" s="139"/>
      <c r="C9" s="140"/>
      <c r="D9" s="141">
        <v>30371</v>
      </c>
      <c r="E9" s="142"/>
      <c r="F9" s="143">
        <v>45265</v>
      </c>
      <c r="G9" s="144"/>
      <c r="H9" s="145"/>
    </row>
    <row r="10" spans="1:8" x14ac:dyDescent="0.15">
      <c r="A10" s="146"/>
      <c r="B10" s="147"/>
      <c r="C10" s="148"/>
      <c r="D10" s="149">
        <v>16425</v>
      </c>
      <c r="E10" s="150"/>
      <c r="F10" s="151">
        <v>22600</v>
      </c>
      <c r="G10" s="152"/>
      <c r="H10" s="153"/>
    </row>
    <row r="11" spans="1:8" x14ac:dyDescent="0.15">
      <c r="A11" s="134" t="s">
        <v>524</v>
      </c>
      <c r="B11" s="139"/>
      <c r="C11" s="140"/>
      <c r="D11" s="141">
        <v>49943</v>
      </c>
      <c r="E11" s="142"/>
      <c r="F11" s="143">
        <v>54621</v>
      </c>
      <c r="G11" s="144"/>
      <c r="H11" s="145"/>
    </row>
    <row r="12" spans="1:8" x14ac:dyDescent="0.15">
      <c r="A12" s="146"/>
      <c r="B12" s="147"/>
      <c r="C12" s="154"/>
      <c r="D12" s="149">
        <v>19869</v>
      </c>
      <c r="E12" s="150"/>
      <c r="F12" s="151">
        <v>30892</v>
      </c>
      <c r="G12" s="152"/>
      <c r="H12" s="153"/>
    </row>
    <row r="13" spans="1:8" x14ac:dyDescent="0.15">
      <c r="A13" s="134"/>
      <c r="B13" s="139"/>
      <c r="C13" s="140"/>
      <c r="D13" s="141">
        <v>33723</v>
      </c>
      <c r="E13" s="142"/>
      <c r="F13" s="143">
        <v>48508</v>
      </c>
      <c r="G13" s="155"/>
      <c r="H13" s="145"/>
    </row>
    <row r="14" spans="1:8" x14ac:dyDescent="0.15">
      <c r="A14" s="146"/>
      <c r="B14" s="147"/>
      <c r="C14" s="148"/>
      <c r="D14" s="149">
        <v>13861</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3.92</v>
      </c>
      <c r="C19" s="156">
        <f>ROUND(VALUE(SUBSTITUTE(実質収支比率等に係る経年分析!G$48,"▲","-")),2)</f>
        <v>7.38</v>
      </c>
      <c r="D19" s="156">
        <f>ROUND(VALUE(SUBSTITUTE(実質収支比率等に係る経年分析!H$48,"▲","-")),2)</f>
        <v>7.55</v>
      </c>
      <c r="E19" s="156">
        <f>ROUND(VALUE(SUBSTITUTE(実質収支比率等に係る経年分析!I$48,"▲","-")),2)</f>
        <v>3.72</v>
      </c>
      <c r="F19" s="156">
        <f>ROUND(VALUE(SUBSTITUTE(実質収支比率等に係る経年分析!J$48,"▲","-")),2)</f>
        <v>3</v>
      </c>
    </row>
    <row r="20" spans="1:11" x14ac:dyDescent="0.15">
      <c r="A20" s="156" t="s">
        <v>53</v>
      </c>
      <c r="B20" s="156">
        <f>ROUND(VALUE(SUBSTITUTE(実質収支比率等に係る経年分析!F$47,"▲","-")),2)</f>
        <v>26.57</v>
      </c>
      <c r="C20" s="156">
        <f>ROUND(VALUE(SUBSTITUTE(実質収支比率等に係る経年分析!G$47,"▲","-")),2)</f>
        <v>26.92</v>
      </c>
      <c r="D20" s="156">
        <f>ROUND(VALUE(SUBSTITUTE(実質収支比率等に係る経年分析!H$47,"▲","-")),2)</f>
        <v>29.11</v>
      </c>
      <c r="E20" s="156">
        <f>ROUND(VALUE(SUBSTITUTE(実質収支比率等に係る経年分析!I$47,"▲","-")),2)</f>
        <v>28.69</v>
      </c>
      <c r="F20" s="156">
        <f>ROUND(VALUE(SUBSTITUTE(実質収支比率等に係る経年分析!J$47,"▲","-")),2)</f>
        <v>26.64</v>
      </c>
    </row>
    <row r="21" spans="1:11" x14ac:dyDescent="0.15">
      <c r="A21" s="156" t="s">
        <v>54</v>
      </c>
      <c r="B21" s="156">
        <f>IF(ISNUMBER(VALUE(SUBSTITUTE(実質収支比率等に係る経年分析!F$49,"▲","-"))),ROUND(VALUE(SUBSTITUTE(実質収支比率等に係る経年分析!F$49,"▲","-")),2),NA())</f>
        <v>2.36</v>
      </c>
      <c r="C21" s="156">
        <f>IF(ISNUMBER(VALUE(SUBSTITUTE(実質収支比率等に係る経年分析!G$49,"▲","-"))),ROUND(VALUE(SUBSTITUTE(実質収支比率等に係る経年分析!G$49,"▲","-")),2),NA())</f>
        <v>5.52</v>
      </c>
      <c r="D21" s="156">
        <f>IF(ISNUMBER(VALUE(SUBSTITUTE(実質収支比率等に係る経年分析!H$49,"▲","-"))),ROUND(VALUE(SUBSTITUTE(実質収支比率等に係る経年分析!H$49,"▲","-")),2),NA())</f>
        <v>3.69</v>
      </c>
      <c r="E21" s="156">
        <f>IF(ISNUMBER(VALUE(SUBSTITUTE(実質収支比率等に係る経年分析!I$49,"▲","-"))),ROUND(VALUE(SUBSTITUTE(実質収支比率等に係る経年分析!I$49,"▲","-")),2),NA())</f>
        <v>-3.64</v>
      </c>
      <c r="F21" s="156">
        <f>IF(ISNUMBER(VALUE(SUBSTITUTE(実質収支比率等に係る経年分析!J$49,"▲","-"))),ROUND(VALUE(SUBSTITUTE(実質収支比率等に係る経年分析!J$49,"▲","-")),2),NA())</f>
        <v>-1.72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工業用地造成事業特別会計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1.71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住宅新築資金等貸付事業特別会計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0.28999999999999998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4.4400000000000004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7.54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1542</v>
      </c>
      <c r="E42" s="158"/>
      <c r="F42" s="158"/>
      <c r="G42" s="158">
        <f>'実質公債費比率（分子）の構造'!L$52</f>
        <v>1551</v>
      </c>
      <c r="H42" s="158"/>
      <c r="I42" s="158"/>
      <c r="J42" s="158">
        <f>'実質公債費比率（分子）の構造'!M$52</f>
        <v>1516</v>
      </c>
      <c r="K42" s="158"/>
      <c r="L42" s="158"/>
      <c r="M42" s="158">
        <f>'実質公債費比率（分子）の構造'!N$52</f>
        <v>1450</v>
      </c>
      <c r="N42" s="158"/>
      <c r="O42" s="158"/>
      <c r="P42" s="158">
        <f>'実質公債費比率（分子）の構造'!O$52</f>
        <v>1405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91</v>
      </c>
      <c r="C45" s="158"/>
      <c r="D45" s="158"/>
      <c r="E45" s="158">
        <f>'実質公債費比率（分子）の構造'!L$49</f>
        <v>100</v>
      </c>
      <c r="F45" s="158"/>
      <c r="G45" s="158"/>
      <c r="H45" s="158">
        <f>'実質公債費比率（分子）の構造'!M$49</f>
        <v>118</v>
      </c>
      <c r="I45" s="158"/>
      <c r="J45" s="158"/>
      <c r="K45" s="158">
        <f>'実質公債費比率（分子）の構造'!N$49</f>
        <v>113</v>
      </c>
      <c r="L45" s="158"/>
      <c r="M45" s="158"/>
      <c r="N45" s="158">
        <f>'実質公債費比率（分子）の構造'!O$49</f>
        <v>106</v>
      </c>
      <c r="O45" s="158"/>
      <c r="P45" s="158"/>
    </row>
    <row r="46" spans="1:16" x14ac:dyDescent="0.15">
      <c r="A46" s="158" t="s">
        <v>64</v>
      </c>
      <c r="B46" s="158">
        <f>'実質公債費比率（分子）の構造'!K$48</f>
        <v>744</v>
      </c>
      <c r="C46" s="158"/>
      <c r="D46" s="158"/>
      <c r="E46" s="158">
        <f>'実質公債費比率（分子）の構造'!L$48</f>
        <v>740</v>
      </c>
      <c r="F46" s="158"/>
      <c r="G46" s="158"/>
      <c r="H46" s="158">
        <f>'実質公債費比率（分子）の構造'!M$48</f>
        <v>740</v>
      </c>
      <c r="I46" s="158"/>
      <c r="J46" s="158"/>
      <c r="K46" s="158">
        <f>'実質公債費比率（分子）の構造'!N$48</f>
        <v>725</v>
      </c>
      <c r="L46" s="158"/>
      <c r="M46" s="158"/>
      <c r="N46" s="158">
        <f>'実質公債費比率（分子）の構造'!O$48</f>
        <v>715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1397</v>
      </c>
      <c r="C49" s="158"/>
      <c r="D49" s="158"/>
      <c r="E49" s="158">
        <f>'実質公債費比率（分子）の構造'!L$45</f>
        <v>1393</v>
      </c>
      <c r="F49" s="158"/>
      <c r="G49" s="158"/>
      <c r="H49" s="158">
        <f>'実質公債費比率（分子）の構造'!M$45</f>
        <v>1380</v>
      </c>
      <c r="I49" s="158"/>
      <c r="J49" s="158"/>
      <c r="K49" s="158">
        <f>'実質公債費比率（分子）の構造'!N$45</f>
        <v>1350</v>
      </c>
      <c r="L49" s="158"/>
      <c r="M49" s="158"/>
      <c r="N49" s="158">
        <f>'実質公債費比率（分子）の構造'!O$45</f>
        <v>1308</v>
      </c>
      <c r="O49" s="158"/>
      <c r="P49" s="158"/>
    </row>
    <row r="50" spans="1:16" x14ac:dyDescent="0.15">
      <c r="A50" s="158" t="s">
        <v>67</v>
      </c>
      <c r="B50" s="158" t="e">
        <f>NA()</f>
        <v>#N/A</v>
      </c>
      <c r="C50" s="158">
        <f>IF(ISNUMBER('実質公債費比率（分子）の構造'!K$53),'実質公債費比率（分子）の構造'!K$53,NA())</f>
        <v>690</v>
      </c>
      <c r="D50" s="158" t="e">
        <f>NA()</f>
        <v>#N/A</v>
      </c>
      <c r="E50" s="158" t="e">
        <f>NA()</f>
        <v>#N/A</v>
      </c>
      <c r="F50" s="158">
        <f>IF(ISNUMBER('実質公債費比率（分子）の構造'!L$53),'実質公債費比率（分子）の構造'!L$53,NA())</f>
        <v>682</v>
      </c>
      <c r="G50" s="158" t="e">
        <f>NA()</f>
        <v>#N/A</v>
      </c>
      <c r="H50" s="158" t="e">
        <f>NA()</f>
        <v>#N/A</v>
      </c>
      <c r="I50" s="158">
        <f>IF(ISNUMBER('実質公債費比率（分子）の構造'!M$53),'実質公債費比率（分子）の構造'!M$53,NA())</f>
        <v>722</v>
      </c>
      <c r="J50" s="158" t="e">
        <f>NA()</f>
        <v>#N/A</v>
      </c>
      <c r="K50" s="158" t="e">
        <f>NA()</f>
        <v>#N/A</v>
      </c>
      <c r="L50" s="158">
        <f>IF(ISNUMBER('実質公債費比率（分子）の構造'!N$53),'実質公債費比率（分子）の構造'!N$53,NA())</f>
        <v>738</v>
      </c>
      <c r="M50" s="158" t="e">
        <f>NA()</f>
        <v>#N/A</v>
      </c>
      <c r="N50" s="158" t="e">
        <f>NA()</f>
        <v>#N/A</v>
      </c>
      <c r="O50" s="158">
        <f>IF(ISNUMBER('実質公債費比率（分子）の構造'!O$53),'実質公債費比率（分子）の構造'!O$53,NA())</f>
        <v>724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15182</v>
      </c>
      <c r="E56" s="157"/>
      <c r="F56" s="157"/>
      <c r="G56" s="157">
        <f>'将来負担比率（分子）の構造'!J$52</f>
        <v>14262</v>
      </c>
      <c r="H56" s="157"/>
      <c r="I56" s="157"/>
      <c r="J56" s="157">
        <f>'将来負担比率（分子）の構造'!K$52</f>
        <v>13169</v>
      </c>
      <c r="K56" s="157"/>
      <c r="L56" s="157"/>
      <c r="M56" s="157">
        <f>'将来負担比率（分子）の構造'!L$52</f>
        <v>12075</v>
      </c>
      <c r="N56" s="157"/>
      <c r="O56" s="157"/>
      <c r="P56" s="157">
        <f>'将来負担比率（分子）の構造'!M$52</f>
        <v>11306</v>
      </c>
    </row>
    <row r="57" spans="1:16" x14ac:dyDescent="0.15">
      <c r="A57" s="157" t="s">
        <v>42</v>
      </c>
      <c r="B57" s="157"/>
      <c r="C57" s="157"/>
      <c r="D57" s="157">
        <f>'将来負担比率（分子）の構造'!I$51</f>
        <v>385</v>
      </c>
      <c r="E57" s="157"/>
      <c r="F57" s="157"/>
      <c r="G57" s="157">
        <f>'将来負担比率（分子）の構造'!J$51</f>
        <v>422</v>
      </c>
      <c r="H57" s="157"/>
      <c r="I57" s="157"/>
      <c r="J57" s="157">
        <f>'将来負担比率（分子）の構造'!K$51</f>
        <v>414</v>
      </c>
      <c r="K57" s="157"/>
      <c r="L57" s="157"/>
      <c r="M57" s="157">
        <f>'将来負担比率（分子）の構造'!L$51</f>
        <v>463</v>
      </c>
      <c r="N57" s="157"/>
      <c r="O57" s="157"/>
      <c r="P57" s="157">
        <f>'将来負担比率（分子）の構造'!M$51</f>
        <v>402</v>
      </c>
    </row>
    <row r="58" spans="1:16" x14ac:dyDescent="0.15">
      <c r="A58" s="157" t="s">
        <v>41</v>
      </c>
      <c r="B58" s="157"/>
      <c r="C58" s="157"/>
      <c r="D58" s="157">
        <f>'将来負担比率（分子）の構造'!I$50</f>
        <v>4503</v>
      </c>
      <c r="E58" s="157"/>
      <c r="F58" s="157"/>
      <c r="G58" s="157">
        <f>'将来負担比率（分子）の構造'!J$50</f>
        <v>4865</v>
      </c>
      <c r="H58" s="157"/>
      <c r="I58" s="157"/>
      <c r="J58" s="157">
        <f>'将来負担比率（分子）の構造'!K$50</f>
        <v>5208</v>
      </c>
      <c r="K58" s="157"/>
      <c r="L58" s="157"/>
      <c r="M58" s="157">
        <f>'将来負担比率（分子）の構造'!L$50</f>
        <v>5234</v>
      </c>
      <c r="N58" s="157"/>
      <c r="O58" s="157"/>
      <c r="P58" s="157">
        <f>'将来負担比率（分子）の構造'!M$50</f>
        <v>4822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980</v>
      </c>
      <c r="C62" s="157"/>
      <c r="D62" s="157"/>
      <c r="E62" s="157">
        <f>'将来負担比率（分子）の構造'!J$45</f>
        <v>917</v>
      </c>
      <c r="F62" s="157"/>
      <c r="G62" s="157"/>
      <c r="H62" s="157">
        <f>'将来負担比率（分子）の構造'!K$45</f>
        <v>977</v>
      </c>
      <c r="I62" s="157"/>
      <c r="J62" s="157"/>
      <c r="K62" s="157">
        <f>'将来負担比率（分子）の構造'!L$45</f>
        <v>942</v>
      </c>
      <c r="L62" s="157"/>
      <c r="M62" s="157"/>
      <c r="N62" s="157">
        <f>'将来負担比率（分子）の構造'!M$45</f>
        <v>889</v>
      </c>
      <c r="O62" s="157"/>
      <c r="P62" s="157"/>
    </row>
    <row r="63" spans="1:16" x14ac:dyDescent="0.15">
      <c r="A63" s="157" t="s">
        <v>34</v>
      </c>
      <c r="B63" s="157">
        <f>'将来負担比率（分子）の構造'!I$44</f>
        <v>706</v>
      </c>
      <c r="C63" s="157"/>
      <c r="D63" s="157"/>
      <c r="E63" s="157">
        <f>'将来負担比率（分子）の構造'!J$44</f>
        <v>631</v>
      </c>
      <c r="F63" s="157"/>
      <c r="G63" s="157"/>
      <c r="H63" s="157">
        <f>'将来負担比率（分子）の構造'!K$44</f>
        <v>518</v>
      </c>
      <c r="I63" s="157"/>
      <c r="J63" s="157"/>
      <c r="K63" s="157">
        <f>'将来負担比率（分子）の構造'!L$44</f>
        <v>467</v>
      </c>
      <c r="L63" s="157"/>
      <c r="M63" s="157"/>
      <c r="N63" s="157">
        <f>'将来負担比率（分子）の構造'!M$44</f>
        <v>366</v>
      </c>
      <c r="O63" s="157"/>
      <c r="P63" s="157"/>
    </row>
    <row r="64" spans="1:16" x14ac:dyDescent="0.15">
      <c r="A64" s="157" t="s">
        <v>33</v>
      </c>
      <c r="B64" s="157">
        <f>'将来負担比率（分子）の構造'!I$43</f>
        <v>8835</v>
      </c>
      <c r="C64" s="157"/>
      <c r="D64" s="157"/>
      <c r="E64" s="157">
        <f>'将来負担比率（分子）の構造'!J$43</f>
        <v>8111</v>
      </c>
      <c r="F64" s="157"/>
      <c r="G64" s="157"/>
      <c r="H64" s="157">
        <f>'将来負担比率（分子）の構造'!K$43</f>
        <v>7462</v>
      </c>
      <c r="I64" s="157"/>
      <c r="J64" s="157"/>
      <c r="K64" s="157">
        <f>'将来負担比率（分子）の構造'!L$43</f>
        <v>6850</v>
      </c>
      <c r="L64" s="157"/>
      <c r="M64" s="157"/>
      <c r="N64" s="157">
        <f>'将来負担比率（分子）の構造'!M$43</f>
        <v>6537</v>
      </c>
      <c r="O64" s="157"/>
      <c r="P64" s="157"/>
    </row>
    <row r="65" spans="1:16" x14ac:dyDescent="0.15">
      <c r="A65" s="157" t="s">
        <v>32</v>
      </c>
      <c r="B65" s="157">
        <f>'将来負担比率（分子）の構造'!I$42</f>
        <v>183</v>
      </c>
      <c r="C65" s="157"/>
      <c r="D65" s="157"/>
      <c r="E65" s="157">
        <f>'将来負担比率（分子）の構造'!J$42</f>
        <v>189</v>
      </c>
      <c r="F65" s="157"/>
      <c r="G65" s="157"/>
      <c r="H65" s="157">
        <f>'将来負担比率（分子）の構造'!K$42</f>
        <v>177</v>
      </c>
      <c r="I65" s="157"/>
      <c r="J65" s="157"/>
      <c r="K65" s="157">
        <f>'将来負担比率（分子）の構造'!L$42</f>
        <v>164</v>
      </c>
      <c r="L65" s="157"/>
      <c r="M65" s="157"/>
      <c r="N65" s="157">
        <f>'将来負担比率（分子）の構造'!M$42</f>
        <v>152</v>
      </c>
      <c r="O65" s="157"/>
      <c r="P65" s="157"/>
    </row>
    <row r="66" spans="1:16" x14ac:dyDescent="0.15">
      <c r="A66" s="157" t="s">
        <v>31</v>
      </c>
      <c r="B66" s="157">
        <f>'将来負担比率（分子）の構造'!I$41</f>
        <v>13826</v>
      </c>
      <c r="C66" s="157"/>
      <c r="D66" s="157"/>
      <c r="E66" s="157">
        <f>'将来負担比率（分子）の構造'!J$41</f>
        <v>13166</v>
      </c>
      <c r="F66" s="157"/>
      <c r="G66" s="157"/>
      <c r="H66" s="157">
        <f>'将来負担比率（分子）の構造'!K$41</f>
        <v>12125</v>
      </c>
      <c r="I66" s="157"/>
      <c r="J66" s="157"/>
      <c r="K66" s="157">
        <f>'将来負担比率（分子）の構造'!L$41</f>
        <v>11448</v>
      </c>
      <c r="L66" s="157"/>
      <c r="M66" s="157"/>
      <c r="N66" s="157">
        <f>'将来負担比率（分子）の構造'!M$41</f>
        <v>10814</v>
      </c>
      <c r="O66" s="157"/>
      <c r="P66" s="157"/>
    </row>
    <row r="67" spans="1:16" x14ac:dyDescent="0.15">
      <c r="A67" s="157" t="s">
        <v>71</v>
      </c>
      <c r="B67" s="157" t="e">
        <f>NA()</f>
        <v>#N/A</v>
      </c>
      <c r="C67" s="157">
        <f>IF(ISNUMBER('将来負担比率（分子）の構造'!I$53), IF('将来負担比率（分子）の構造'!I$53 &lt; 0, 0, '将来負担比率（分子）の構造'!I$53), NA())</f>
        <v>4459</v>
      </c>
      <c r="D67" s="157" t="e">
        <f>NA()</f>
        <v>#N/A</v>
      </c>
      <c r="E67" s="157" t="e">
        <f>NA()</f>
        <v>#N/A</v>
      </c>
      <c r="F67" s="157">
        <f>IF(ISNUMBER('将来負担比率（分子）の構造'!J$53), IF('将来負担比率（分子）の構造'!J$53 &lt; 0, 0, '将来負担比率（分子）の構造'!J$53), NA())</f>
        <v>3464</v>
      </c>
      <c r="G67" s="157" t="e">
        <f>NA()</f>
        <v>#N/A</v>
      </c>
      <c r="H67" s="157" t="e">
        <f>NA()</f>
        <v>#N/A</v>
      </c>
      <c r="I67" s="157">
        <f>IF(ISNUMBER('将来負担比率（分子）の構造'!K$53), IF('将来負担比率（分子）の構造'!K$53 &lt; 0, 0, '将来負担比率（分子）の構造'!K$53), NA())</f>
        <v>2468</v>
      </c>
      <c r="J67" s="157" t="e">
        <f>NA()</f>
        <v>#N/A</v>
      </c>
      <c r="K67" s="157" t="e">
        <f>NA()</f>
        <v>#N/A</v>
      </c>
      <c r="L67" s="157">
        <f>IF(ISNUMBER('将来負担比率（分子）の構造'!L$53), IF('将来負担比率（分子）の構造'!L$53 &lt; 0, 0, '将来負担比率（分子）の構造'!L$53), NA())</f>
        <v>2100</v>
      </c>
      <c r="M67" s="157" t="e">
        <f>NA()</f>
        <v>#N/A</v>
      </c>
      <c r="N67" s="157" t="e">
        <f>NA()</f>
        <v>#N/A</v>
      </c>
      <c r="O67" s="157">
        <f>IF(ISNUMBER('将来負担比率（分子）の構造'!M$53), IF('将来負担比率（分子）の構造'!M$53 &lt; 0, 0, '将来負担比率（分子）の構造'!M$53), NA())</f>
        <v>2228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2332</v>
      </c>
      <c r="C72" s="161">
        <f>基金残高に係る経年分析!G55</f>
        <v>2337</v>
      </c>
      <c r="D72" s="161">
        <f>基金残高に係る経年分析!H55</f>
        <v>2242</v>
      </c>
    </row>
    <row r="73" spans="1:16" x14ac:dyDescent="0.15">
      <c r="A73" s="160" t="s">
        <v>74</v>
      </c>
      <c r="B73" s="161">
        <f>基金残高に係る経年分析!F56</f>
        <v>130</v>
      </c>
      <c r="C73" s="161">
        <f>基金残高に係る経年分析!G56</f>
        <v>131</v>
      </c>
      <c r="D73" s="161">
        <f>基金残高に係る経年分析!H56</f>
        <v>177</v>
      </c>
    </row>
    <row r="74" spans="1:16" x14ac:dyDescent="0.15">
      <c r="A74" s="160" t="s">
        <v>75</v>
      </c>
      <c r="B74" s="161">
        <f>基金残高に係る経年分析!F57</f>
        <v>2502</v>
      </c>
      <c r="C74" s="161">
        <f>基金残高に係る経年分析!G57</f>
        <v>2485</v>
      </c>
      <c r="D74" s="161">
        <f>基金残高に係る経年分析!H57</f>
        <v>2163</v>
      </c>
    </row>
  </sheetData>
  <sheetProtection algorithmName="SHA-512" hashValue="7u+IJuyHniF/ZxU9e7Y8byPuBI+tUisP81AaFbdSxWEJMXdWxMEldWp+qkP5egJdIIdUJE5mFpBK5c9BLNqq3Q==" saltValue="0F/quDdUPRFX1s6ohSbEq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3435253</v>
      </c>
      <c r="S5" s="600"/>
      <c r="T5" s="600"/>
      <c r="U5" s="600"/>
      <c r="V5" s="600"/>
      <c r="W5" s="600"/>
      <c r="X5" s="600"/>
      <c r="Y5" s="601"/>
      <c r="Z5" s="602">
        <v>22.2</v>
      </c>
      <c r="AA5" s="602"/>
      <c r="AB5" s="602"/>
      <c r="AC5" s="602"/>
      <c r="AD5" s="603">
        <v>3435253</v>
      </c>
      <c r="AE5" s="603"/>
      <c r="AF5" s="603"/>
      <c r="AG5" s="603"/>
      <c r="AH5" s="603"/>
      <c r="AI5" s="603"/>
      <c r="AJ5" s="603"/>
      <c r="AK5" s="603"/>
      <c r="AL5" s="604">
        <v>40.1</v>
      </c>
      <c r="AM5" s="605"/>
      <c r="AN5" s="605"/>
      <c r="AO5" s="606"/>
      <c r="AP5" s="596" t="s">
        <v>217</v>
      </c>
      <c r="AQ5" s="597"/>
      <c r="AR5" s="597"/>
      <c r="AS5" s="597"/>
      <c r="AT5" s="597"/>
      <c r="AU5" s="597"/>
      <c r="AV5" s="597"/>
      <c r="AW5" s="597"/>
      <c r="AX5" s="597"/>
      <c r="AY5" s="597"/>
      <c r="AZ5" s="597"/>
      <c r="BA5" s="597"/>
      <c r="BB5" s="597"/>
      <c r="BC5" s="597"/>
      <c r="BD5" s="597"/>
      <c r="BE5" s="597"/>
      <c r="BF5" s="598"/>
      <c r="BG5" s="610">
        <v>3433383</v>
      </c>
      <c r="BH5" s="611"/>
      <c r="BI5" s="611"/>
      <c r="BJ5" s="611"/>
      <c r="BK5" s="611"/>
      <c r="BL5" s="611"/>
      <c r="BM5" s="611"/>
      <c r="BN5" s="612"/>
      <c r="BO5" s="613">
        <v>99.9</v>
      </c>
      <c r="BP5" s="613"/>
      <c r="BQ5" s="613"/>
      <c r="BR5" s="613"/>
      <c r="BS5" s="614">
        <v>32789</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158120</v>
      </c>
      <c r="S6" s="611"/>
      <c r="T6" s="611"/>
      <c r="U6" s="611"/>
      <c r="V6" s="611"/>
      <c r="W6" s="611"/>
      <c r="X6" s="611"/>
      <c r="Y6" s="612"/>
      <c r="Z6" s="613">
        <v>1</v>
      </c>
      <c r="AA6" s="613"/>
      <c r="AB6" s="613"/>
      <c r="AC6" s="613"/>
      <c r="AD6" s="614">
        <v>158120</v>
      </c>
      <c r="AE6" s="614"/>
      <c r="AF6" s="614"/>
      <c r="AG6" s="614"/>
      <c r="AH6" s="614"/>
      <c r="AI6" s="614"/>
      <c r="AJ6" s="614"/>
      <c r="AK6" s="614"/>
      <c r="AL6" s="615">
        <v>1.8</v>
      </c>
      <c r="AM6" s="616"/>
      <c r="AN6" s="616"/>
      <c r="AO6" s="617"/>
      <c r="AP6" s="607" t="s">
        <v>222</v>
      </c>
      <c r="AQ6" s="608"/>
      <c r="AR6" s="608"/>
      <c r="AS6" s="608"/>
      <c r="AT6" s="608"/>
      <c r="AU6" s="608"/>
      <c r="AV6" s="608"/>
      <c r="AW6" s="608"/>
      <c r="AX6" s="608"/>
      <c r="AY6" s="608"/>
      <c r="AZ6" s="608"/>
      <c r="BA6" s="608"/>
      <c r="BB6" s="608"/>
      <c r="BC6" s="608"/>
      <c r="BD6" s="608"/>
      <c r="BE6" s="608"/>
      <c r="BF6" s="609"/>
      <c r="BG6" s="610">
        <v>3433383</v>
      </c>
      <c r="BH6" s="611"/>
      <c r="BI6" s="611"/>
      <c r="BJ6" s="611"/>
      <c r="BK6" s="611"/>
      <c r="BL6" s="611"/>
      <c r="BM6" s="611"/>
      <c r="BN6" s="612"/>
      <c r="BO6" s="613">
        <v>99.9</v>
      </c>
      <c r="BP6" s="613"/>
      <c r="BQ6" s="613"/>
      <c r="BR6" s="613"/>
      <c r="BS6" s="614">
        <v>32789</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107738</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107738</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1178</v>
      </c>
      <c r="S7" s="611"/>
      <c r="T7" s="611"/>
      <c r="U7" s="611"/>
      <c r="V7" s="611"/>
      <c r="W7" s="611"/>
      <c r="X7" s="611"/>
      <c r="Y7" s="612"/>
      <c r="Z7" s="613">
        <v>0</v>
      </c>
      <c r="AA7" s="613"/>
      <c r="AB7" s="613"/>
      <c r="AC7" s="613"/>
      <c r="AD7" s="614">
        <v>1178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1363293</v>
      </c>
      <c r="BH7" s="611"/>
      <c r="BI7" s="611"/>
      <c r="BJ7" s="611"/>
      <c r="BK7" s="611"/>
      <c r="BL7" s="611"/>
      <c r="BM7" s="611"/>
      <c r="BN7" s="612"/>
      <c r="BO7" s="613">
        <v>39.700000000000003</v>
      </c>
      <c r="BP7" s="613"/>
      <c r="BQ7" s="613"/>
      <c r="BR7" s="613"/>
      <c r="BS7" s="614">
        <v>32789</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2679753</v>
      </c>
      <c r="CS7" s="611"/>
      <c r="CT7" s="611"/>
      <c r="CU7" s="611"/>
      <c r="CV7" s="611"/>
      <c r="CW7" s="611"/>
      <c r="CX7" s="611"/>
      <c r="CY7" s="612"/>
      <c r="CZ7" s="613">
        <v>17.600000000000001</v>
      </c>
      <c r="DA7" s="613"/>
      <c r="DB7" s="613"/>
      <c r="DC7" s="613"/>
      <c r="DD7" s="619">
        <v>319720</v>
      </c>
      <c r="DE7" s="611"/>
      <c r="DF7" s="611"/>
      <c r="DG7" s="611"/>
      <c r="DH7" s="611"/>
      <c r="DI7" s="611"/>
      <c r="DJ7" s="611"/>
      <c r="DK7" s="611"/>
      <c r="DL7" s="611"/>
      <c r="DM7" s="611"/>
      <c r="DN7" s="611"/>
      <c r="DO7" s="611"/>
      <c r="DP7" s="612"/>
      <c r="DQ7" s="619">
        <v>1850799</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24332</v>
      </c>
      <c r="S8" s="611"/>
      <c r="T8" s="611"/>
      <c r="U8" s="611"/>
      <c r="V8" s="611"/>
      <c r="W8" s="611"/>
      <c r="X8" s="611"/>
      <c r="Y8" s="612"/>
      <c r="Z8" s="613">
        <v>0.2</v>
      </c>
      <c r="AA8" s="613"/>
      <c r="AB8" s="613"/>
      <c r="AC8" s="613"/>
      <c r="AD8" s="614">
        <v>24332</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47259</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5197258</v>
      </c>
      <c r="CS8" s="611"/>
      <c r="CT8" s="611"/>
      <c r="CU8" s="611"/>
      <c r="CV8" s="611"/>
      <c r="CW8" s="611"/>
      <c r="CX8" s="611"/>
      <c r="CY8" s="612"/>
      <c r="CZ8" s="613">
        <v>34.200000000000003</v>
      </c>
      <c r="DA8" s="613"/>
      <c r="DB8" s="613"/>
      <c r="DC8" s="613"/>
      <c r="DD8" s="619">
        <v>228364</v>
      </c>
      <c r="DE8" s="611"/>
      <c r="DF8" s="611"/>
      <c r="DG8" s="611"/>
      <c r="DH8" s="611"/>
      <c r="DI8" s="611"/>
      <c r="DJ8" s="611"/>
      <c r="DK8" s="611"/>
      <c r="DL8" s="611"/>
      <c r="DM8" s="611"/>
      <c r="DN8" s="611"/>
      <c r="DO8" s="611"/>
      <c r="DP8" s="612"/>
      <c r="DQ8" s="619">
        <v>2363526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34201</v>
      </c>
      <c r="S9" s="611"/>
      <c r="T9" s="611"/>
      <c r="U9" s="611"/>
      <c r="V9" s="611"/>
      <c r="W9" s="611"/>
      <c r="X9" s="611"/>
      <c r="Y9" s="612"/>
      <c r="Z9" s="613">
        <v>0.2</v>
      </c>
      <c r="AA9" s="613"/>
      <c r="AB9" s="613"/>
      <c r="AC9" s="613"/>
      <c r="AD9" s="614">
        <v>34201</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1137492</v>
      </c>
      <c r="BH9" s="611"/>
      <c r="BI9" s="611"/>
      <c r="BJ9" s="611"/>
      <c r="BK9" s="611"/>
      <c r="BL9" s="611"/>
      <c r="BM9" s="611"/>
      <c r="BN9" s="612"/>
      <c r="BO9" s="613">
        <v>33.1</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1309821</v>
      </c>
      <c r="CS9" s="611"/>
      <c r="CT9" s="611"/>
      <c r="CU9" s="611"/>
      <c r="CV9" s="611"/>
      <c r="CW9" s="611"/>
      <c r="CX9" s="611"/>
      <c r="CY9" s="612"/>
      <c r="CZ9" s="613">
        <v>8.6</v>
      </c>
      <c r="DA9" s="613"/>
      <c r="DB9" s="613"/>
      <c r="DC9" s="613"/>
      <c r="DD9" s="619" t="s">
        <v>121</v>
      </c>
      <c r="DE9" s="611"/>
      <c r="DF9" s="611"/>
      <c r="DG9" s="611"/>
      <c r="DH9" s="611"/>
      <c r="DI9" s="611"/>
      <c r="DJ9" s="611"/>
      <c r="DK9" s="611"/>
      <c r="DL9" s="611"/>
      <c r="DM9" s="611"/>
      <c r="DN9" s="611"/>
      <c r="DO9" s="611"/>
      <c r="DP9" s="612"/>
      <c r="DQ9" s="619">
        <v>1107498</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63747</v>
      </c>
      <c r="BH10" s="611"/>
      <c r="BI10" s="611"/>
      <c r="BJ10" s="611"/>
      <c r="BK10" s="611"/>
      <c r="BL10" s="611"/>
      <c r="BM10" s="611"/>
      <c r="BN10" s="612"/>
      <c r="BO10" s="613">
        <v>1.9</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705017</v>
      </c>
      <c r="S11" s="611"/>
      <c r="T11" s="611"/>
      <c r="U11" s="611"/>
      <c r="V11" s="611"/>
      <c r="W11" s="611"/>
      <c r="X11" s="611"/>
      <c r="Y11" s="612"/>
      <c r="Z11" s="615">
        <v>4.5999999999999996</v>
      </c>
      <c r="AA11" s="616"/>
      <c r="AB11" s="616"/>
      <c r="AC11" s="622"/>
      <c r="AD11" s="619">
        <v>705017</v>
      </c>
      <c r="AE11" s="611"/>
      <c r="AF11" s="611"/>
      <c r="AG11" s="611"/>
      <c r="AH11" s="611"/>
      <c r="AI11" s="611"/>
      <c r="AJ11" s="611"/>
      <c r="AK11" s="612"/>
      <c r="AL11" s="615">
        <v>8.1999999999999993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114795</v>
      </c>
      <c r="BH11" s="611"/>
      <c r="BI11" s="611"/>
      <c r="BJ11" s="611"/>
      <c r="BK11" s="611"/>
      <c r="BL11" s="611"/>
      <c r="BM11" s="611"/>
      <c r="BN11" s="612"/>
      <c r="BO11" s="613">
        <v>3.3</v>
      </c>
      <c r="BP11" s="613"/>
      <c r="BQ11" s="613"/>
      <c r="BR11" s="613"/>
      <c r="BS11" s="614">
        <v>32789</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805385</v>
      </c>
      <c r="CS11" s="611"/>
      <c r="CT11" s="611"/>
      <c r="CU11" s="611"/>
      <c r="CV11" s="611"/>
      <c r="CW11" s="611"/>
      <c r="CX11" s="611"/>
      <c r="CY11" s="612"/>
      <c r="CZ11" s="613">
        <v>5.3</v>
      </c>
      <c r="DA11" s="613"/>
      <c r="DB11" s="613"/>
      <c r="DC11" s="613"/>
      <c r="DD11" s="619">
        <v>289397</v>
      </c>
      <c r="DE11" s="611"/>
      <c r="DF11" s="611"/>
      <c r="DG11" s="611"/>
      <c r="DH11" s="611"/>
      <c r="DI11" s="611"/>
      <c r="DJ11" s="611"/>
      <c r="DK11" s="611"/>
      <c r="DL11" s="611"/>
      <c r="DM11" s="611"/>
      <c r="DN11" s="611"/>
      <c r="DO11" s="611"/>
      <c r="DP11" s="612"/>
      <c r="DQ11" s="619">
        <v>297571</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17524</v>
      </c>
      <c r="S12" s="611"/>
      <c r="T12" s="611"/>
      <c r="U12" s="611"/>
      <c r="V12" s="611"/>
      <c r="W12" s="611"/>
      <c r="X12" s="611"/>
      <c r="Y12" s="612"/>
      <c r="Z12" s="613">
        <v>0.1</v>
      </c>
      <c r="AA12" s="613"/>
      <c r="AB12" s="613"/>
      <c r="AC12" s="613"/>
      <c r="AD12" s="614">
        <v>17524</v>
      </c>
      <c r="AE12" s="614"/>
      <c r="AF12" s="614"/>
      <c r="AG12" s="614"/>
      <c r="AH12" s="614"/>
      <c r="AI12" s="614"/>
      <c r="AJ12" s="614"/>
      <c r="AK12" s="614"/>
      <c r="AL12" s="615">
        <v>0.2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1657914</v>
      </c>
      <c r="BH12" s="611"/>
      <c r="BI12" s="611"/>
      <c r="BJ12" s="611"/>
      <c r="BK12" s="611"/>
      <c r="BL12" s="611"/>
      <c r="BM12" s="611"/>
      <c r="BN12" s="612"/>
      <c r="BO12" s="613">
        <v>48.3</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60557</v>
      </c>
      <c r="CS12" s="611"/>
      <c r="CT12" s="611"/>
      <c r="CU12" s="611"/>
      <c r="CV12" s="611"/>
      <c r="CW12" s="611"/>
      <c r="CX12" s="611"/>
      <c r="CY12" s="612"/>
      <c r="CZ12" s="613">
        <v>0.4</v>
      </c>
      <c r="DA12" s="613"/>
      <c r="DB12" s="613"/>
      <c r="DC12" s="613"/>
      <c r="DD12" s="619">
        <v>486</v>
      </c>
      <c r="DE12" s="611"/>
      <c r="DF12" s="611"/>
      <c r="DG12" s="611"/>
      <c r="DH12" s="611"/>
      <c r="DI12" s="611"/>
      <c r="DJ12" s="611"/>
      <c r="DK12" s="611"/>
      <c r="DL12" s="611"/>
      <c r="DM12" s="611"/>
      <c r="DN12" s="611"/>
      <c r="DO12" s="611"/>
      <c r="DP12" s="612"/>
      <c r="DQ12" s="619">
        <v>43272</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1656803</v>
      </c>
      <c r="BH13" s="611"/>
      <c r="BI13" s="611"/>
      <c r="BJ13" s="611"/>
      <c r="BK13" s="611"/>
      <c r="BL13" s="611"/>
      <c r="BM13" s="611"/>
      <c r="BN13" s="612"/>
      <c r="BO13" s="613">
        <v>48.2</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1366527</v>
      </c>
      <c r="CS13" s="611"/>
      <c r="CT13" s="611"/>
      <c r="CU13" s="611"/>
      <c r="CV13" s="611"/>
      <c r="CW13" s="611"/>
      <c r="CX13" s="611"/>
      <c r="CY13" s="612"/>
      <c r="CZ13" s="613">
        <v>9</v>
      </c>
      <c r="DA13" s="613"/>
      <c r="DB13" s="613"/>
      <c r="DC13" s="613"/>
      <c r="DD13" s="619">
        <v>200133</v>
      </c>
      <c r="DE13" s="611"/>
      <c r="DF13" s="611"/>
      <c r="DG13" s="611"/>
      <c r="DH13" s="611"/>
      <c r="DI13" s="611"/>
      <c r="DJ13" s="611"/>
      <c r="DK13" s="611"/>
      <c r="DL13" s="611"/>
      <c r="DM13" s="611"/>
      <c r="DN13" s="611"/>
      <c r="DO13" s="611"/>
      <c r="DP13" s="612"/>
      <c r="DQ13" s="619">
        <v>1063931</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124578</v>
      </c>
      <c r="BH14" s="611"/>
      <c r="BI14" s="611"/>
      <c r="BJ14" s="611"/>
      <c r="BK14" s="611"/>
      <c r="BL14" s="611"/>
      <c r="BM14" s="611"/>
      <c r="BN14" s="612"/>
      <c r="BO14" s="613">
        <v>3.6</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518869</v>
      </c>
      <c r="CS14" s="611"/>
      <c r="CT14" s="611"/>
      <c r="CU14" s="611"/>
      <c r="CV14" s="611"/>
      <c r="CW14" s="611"/>
      <c r="CX14" s="611"/>
      <c r="CY14" s="612"/>
      <c r="CZ14" s="613">
        <v>3.4</v>
      </c>
      <c r="DA14" s="613"/>
      <c r="DB14" s="613"/>
      <c r="DC14" s="613"/>
      <c r="DD14" s="619" t="s">
        <v>121</v>
      </c>
      <c r="DE14" s="611"/>
      <c r="DF14" s="611"/>
      <c r="DG14" s="611"/>
      <c r="DH14" s="611"/>
      <c r="DI14" s="611"/>
      <c r="DJ14" s="611"/>
      <c r="DK14" s="611"/>
      <c r="DL14" s="611"/>
      <c r="DM14" s="611"/>
      <c r="DN14" s="611"/>
      <c r="DO14" s="611"/>
      <c r="DP14" s="612"/>
      <c r="DQ14" s="619">
        <v>507923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29134</v>
      </c>
      <c r="S15" s="611"/>
      <c r="T15" s="611"/>
      <c r="U15" s="611"/>
      <c r="V15" s="611"/>
      <c r="W15" s="611"/>
      <c r="X15" s="611"/>
      <c r="Y15" s="612"/>
      <c r="Z15" s="613">
        <v>0.2</v>
      </c>
      <c r="AA15" s="613"/>
      <c r="AB15" s="613"/>
      <c r="AC15" s="613"/>
      <c r="AD15" s="614">
        <v>29134</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287598</v>
      </c>
      <c r="BH15" s="611"/>
      <c r="BI15" s="611"/>
      <c r="BJ15" s="611"/>
      <c r="BK15" s="611"/>
      <c r="BL15" s="611"/>
      <c r="BM15" s="611"/>
      <c r="BN15" s="612"/>
      <c r="BO15" s="613">
        <v>8.4</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1782326</v>
      </c>
      <c r="CS15" s="611"/>
      <c r="CT15" s="611"/>
      <c r="CU15" s="611"/>
      <c r="CV15" s="611"/>
      <c r="CW15" s="611"/>
      <c r="CX15" s="611"/>
      <c r="CY15" s="612"/>
      <c r="CZ15" s="613">
        <v>11.7</v>
      </c>
      <c r="DA15" s="613"/>
      <c r="DB15" s="613"/>
      <c r="DC15" s="613"/>
      <c r="DD15" s="619">
        <v>500392</v>
      </c>
      <c r="DE15" s="611"/>
      <c r="DF15" s="611"/>
      <c r="DG15" s="611"/>
      <c r="DH15" s="611"/>
      <c r="DI15" s="611"/>
      <c r="DJ15" s="611"/>
      <c r="DK15" s="611"/>
      <c r="DL15" s="611"/>
      <c r="DM15" s="611"/>
      <c r="DN15" s="611"/>
      <c r="DO15" s="611"/>
      <c r="DP15" s="612"/>
      <c r="DQ15" s="619">
        <v>1204817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56772</v>
      </c>
      <c r="S16" s="611"/>
      <c r="T16" s="611"/>
      <c r="U16" s="611"/>
      <c r="V16" s="611"/>
      <c r="W16" s="611"/>
      <c r="X16" s="611"/>
      <c r="Y16" s="612"/>
      <c r="Z16" s="613">
        <v>0.4</v>
      </c>
      <c r="AA16" s="613"/>
      <c r="AB16" s="613"/>
      <c r="AC16" s="613"/>
      <c r="AD16" s="614">
        <v>56772</v>
      </c>
      <c r="AE16" s="614"/>
      <c r="AF16" s="614"/>
      <c r="AG16" s="614"/>
      <c r="AH16" s="614"/>
      <c r="AI16" s="614"/>
      <c r="AJ16" s="614"/>
      <c r="AK16" s="614"/>
      <c r="AL16" s="615">
        <v>0.7</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81769</v>
      </c>
      <c r="CS16" s="611"/>
      <c r="CT16" s="611"/>
      <c r="CU16" s="611"/>
      <c r="CV16" s="611"/>
      <c r="CW16" s="611"/>
      <c r="CX16" s="611"/>
      <c r="CY16" s="612"/>
      <c r="CZ16" s="613">
        <v>0.5</v>
      </c>
      <c r="DA16" s="613"/>
      <c r="DB16" s="613"/>
      <c r="DC16" s="613"/>
      <c r="DD16" s="619" t="s">
        <v>121</v>
      </c>
      <c r="DE16" s="611"/>
      <c r="DF16" s="611"/>
      <c r="DG16" s="611"/>
      <c r="DH16" s="611"/>
      <c r="DI16" s="611"/>
      <c r="DJ16" s="611"/>
      <c r="DK16" s="611"/>
      <c r="DL16" s="611"/>
      <c r="DM16" s="611"/>
      <c r="DN16" s="611"/>
      <c r="DO16" s="611"/>
      <c r="DP16" s="612"/>
      <c r="DQ16" s="619">
        <v>37704</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181740</v>
      </c>
      <c r="S17" s="611"/>
      <c r="T17" s="611"/>
      <c r="U17" s="611"/>
      <c r="V17" s="611"/>
      <c r="W17" s="611"/>
      <c r="X17" s="611"/>
      <c r="Y17" s="612"/>
      <c r="Z17" s="613">
        <v>1.2</v>
      </c>
      <c r="AA17" s="613"/>
      <c r="AB17" s="613"/>
      <c r="AC17" s="613"/>
      <c r="AD17" s="614">
        <v>181740</v>
      </c>
      <c r="AE17" s="614"/>
      <c r="AF17" s="614"/>
      <c r="AG17" s="614"/>
      <c r="AH17" s="614"/>
      <c r="AI17" s="614"/>
      <c r="AJ17" s="614"/>
      <c r="AK17" s="614"/>
      <c r="AL17" s="615">
        <v>2.1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1308641</v>
      </c>
      <c r="CS17" s="611"/>
      <c r="CT17" s="611"/>
      <c r="CU17" s="611"/>
      <c r="CV17" s="611"/>
      <c r="CW17" s="611"/>
      <c r="CX17" s="611"/>
      <c r="CY17" s="612"/>
      <c r="CZ17" s="613">
        <v>8.6</v>
      </c>
      <c r="DA17" s="613"/>
      <c r="DB17" s="613"/>
      <c r="DC17" s="613"/>
      <c r="DD17" s="619" t="s">
        <v>121</v>
      </c>
      <c r="DE17" s="611"/>
      <c r="DF17" s="611"/>
      <c r="DG17" s="611"/>
      <c r="DH17" s="611"/>
      <c r="DI17" s="611"/>
      <c r="DJ17" s="611"/>
      <c r="DK17" s="611"/>
      <c r="DL17" s="611"/>
      <c r="DM17" s="611"/>
      <c r="DN17" s="611"/>
      <c r="DO17" s="611"/>
      <c r="DP17" s="612"/>
      <c r="DQ17" s="619">
        <v>1262024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47398</v>
      </c>
      <c r="S18" s="611"/>
      <c r="T18" s="611"/>
      <c r="U18" s="611"/>
      <c r="V18" s="611"/>
      <c r="W18" s="611"/>
      <c r="X18" s="611"/>
      <c r="Y18" s="612"/>
      <c r="Z18" s="613">
        <v>0.3</v>
      </c>
      <c r="AA18" s="613"/>
      <c r="AB18" s="613"/>
      <c r="AC18" s="613"/>
      <c r="AD18" s="614">
        <v>47398</v>
      </c>
      <c r="AE18" s="614"/>
      <c r="AF18" s="614"/>
      <c r="AG18" s="614"/>
      <c r="AH18" s="614"/>
      <c r="AI18" s="614"/>
      <c r="AJ18" s="614"/>
      <c r="AK18" s="614"/>
      <c r="AL18" s="615">
        <v>0.6</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132729</v>
      </c>
      <c r="S19" s="611"/>
      <c r="T19" s="611"/>
      <c r="U19" s="611"/>
      <c r="V19" s="611"/>
      <c r="W19" s="611"/>
      <c r="X19" s="611"/>
      <c r="Y19" s="612"/>
      <c r="Z19" s="613">
        <v>0.9</v>
      </c>
      <c r="AA19" s="613"/>
      <c r="AB19" s="613"/>
      <c r="AC19" s="613"/>
      <c r="AD19" s="614">
        <v>132729</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1870</v>
      </c>
      <c r="BH19" s="611"/>
      <c r="BI19" s="611"/>
      <c r="BJ19" s="611"/>
      <c r="BK19" s="611"/>
      <c r="BL19" s="611"/>
      <c r="BM19" s="611"/>
      <c r="BN19" s="612"/>
      <c r="BO19" s="613">
        <v>0.1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1613</v>
      </c>
      <c r="S20" s="611"/>
      <c r="T20" s="611"/>
      <c r="U20" s="611"/>
      <c r="V20" s="611"/>
      <c r="W20" s="611"/>
      <c r="X20" s="611"/>
      <c r="Y20" s="612"/>
      <c r="Z20" s="613">
        <v>0</v>
      </c>
      <c r="AA20" s="613"/>
      <c r="AB20" s="613"/>
      <c r="AC20" s="613"/>
      <c r="AD20" s="614">
        <v>1613</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1870</v>
      </c>
      <c r="BH20" s="611"/>
      <c r="BI20" s="611"/>
      <c r="BJ20" s="611"/>
      <c r="BK20" s="611"/>
      <c r="BL20" s="611"/>
      <c r="BM20" s="611"/>
      <c r="BN20" s="612"/>
      <c r="BO20" s="613">
        <v>0.1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15218644</v>
      </c>
      <c r="CS20" s="611"/>
      <c r="CT20" s="611"/>
      <c r="CU20" s="611"/>
      <c r="CV20" s="611"/>
      <c r="CW20" s="611"/>
      <c r="CX20" s="611"/>
      <c r="CY20" s="612"/>
      <c r="CZ20" s="613">
        <v>100</v>
      </c>
      <c r="DA20" s="613"/>
      <c r="DB20" s="613"/>
      <c r="DC20" s="613"/>
      <c r="DD20" s="619">
        <v>1538492</v>
      </c>
      <c r="DE20" s="611"/>
      <c r="DF20" s="611"/>
      <c r="DG20" s="611"/>
      <c r="DH20" s="611"/>
      <c r="DI20" s="611"/>
      <c r="DJ20" s="611"/>
      <c r="DK20" s="611"/>
      <c r="DL20" s="611"/>
      <c r="DM20" s="611"/>
      <c r="DN20" s="611"/>
      <c r="DO20" s="611"/>
      <c r="DP20" s="612"/>
      <c r="DQ20" s="619">
        <v>9846803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4252580</v>
      </c>
      <c r="S21" s="611"/>
      <c r="T21" s="611"/>
      <c r="U21" s="611"/>
      <c r="V21" s="611"/>
      <c r="W21" s="611"/>
      <c r="X21" s="611"/>
      <c r="Y21" s="612"/>
      <c r="Z21" s="613">
        <v>27.5</v>
      </c>
      <c r="AA21" s="613"/>
      <c r="AB21" s="613"/>
      <c r="AC21" s="613"/>
      <c r="AD21" s="614">
        <v>3894140</v>
      </c>
      <c r="AE21" s="614"/>
      <c r="AF21" s="614"/>
      <c r="AG21" s="614"/>
      <c r="AH21" s="614"/>
      <c r="AI21" s="614"/>
      <c r="AJ21" s="614"/>
      <c r="AK21" s="614"/>
      <c r="AL21" s="615">
        <v>45.4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1870</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3894140</v>
      </c>
      <c r="S22" s="611"/>
      <c r="T22" s="611"/>
      <c r="U22" s="611"/>
      <c r="V22" s="611"/>
      <c r="W22" s="611"/>
      <c r="X22" s="611"/>
      <c r="Y22" s="612"/>
      <c r="Z22" s="613">
        <v>25.2</v>
      </c>
      <c r="AA22" s="613"/>
      <c r="AB22" s="613"/>
      <c r="AC22" s="613"/>
      <c r="AD22" s="614">
        <v>3894140</v>
      </c>
      <c r="AE22" s="614"/>
      <c r="AF22" s="614"/>
      <c r="AG22" s="614"/>
      <c r="AH22" s="614"/>
      <c r="AI22" s="614"/>
      <c r="AJ22" s="614"/>
      <c r="AK22" s="614"/>
      <c r="AL22" s="615">
        <v>45.4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358440</v>
      </c>
      <c r="S23" s="611"/>
      <c r="T23" s="611"/>
      <c r="U23" s="611"/>
      <c r="V23" s="611"/>
      <c r="W23" s="611"/>
      <c r="X23" s="611"/>
      <c r="Y23" s="612"/>
      <c r="Z23" s="613">
        <v>2.2999999999999998</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6253001</v>
      </c>
      <c r="CS24" s="600"/>
      <c r="CT24" s="600"/>
      <c r="CU24" s="600"/>
      <c r="CV24" s="600"/>
      <c r="CW24" s="600"/>
      <c r="CX24" s="600"/>
      <c r="CY24" s="601"/>
      <c r="CZ24" s="604">
        <v>41.1</v>
      </c>
      <c r="DA24" s="605"/>
      <c r="DB24" s="605"/>
      <c r="DC24" s="621"/>
      <c r="DD24" s="642">
        <v>3757471</v>
      </c>
      <c r="DE24" s="600"/>
      <c r="DF24" s="600"/>
      <c r="DG24" s="600"/>
      <c r="DH24" s="600"/>
      <c r="DI24" s="600"/>
      <c r="DJ24" s="600"/>
      <c r="DK24" s="601"/>
      <c r="DL24" s="642">
        <v>3664167</v>
      </c>
      <c r="DM24" s="600"/>
      <c r="DN24" s="600"/>
      <c r="DO24" s="600"/>
      <c r="DP24" s="600"/>
      <c r="DQ24" s="600"/>
      <c r="DR24" s="600"/>
      <c r="DS24" s="600"/>
      <c r="DT24" s="600"/>
      <c r="DU24" s="600"/>
      <c r="DV24" s="601"/>
      <c r="DW24" s="604">
        <v>42.6</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8895851</v>
      </c>
      <c r="S25" s="611"/>
      <c r="T25" s="611"/>
      <c r="U25" s="611"/>
      <c r="V25" s="611"/>
      <c r="W25" s="611"/>
      <c r="X25" s="611"/>
      <c r="Y25" s="612"/>
      <c r="Z25" s="613">
        <v>57.5</v>
      </c>
      <c r="AA25" s="613"/>
      <c r="AB25" s="613"/>
      <c r="AC25" s="613"/>
      <c r="AD25" s="614">
        <v>8537411</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1941736</v>
      </c>
      <c r="CS25" s="631"/>
      <c r="CT25" s="631"/>
      <c r="CU25" s="631"/>
      <c r="CV25" s="631"/>
      <c r="CW25" s="631"/>
      <c r="CX25" s="631"/>
      <c r="CY25" s="632"/>
      <c r="CZ25" s="615">
        <v>12.8</v>
      </c>
      <c r="DA25" s="643"/>
      <c r="DB25" s="643"/>
      <c r="DC25" s="645"/>
      <c r="DD25" s="619">
        <v>1659178</v>
      </c>
      <c r="DE25" s="631"/>
      <c r="DF25" s="631"/>
      <c r="DG25" s="631"/>
      <c r="DH25" s="631"/>
      <c r="DI25" s="631"/>
      <c r="DJ25" s="631"/>
      <c r="DK25" s="632"/>
      <c r="DL25" s="619">
        <v>1642904</v>
      </c>
      <c r="DM25" s="631"/>
      <c r="DN25" s="631"/>
      <c r="DO25" s="631"/>
      <c r="DP25" s="631"/>
      <c r="DQ25" s="631"/>
      <c r="DR25" s="631"/>
      <c r="DS25" s="631"/>
      <c r="DT25" s="631"/>
      <c r="DU25" s="631"/>
      <c r="DV25" s="632"/>
      <c r="DW25" s="615">
        <v>19.100000000000001</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4100</v>
      </c>
      <c r="S26" s="611"/>
      <c r="T26" s="611"/>
      <c r="U26" s="611"/>
      <c r="V26" s="611"/>
      <c r="W26" s="611"/>
      <c r="X26" s="611"/>
      <c r="Y26" s="612"/>
      <c r="Z26" s="613">
        <v>0</v>
      </c>
      <c r="AA26" s="613"/>
      <c r="AB26" s="613"/>
      <c r="AC26" s="613"/>
      <c r="AD26" s="614">
        <v>4100</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934869</v>
      </c>
      <c r="CS26" s="611"/>
      <c r="CT26" s="611"/>
      <c r="CU26" s="611"/>
      <c r="CV26" s="611"/>
      <c r="CW26" s="611"/>
      <c r="CX26" s="611"/>
      <c r="CY26" s="612"/>
      <c r="CZ26" s="615">
        <v>6.1</v>
      </c>
      <c r="DA26" s="643"/>
      <c r="DB26" s="643"/>
      <c r="DC26" s="645"/>
      <c r="DD26" s="619">
        <v>842678</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225343</v>
      </c>
      <c r="S27" s="611"/>
      <c r="T27" s="611"/>
      <c r="U27" s="611"/>
      <c r="V27" s="611"/>
      <c r="W27" s="611"/>
      <c r="X27" s="611"/>
      <c r="Y27" s="612"/>
      <c r="Z27" s="613">
        <v>1.5</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3435253</v>
      </c>
      <c r="BH27" s="611"/>
      <c r="BI27" s="611"/>
      <c r="BJ27" s="611"/>
      <c r="BK27" s="611"/>
      <c r="BL27" s="611"/>
      <c r="BM27" s="611"/>
      <c r="BN27" s="612"/>
      <c r="BO27" s="613">
        <v>100</v>
      </c>
      <c r="BP27" s="613"/>
      <c r="BQ27" s="613"/>
      <c r="BR27" s="613"/>
      <c r="BS27" s="614">
        <v>32789</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3002624</v>
      </c>
      <c r="CS27" s="631"/>
      <c r="CT27" s="631"/>
      <c r="CU27" s="631"/>
      <c r="CV27" s="631"/>
      <c r="CW27" s="631"/>
      <c r="CX27" s="631"/>
      <c r="CY27" s="632"/>
      <c r="CZ27" s="615">
        <v>19.7</v>
      </c>
      <c r="DA27" s="643"/>
      <c r="DB27" s="643"/>
      <c r="DC27" s="645"/>
      <c r="DD27" s="619">
        <v>836269</v>
      </c>
      <c r="DE27" s="631"/>
      <c r="DF27" s="631"/>
      <c r="DG27" s="631"/>
      <c r="DH27" s="631"/>
      <c r="DI27" s="631"/>
      <c r="DJ27" s="631"/>
      <c r="DK27" s="632"/>
      <c r="DL27" s="619">
        <v>759239</v>
      </c>
      <c r="DM27" s="631"/>
      <c r="DN27" s="631"/>
      <c r="DO27" s="631"/>
      <c r="DP27" s="631"/>
      <c r="DQ27" s="631"/>
      <c r="DR27" s="631"/>
      <c r="DS27" s="631"/>
      <c r="DT27" s="631"/>
      <c r="DU27" s="631"/>
      <c r="DV27" s="632"/>
      <c r="DW27" s="615">
        <v>8.8000000000000007</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166328</v>
      </c>
      <c r="S28" s="611"/>
      <c r="T28" s="611"/>
      <c r="U28" s="611"/>
      <c r="V28" s="611"/>
      <c r="W28" s="611"/>
      <c r="X28" s="611"/>
      <c r="Y28" s="612"/>
      <c r="Z28" s="613">
        <v>1.1000000000000001</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1308641</v>
      </c>
      <c r="CS28" s="611"/>
      <c r="CT28" s="611"/>
      <c r="CU28" s="611"/>
      <c r="CV28" s="611"/>
      <c r="CW28" s="611"/>
      <c r="CX28" s="611"/>
      <c r="CY28" s="612"/>
      <c r="CZ28" s="615">
        <v>8.6</v>
      </c>
      <c r="DA28" s="643"/>
      <c r="DB28" s="643"/>
      <c r="DC28" s="645"/>
      <c r="DD28" s="619">
        <v>1262024</v>
      </c>
      <c r="DE28" s="611"/>
      <c r="DF28" s="611"/>
      <c r="DG28" s="611"/>
      <c r="DH28" s="611"/>
      <c r="DI28" s="611"/>
      <c r="DJ28" s="611"/>
      <c r="DK28" s="612"/>
      <c r="DL28" s="619">
        <v>1262024</v>
      </c>
      <c r="DM28" s="611"/>
      <c r="DN28" s="611"/>
      <c r="DO28" s="611"/>
      <c r="DP28" s="611"/>
      <c r="DQ28" s="611"/>
      <c r="DR28" s="611"/>
      <c r="DS28" s="611"/>
      <c r="DT28" s="611"/>
      <c r="DU28" s="611"/>
      <c r="DV28" s="612"/>
      <c r="DW28" s="615">
        <v>14.7</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94741</v>
      </c>
      <c r="S29" s="611"/>
      <c r="T29" s="611"/>
      <c r="U29" s="611"/>
      <c r="V29" s="611"/>
      <c r="W29" s="611"/>
      <c r="X29" s="611"/>
      <c r="Y29" s="612"/>
      <c r="Z29" s="613">
        <v>0.6</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1308351</v>
      </c>
      <c r="CS29" s="631"/>
      <c r="CT29" s="631"/>
      <c r="CU29" s="631"/>
      <c r="CV29" s="631"/>
      <c r="CW29" s="631"/>
      <c r="CX29" s="631"/>
      <c r="CY29" s="632"/>
      <c r="CZ29" s="615">
        <v>8.6</v>
      </c>
      <c r="DA29" s="643"/>
      <c r="DB29" s="643"/>
      <c r="DC29" s="645"/>
      <c r="DD29" s="619">
        <v>1261734</v>
      </c>
      <c r="DE29" s="631"/>
      <c r="DF29" s="631"/>
      <c r="DG29" s="631"/>
      <c r="DH29" s="631"/>
      <c r="DI29" s="631"/>
      <c r="DJ29" s="631"/>
      <c r="DK29" s="632"/>
      <c r="DL29" s="619">
        <v>1261734</v>
      </c>
      <c r="DM29" s="631"/>
      <c r="DN29" s="631"/>
      <c r="DO29" s="631"/>
      <c r="DP29" s="631"/>
      <c r="DQ29" s="631"/>
      <c r="DR29" s="631"/>
      <c r="DS29" s="631"/>
      <c r="DT29" s="631"/>
      <c r="DU29" s="631"/>
      <c r="DV29" s="632"/>
      <c r="DW29" s="615">
        <v>14.7</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2596482</v>
      </c>
      <c r="S30" s="611"/>
      <c r="T30" s="611"/>
      <c r="U30" s="611"/>
      <c r="V30" s="611"/>
      <c r="W30" s="611"/>
      <c r="X30" s="611"/>
      <c r="Y30" s="612"/>
      <c r="Z30" s="613">
        <v>16.8</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1221444</v>
      </c>
      <c r="CS30" s="611"/>
      <c r="CT30" s="611"/>
      <c r="CU30" s="611"/>
      <c r="CV30" s="611"/>
      <c r="CW30" s="611"/>
      <c r="CX30" s="611"/>
      <c r="CY30" s="612"/>
      <c r="CZ30" s="615">
        <v>8</v>
      </c>
      <c r="DA30" s="643"/>
      <c r="DB30" s="643"/>
      <c r="DC30" s="645"/>
      <c r="DD30" s="619">
        <v>1174827</v>
      </c>
      <c r="DE30" s="611"/>
      <c r="DF30" s="611"/>
      <c r="DG30" s="611"/>
      <c r="DH30" s="611"/>
      <c r="DI30" s="611"/>
      <c r="DJ30" s="611"/>
      <c r="DK30" s="612"/>
      <c r="DL30" s="619">
        <v>1174827</v>
      </c>
      <c r="DM30" s="611"/>
      <c r="DN30" s="611"/>
      <c r="DO30" s="611"/>
      <c r="DP30" s="611"/>
      <c r="DQ30" s="611"/>
      <c r="DR30" s="611"/>
      <c r="DS30" s="611"/>
      <c r="DT30" s="611"/>
      <c r="DU30" s="611"/>
      <c r="DV30" s="612"/>
      <c r="DW30" s="615">
        <v>13.7</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v>18867</v>
      </c>
      <c r="S31" s="611"/>
      <c r="T31" s="611"/>
      <c r="U31" s="611"/>
      <c r="V31" s="611"/>
      <c r="W31" s="611"/>
      <c r="X31" s="611"/>
      <c r="Y31" s="612"/>
      <c r="Z31" s="613">
        <v>0.1</v>
      </c>
      <c r="AA31" s="613"/>
      <c r="AB31" s="613"/>
      <c r="AC31" s="613"/>
      <c r="AD31" s="614">
        <v>18867</v>
      </c>
      <c r="AE31" s="614"/>
      <c r="AF31" s="614"/>
      <c r="AG31" s="614"/>
      <c r="AH31" s="614"/>
      <c r="AI31" s="614"/>
      <c r="AJ31" s="614"/>
      <c r="AK31" s="614"/>
      <c r="AL31" s="615">
        <v>0.2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99.1</v>
      </c>
      <c r="BH31" s="654"/>
      <c r="BI31" s="654"/>
      <c r="BJ31" s="654"/>
      <c r="BK31" s="654"/>
      <c r="BL31" s="654"/>
      <c r="BM31" s="605">
        <v>95.4</v>
      </c>
      <c r="BN31" s="654"/>
      <c r="BO31" s="654"/>
      <c r="BP31" s="654"/>
      <c r="BQ31" s="655"/>
      <c r="BR31" s="657">
        <v>99</v>
      </c>
      <c r="BS31" s="654"/>
      <c r="BT31" s="654"/>
      <c r="BU31" s="654"/>
      <c r="BV31" s="654"/>
      <c r="BW31" s="654"/>
      <c r="BX31" s="605">
        <v>95.1</v>
      </c>
      <c r="BY31" s="654"/>
      <c r="BZ31" s="654"/>
      <c r="CA31" s="654"/>
      <c r="CB31" s="655"/>
      <c r="CD31" s="650"/>
      <c r="CE31" s="651"/>
      <c r="CF31" s="607" t="s">
        <v>301</v>
      </c>
      <c r="CG31" s="608"/>
      <c r="CH31" s="608"/>
      <c r="CI31" s="608"/>
      <c r="CJ31" s="608"/>
      <c r="CK31" s="608"/>
      <c r="CL31" s="608"/>
      <c r="CM31" s="608"/>
      <c r="CN31" s="608"/>
      <c r="CO31" s="608"/>
      <c r="CP31" s="608"/>
      <c r="CQ31" s="609"/>
      <c r="CR31" s="610">
        <v>86907</v>
      </c>
      <c r="CS31" s="631"/>
      <c r="CT31" s="631"/>
      <c r="CU31" s="631"/>
      <c r="CV31" s="631"/>
      <c r="CW31" s="631"/>
      <c r="CX31" s="631"/>
      <c r="CY31" s="632"/>
      <c r="CZ31" s="615">
        <v>0.6</v>
      </c>
      <c r="DA31" s="643"/>
      <c r="DB31" s="643"/>
      <c r="DC31" s="645"/>
      <c r="DD31" s="619">
        <v>86907</v>
      </c>
      <c r="DE31" s="631"/>
      <c r="DF31" s="631"/>
      <c r="DG31" s="631"/>
      <c r="DH31" s="631"/>
      <c r="DI31" s="631"/>
      <c r="DJ31" s="631"/>
      <c r="DK31" s="632"/>
      <c r="DL31" s="619">
        <v>86907</v>
      </c>
      <c r="DM31" s="631"/>
      <c r="DN31" s="631"/>
      <c r="DO31" s="631"/>
      <c r="DP31" s="631"/>
      <c r="DQ31" s="631"/>
      <c r="DR31" s="631"/>
      <c r="DS31" s="631"/>
      <c r="DT31" s="631"/>
      <c r="DU31" s="631"/>
      <c r="DV31" s="632"/>
      <c r="DW31" s="615">
        <v>1</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1280333</v>
      </c>
      <c r="S32" s="611"/>
      <c r="T32" s="611"/>
      <c r="U32" s="611"/>
      <c r="V32" s="611"/>
      <c r="W32" s="611"/>
      <c r="X32" s="611"/>
      <c r="Y32" s="612"/>
      <c r="Z32" s="613">
        <v>8.3000000000000007</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99</v>
      </c>
      <c r="BH32" s="631"/>
      <c r="BI32" s="631"/>
      <c r="BJ32" s="631"/>
      <c r="BK32" s="631"/>
      <c r="BL32" s="631"/>
      <c r="BM32" s="616">
        <v>94.8</v>
      </c>
      <c r="BN32" s="631"/>
      <c r="BO32" s="631"/>
      <c r="BP32" s="631"/>
      <c r="BQ32" s="656"/>
      <c r="BR32" s="667">
        <v>99</v>
      </c>
      <c r="BS32" s="631"/>
      <c r="BT32" s="631"/>
      <c r="BU32" s="631"/>
      <c r="BV32" s="631"/>
      <c r="BW32" s="631"/>
      <c r="BX32" s="616">
        <v>94.6</v>
      </c>
      <c r="BY32" s="631"/>
      <c r="BZ32" s="631"/>
      <c r="CA32" s="631"/>
      <c r="CB32" s="656"/>
      <c r="CD32" s="652"/>
      <c r="CE32" s="653"/>
      <c r="CF32" s="607" t="s">
        <v>305</v>
      </c>
      <c r="CG32" s="608"/>
      <c r="CH32" s="608"/>
      <c r="CI32" s="608"/>
      <c r="CJ32" s="608"/>
      <c r="CK32" s="608"/>
      <c r="CL32" s="608"/>
      <c r="CM32" s="608"/>
      <c r="CN32" s="608"/>
      <c r="CO32" s="608"/>
      <c r="CP32" s="608"/>
      <c r="CQ32" s="609"/>
      <c r="CR32" s="610">
        <v>290</v>
      </c>
      <c r="CS32" s="611"/>
      <c r="CT32" s="611"/>
      <c r="CU32" s="611"/>
      <c r="CV32" s="611"/>
      <c r="CW32" s="611"/>
      <c r="CX32" s="611"/>
      <c r="CY32" s="612"/>
      <c r="CZ32" s="615">
        <v>0</v>
      </c>
      <c r="DA32" s="643"/>
      <c r="DB32" s="643"/>
      <c r="DC32" s="645"/>
      <c r="DD32" s="619">
        <v>290</v>
      </c>
      <c r="DE32" s="611"/>
      <c r="DF32" s="611"/>
      <c r="DG32" s="611"/>
      <c r="DH32" s="611"/>
      <c r="DI32" s="611"/>
      <c r="DJ32" s="611"/>
      <c r="DK32" s="612"/>
      <c r="DL32" s="619">
        <v>290</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51909</v>
      </c>
      <c r="S33" s="611"/>
      <c r="T33" s="611"/>
      <c r="U33" s="611"/>
      <c r="V33" s="611"/>
      <c r="W33" s="611"/>
      <c r="X33" s="611"/>
      <c r="Y33" s="612"/>
      <c r="Z33" s="613">
        <v>0.3</v>
      </c>
      <c r="AA33" s="613"/>
      <c r="AB33" s="613"/>
      <c r="AC33" s="613"/>
      <c r="AD33" s="614">
        <v>13049</v>
      </c>
      <c r="AE33" s="614"/>
      <c r="AF33" s="614"/>
      <c r="AG33" s="614"/>
      <c r="AH33" s="614"/>
      <c r="AI33" s="614"/>
      <c r="AJ33" s="614"/>
      <c r="AK33" s="614"/>
      <c r="AL33" s="615">
        <v>0.2</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99.1</v>
      </c>
      <c r="BH33" s="669"/>
      <c r="BI33" s="669"/>
      <c r="BJ33" s="669"/>
      <c r="BK33" s="669"/>
      <c r="BL33" s="669"/>
      <c r="BM33" s="670">
        <v>95</v>
      </c>
      <c r="BN33" s="669"/>
      <c r="BO33" s="669"/>
      <c r="BP33" s="669"/>
      <c r="BQ33" s="671"/>
      <c r="BR33" s="668">
        <v>98.9</v>
      </c>
      <c r="BS33" s="669"/>
      <c r="BT33" s="669"/>
      <c r="BU33" s="669"/>
      <c r="BV33" s="669"/>
      <c r="BW33" s="669"/>
      <c r="BX33" s="670">
        <v>94.6</v>
      </c>
      <c r="BY33" s="669"/>
      <c r="BZ33" s="669"/>
      <c r="CA33" s="669"/>
      <c r="CB33" s="671"/>
      <c r="CD33" s="607" t="s">
        <v>308</v>
      </c>
      <c r="CE33" s="608"/>
      <c r="CF33" s="608"/>
      <c r="CG33" s="608"/>
      <c r="CH33" s="608"/>
      <c r="CI33" s="608"/>
      <c r="CJ33" s="608"/>
      <c r="CK33" s="608"/>
      <c r="CL33" s="608"/>
      <c r="CM33" s="608"/>
      <c r="CN33" s="608"/>
      <c r="CO33" s="608"/>
      <c r="CP33" s="608"/>
      <c r="CQ33" s="609"/>
      <c r="CR33" s="610">
        <v>7345382</v>
      </c>
      <c r="CS33" s="631"/>
      <c r="CT33" s="631"/>
      <c r="CU33" s="631"/>
      <c r="CV33" s="631"/>
      <c r="CW33" s="631"/>
      <c r="CX33" s="631"/>
      <c r="CY33" s="632"/>
      <c r="CZ33" s="615">
        <v>48.3</v>
      </c>
      <c r="DA33" s="643"/>
      <c r="DB33" s="643"/>
      <c r="DC33" s="645"/>
      <c r="DD33" s="619">
        <v>5734735</v>
      </c>
      <c r="DE33" s="631"/>
      <c r="DF33" s="631"/>
      <c r="DG33" s="631"/>
      <c r="DH33" s="631"/>
      <c r="DI33" s="631"/>
      <c r="DJ33" s="631"/>
      <c r="DK33" s="632"/>
      <c r="DL33" s="619">
        <v>4113039</v>
      </c>
      <c r="DM33" s="631"/>
      <c r="DN33" s="631"/>
      <c r="DO33" s="631"/>
      <c r="DP33" s="631"/>
      <c r="DQ33" s="631"/>
      <c r="DR33" s="631"/>
      <c r="DS33" s="631"/>
      <c r="DT33" s="631"/>
      <c r="DU33" s="631"/>
      <c r="DV33" s="632"/>
      <c r="DW33" s="615">
        <v>47.8</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203040</v>
      </c>
      <c r="S34" s="611"/>
      <c r="T34" s="611"/>
      <c r="U34" s="611"/>
      <c r="V34" s="611"/>
      <c r="W34" s="611"/>
      <c r="X34" s="611"/>
      <c r="Y34" s="612"/>
      <c r="Z34" s="613">
        <v>1.3</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2215081</v>
      </c>
      <c r="CS34" s="611"/>
      <c r="CT34" s="611"/>
      <c r="CU34" s="611"/>
      <c r="CV34" s="611"/>
      <c r="CW34" s="611"/>
      <c r="CX34" s="611"/>
      <c r="CY34" s="612"/>
      <c r="CZ34" s="615">
        <v>14.6</v>
      </c>
      <c r="DA34" s="643"/>
      <c r="DB34" s="643"/>
      <c r="DC34" s="645"/>
      <c r="DD34" s="619">
        <v>1678827</v>
      </c>
      <c r="DE34" s="611"/>
      <c r="DF34" s="611"/>
      <c r="DG34" s="611"/>
      <c r="DH34" s="611"/>
      <c r="DI34" s="611"/>
      <c r="DJ34" s="611"/>
      <c r="DK34" s="612"/>
      <c r="DL34" s="619">
        <v>1448188</v>
      </c>
      <c r="DM34" s="611"/>
      <c r="DN34" s="611"/>
      <c r="DO34" s="611"/>
      <c r="DP34" s="611"/>
      <c r="DQ34" s="611"/>
      <c r="DR34" s="611"/>
      <c r="DS34" s="611"/>
      <c r="DT34" s="611"/>
      <c r="DU34" s="611"/>
      <c r="DV34" s="612"/>
      <c r="DW34" s="615">
        <v>16.8</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797368</v>
      </c>
      <c r="S35" s="611"/>
      <c r="T35" s="611"/>
      <c r="U35" s="611"/>
      <c r="V35" s="611"/>
      <c r="W35" s="611"/>
      <c r="X35" s="611"/>
      <c r="Y35" s="612"/>
      <c r="Z35" s="613">
        <v>5.2</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198162</v>
      </c>
      <c r="CS35" s="631"/>
      <c r="CT35" s="631"/>
      <c r="CU35" s="631"/>
      <c r="CV35" s="631"/>
      <c r="CW35" s="631"/>
      <c r="CX35" s="631"/>
      <c r="CY35" s="632"/>
      <c r="CZ35" s="615">
        <v>1.3</v>
      </c>
      <c r="DA35" s="643"/>
      <c r="DB35" s="643"/>
      <c r="DC35" s="645"/>
      <c r="DD35" s="619">
        <v>92854</v>
      </c>
      <c r="DE35" s="631"/>
      <c r="DF35" s="631"/>
      <c r="DG35" s="631"/>
      <c r="DH35" s="631"/>
      <c r="DI35" s="631"/>
      <c r="DJ35" s="631"/>
      <c r="DK35" s="632"/>
      <c r="DL35" s="619">
        <v>59210</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328987</v>
      </c>
      <c r="S36" s="611"/>
      <c r="T36" s="611"/>
      <c r="U36" s="611"/>
      <c r="V36" s="611"/>
      <c r="W36" s="611"/>
      <c r="X36" s="611"/>
      <c r="Y36" s="612"/>
      <c r="Z36" s="613">
        <v>2.1</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2162179</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1510</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3050268</v>
      </c>
      <c r="CS36" s="611"/>
      <c r="CT36" s="611"/>
      <c r="CU36" s="611"/>
      <c r="CV36" s="611"/>
      <c r="CW36" s="611"/>
      <c r="CX36" s="611"/>
      <c r="CY36" s="612"/>
      <c r="CZ36" s="615">
        <v>20</v>
      </c>
      <c r="DA36" s="643"/>
      <c r="DB36" s="643"/>
      <c r="DC36" s="645"/>
      <c r="DD36" s="619">
        <v>2420453</v>
      </c>
      <c r="DE36" s="611"/>
      <c r="DF36" s="611"/>
      <c r="DG36" s="611"/>
      <c r="DH36" s="611"/>
      <c r="DI36" s="611"/>
      <c r="DJ36" s="611"/>
      <c r="DK36" s="612"/>
      <c r="DL36" s="619">
        <v>1677128</v>
      </c>
      <c r="DM36" s="611"/>
      <c r="DN36" s="611"/>
      <c r="DO36" s="611"/>
      <c r="DP36" s="611"/>
      <c r="DQ36" s="611"/>
      <c r="DR36" s="611"/>
      <c r="DS36" s="611"/>
      <c r="DT36" s="611"/>
      <c r="DU36" s="611"/>
      <c r="DV36" s="612"/>
      <c r="DW36" s="615">
        <v>19.5</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227939</v>
      </c>
      <c r="S37" s="611"/>
      <c r="T37" s="611"/>
      <c r="U37" s="611"/>
      <c r="V37" s="611"/>
      <c r="W37" s="611"/>
      <c r="X37" s="611"/>
      <c r="Y37" s="612"/>
      <c r="Z37" s="613">
        <v>1.5</v>
      </c>
      <c r="AA37" s="613"/>
      <c r="AB37" s="613"/>
      <c r="AC37" s="613"/>
      <c r="AD37" s="614">
        <v>3116</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889159</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-18040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983231</v>
      </c>
      <c r="CS37" s="631"/>
      <c r="CT37" s="631"/>
      <c r="CU37" s="631"/>
      <c r="CV37" s="631"/>
      <c r="CW37" s="631"/>
      <c r="CX37" s="631"/>
      <c r="CY37" s="632"/>
      <c r="CZ37" s="615">
        <v>6.5</v>
      </c>
      <c r="DA37" s="643"/>
      <c r="DB37" s="643"/>
      <c r="DC37" s="645"/>
      <c r="DD37" s="619">
        <v>983231</v>
      </c>
      <c r="DE37" s="631"/>
      <c r="DF37" s="631"/>
      <c r="DG37" s="631"/>
      <c r="DH37" s="631"/>
      <c r="DI37" s="631"/>
      <c r="DJ37" s="631"/>
      <c r="DK37" s="632"/>
      <c r="DL37" s="619">
        <v>824992</v>
      </c>
      <c r="DM37" s="631"/>
      <c r="DN37" s="631"/>
      <c r="DO37" s="631"/>
      <c r="DP37" s="631"/>
      <c r="DQ37" s="631"/>
      <c r="DR37" s="631"/>
      <c r="DS37" s="631"/>
      <c r="DT37" s="631"/>
      <c r="DU37" s="631"/>
      <c r="DV37" s="632"/>
      <c r="DW37" s="615">
        <v>9.6</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587932</v>
      </c>
      <c r="S38" s="611"/>
      <c r="T38" s="611"/>
      <c r="U38" s="611"/>
      <c r="V38" s="611"/>
      <c r="W38" s="611"/>
      <c r="X38" s="611"/>
      <c r="Y38" s="612"/>
      <c r="Z38" s="613">
        <v>3.8</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105311</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3646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1167709</v>
      </c>
      <c r="CS38" s="611"/>
      <c r="CT38" s="611"/>
      <c r="CU38" s="611"/>
      <c r="CV38" s="611"/>
      <c r="CW38" s="611"/>
      <c r="CX38" s="611"/>
      <c r="CY38" s="612"/>
      <c r="CZ38" s="615">
        <v>7.7</v>
      </c>
      <c r="DA38" s="643"/>
      <c r="DB38" s="643"/>
      <c r="DC38" s="645"/>
      <c r="DD38" s="619">
        <v>963179</v>
      </c>
      <c r="DE38" s="611"/>
      <c r="DF38" s="611"/>
      <c r="DG38" s="611"/>
      <c r="DH38" s="611"/>
      <c r="DI38" s="611"/>
      <c r="DJ38" s="611"/>
      <c r="DK38" s="612"/>
      <c r="DL38" s="619">
        <v>928513</v>
      </c>
      <c r="DM38" s="611"/>
      <c r="DN38" s="611"/>
      <c r="DO38" s="611"/>
      <c r="DP38" s="611"/>
      <c r="DQ38" s="611"/>
      <c r="DR38" s="611"/>
      <c r="DS38" s="611"/>
      <c r="DT38" s="611"/>
      <c r="DU38" s="611"/>
      <c r="DV38" s="612"/>
      <c r="DW38" s="615">
        <v>10.8</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5769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427419</v>
      </c>
      <c r="CS39" s="631"/>
      <c r="CT39" s="631"/>
      <c r="CU39" s="631"/>
      <c r="CV39" s="631"/>
      <c r="CW39" s="631"/>
      <c r="CX39" s="631"/>
      <c r="CY39" s="632"/>
      <c r="CZ39" s="615">
        <v>2.8</v>
      </c>
      <c r="DA39" s="643"/>
      <c r="DB39" s="643"/>
      <c r="DC39" s="645"/>
      <c r="DD39" s="619">
        <v>294199</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26632</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31"/>
      <c r="BE40" s="631"/>
      <c r="BF40" s="656"/>
      <c r="BG40" s="660" t="s">
        <v>333</v>
      </c>
      <c r="BH40" s="661"/>
      <c r="BI40" s="661"/>
      <c r="BJ40" s="661"/>
      <c r="BK40" s="661"/>
      <c r="BL40" s="202"/>
      <c r="BM40" s="608" t="s">
        <v>334</v>
      </c>
      <c r="BN40" s="608"/>
      <c r="BO40" s="608"/>
      <c r="BP40" s="608"/>
      <c r="BQ40" s="608"/>
      <c r="BR40" s="608"/>
      <c r="BS40" s="608"/>
      <c r="BT40" s="608"/>
      <c r="BU40" s="609"/>
      <c r="BV40" s="610">
        <v>114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286743</v>
      </c>
      <c r="CS40" s="611"/>
      <c r="CT40" s="611"/>
      <c r="CU40" s="611"/>
      <c r="CV40" s="611"/>
      <c r="CW40" s="611"/>
      <c r="CX40" s="611"/>
      <c r="CY40" s="612"/>
      <c r="CZ40" s="615">
        <v>1.9</v>
      </c>
      <c r="DA40" s="643"/>
      <c r="DB40" s="643"/>
      <c r="DC40" s="645"/>
      <c r="DD40" s="619">
        <v>285223</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15479220</v>
      </c>
      <c r="S41" s="683"/>
      <c r="T41" s="683"/>
      <c r="U41" s="683"/>
      <c r="V41" s="683"/>
      <c r="W41" s="683"/>
      <c r="X41" s="683"/>
      <c r="Y41" s="687"/>
      <c r="Z41" s="688">
        <v>100</v>
      </c>
      <c r="AA41" s="688"/>
      <c r="AB41" s="688"/>
      <c r="AC41" s="688"/>
      <c r="AD41" s="689">
        <v>8576543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247575</v>
      </c>
      <c r="BA41" s="611"/>
      <c r="BB41" s="611"/>
      <c r="BC41" s="611"/>
      <c r="BD41" s="631"/>
      <c r="BE41" s="631"/>
      <c r="BF41" s="656"/>
      <c r="BG41" s="660"/>
      <c r="BH41" s="661"/>
      <c r="BI41" s="661"/>
      <c r="BJ41" s="661"/>
      <c r="BK41" s="661"/>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920134</v>
      </c>
      <c r="BA42" s="683"/>
      <c r="BB42" s="683"/>
      <c r="BC42" s="683"/>
      <c r="BD42" s="669"/>
      <c r="BE42" s="669"/>
      <c r="BF42" s="671"/>
      <c r="BG42" s="662"/>
      <c r="BH42" s="663"/>
      <c r="BI42" s="663"/>
      <c r="BJ42" s="663"/>
      <c r="BK42" s="663"/>
      <c r="BL42" s="203"/>
      <c r="BM42" s="634" t="s">
        <v>341</v>
      </c>
      <c r="BN42" s="634"/>
      <c r="BO42" s="634"/>
      <c r="BP42" s="634"/>
      <c r="BQ42" s="634"/>
      <c r="BR42" s="634"/>
      <c r="BS42" s="634"/>
      <c r="BT42" s="634"/>
      <c r="BU42" s="635"/>
      <c r="BV42" s="682">
        <v>378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1620261</v>
      </c>
      <c r="CS42" s="631"/>
      <c r="CT42" s="631"/>
      <c r="CU42" s="631"/>
      <c r="CV42" s="631"/>
      <c r="CW42" s="631"/>
      <c r="CX42" s="631"/>
      <c r="CY42" s="632"/>
      <c r="CZ42" s="615">
        <v>10.6</v>
      </c>
      <c r="DA42" s="643"/>
      <c r="DB42" s="643"/>
      <c r="DC42" s="645"/>
      <c r="DD42" s="619">
        <v>354597</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40670</v>
      </c>
      <c r="CS43" s="631"/>
      <c r="CT43" s="631"/>
      <c r="CU43" s="631"/>
      <c r="CV43" s="631"/>
      <c r="CW43" s="631"/>
      <c r="CX43" s="631"/>
      <c r="CY43" s="632"/>
      <c r="CZ43" s="615">
        <v>0.3</v>
      </c>
      <c r="DA43" s="643"/>
      <c r="DB43" s="643"/>
      <c r="DC43" s="645"/>
      <c r="DD43" s="619">
        <v>40670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1538492</v>
      </c>
      <c r="CS44" s="611"/>
      <c r="CT44" s="611"/>
      <c r="CU44" s="611"/>
      <c r="CV44" s="611"/>
      <c r="CW44" s="611"/>
      <c r="CX44" s="611"/>
      <c r="CY44" s="612"/>
      <c r="CZ44" s="615">
        <v>10.1</v>
      </c>
      <c r="DA44" s="616"/>
      <c r="DB44" s="616"/>
      <c r="DC44" s="622"/>
      <c r="DD44" s="619">
        <v>316893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832406</v>
      </c>
      <c r="CS45" s="631"/>
      <c r="CT45" s="631"/>
      <c r="CU45" s="631"/>
      <c r="CV45" s="631"/>
      <c r="CW45" s="631"/>
      <c r="CX45" s="631"/>
      <c r="CY45" s="632"/>
      <c r="CZ45" s="615">
        <v>5.5</v>
      </c>
      <c r="DA45" s="643"/>
      <c r="DB45" s="643"/>
      <c r="DC45" s="645"/>
      <c r="DD45" s="619">
        <v>101539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612065</v>
      </c>
      <c r="CS46" s="611"/>
      <c r="CT46" s="611"/>
      <c r="CU46" s="611"/>
      <c r="CV46" s="611"/>
      <c r="CW46" s="611"/>
      <c r="CX46" s="611"/>
      <c r="CY46" s="612"/>
      <c r="CZ46" s="615">
        <v>4</v>
      </c>
      <c r="DA46" s="616"/>
      <c r="DB46" s="616"/>
      <c r="DC46" s="622"/>
      <c r="DD46" s="619">
        <v>181389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81769</v>
      </c>
      <c r="CS47" s="631"/>
      <c r="CT47" s="631"/>
      <c r="CU47" s="631"/>
      <c r="CV47" s="631"/>
      <c r="CW47" s="631"/>
      <c r="CX47" s="631"/>
      <c r="CY47" s="632"/>
      <c r="CZ47" s="615">
        <v>0.5</v>
      </c>
      <c r="DA47" s="643"/>
      <c r="DB47" s="643"/>
      <c r="DC47" s="645"/>
      <c r="DD47" s="619">
        <v>37704</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15218644</v>
      </c>
      <c r="CS49" s="669"/>
      <c r="CT49" s="669"/>
      <c r="CU49" s="669"/>
      <c r="CV49" s="669"/>
      <c r="CW49" s="669"/>
      <c r="CX49" s="669"/>
      <c r="CY49" s="698"/>
      <c r="CZ49" s="690">
        <v>100</v>
      </c>
      <c r="DA49" s="699"/>
      <c r="DB49" s="699"/>
      <c r="DC49" s="700"/>
      <c r="DD49" s="701">
        <v>9846803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zYgEzwcfawKiR/OJ5634Kof8pwca7/QBpYCh6cYjm6aQFkIgaTjK4AnPig+P8wChkOQXpMtl9yvGNBa0enuDQ==" saltValue="zUkPmXL/xxEMDzDIeFHj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AF95" sqref="AF95"/>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15466</v>
      </c>
      <c r="R7" s="740"/>
      <c r="S7" s="740"/>
      <c r="T7" s="740"/>
      <c r="U7" s="740"/>
      <c r="V7" s="740">
        <v>15218</v>
      </c>
      <c r="W7" s="740"/>
      <c r="X7" s="740"/>
      <c r="Y7" s="740"/>
      <c r="Z7" s="740"/>
      <c r="AA7" s="740">
        <v>248</v>
      </c>
      <c r="AB7" s="740"/>
      <c r="AC7" s="740"/>
      <c r="AD7" s="740"/>
      <c r="AE7" s="741"/>
      <c r="AF7" s="742">
        <v>240</v>
      </c>
      <c r="AG7" s="743"/>
      <c r="AH7" s="743"/>
      <c r="AI7" s="743"/>
      <c r="AJ7" s="744"/>
      <c r="AK7" s="745">
        <v>797</v>
      </c>
      <c r="AL7" s="746"/>
      <c r="AM7" s="746"/>
      <c r="AN7" s="746"/>
      <c r="AO7" s="746"/>
      <c r="AP7" s="746">
        <v>10814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549</v>
      </c>
      <c r="BT7" s="734"/>
      <c r="BU7" s="734"/>
      <c r="BV7" s="734"/>
      <c r="BW7" s="734"/>
      <c r="BX7" s="734"/>
      <c r="BY7" s="734"/>
      <c r="BZ7" s="734"/>
      <c r="CA7" s="734"/>
      <c r="CB7" s="734"/>
      <c r="CC7" s="734"/>
      <c r="CD7" s="734"/>
      <c r="CE7" s="734"/>
      <c r="CF7" s="734"/>
      <c r="CG7" s="749"/>
      <c r="CH7" s="730">
        <v>20</v>
      </c>
      <c r="CI7" s="731"/>
      <c r="CJ7" s="731"/>
      <c r="CK7" s="731"/>
      <c r="CL7" s="732"/>
      <c r="CM7" s="730">
        <v>181</v>
      </c>
      <c r="CN7" s="731"/>
      <c r="CO7" s="731"/>
      <c r="CP7" s="731"/>
      <c r="CQ7" s="732"/>
      <c r="CR7" s="730">
        <v>30</v>
      </c>
      <c r="CS7" s="731"/>
      <c r="CT7" s="731"/>
      <c r="CU7" s="731"/>
      <c r="CV7" s="732"/>
      <c r="CW7" s="730">
        <v>2</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19</v>
      </c>
      <c r="R8" s="771"/>
      <c r="S8" s="771"/>
      <c r="T8" s="771"/>
      <c r="U8" s="771"/>
      <c r="V8" s="771">
        <v>6</v>
      </c>
      <c r="W8" s="771"/>
      <c r="X8" s="771"/>
      <c r="Y8" s="771"/>
      <c r="Z8" s="771"/>
      <c r="AA8" s="771">
        <v>12</v>
      </c>
      <c r="AB8" s="771"/>
      <c r="AC8" s="771"/>
      <c r="AD8" s="771"/>
      <c r="AE8" s="772"/>
      <c r="AF8" s="773">
        <v>12</v>
      </c>
      <c r="AG8" s="774"/>
      <c r="AH8" s="774"/>
      <c r="AI8" s="774"/>
      <c r="AJ8" s="775"/>
      <c r="AK8" s="756" t="s">
        <v>548</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15479</v>
      </c>
      <c r="R23" s="780"/>
      <c r="S23" s="780"/>
      <c r="T23" s="780"/>
      <c r="U23" s="780"/>
      <c r="V23" s="780">
        <v>15219</v>
      </c>
      <c r="W23" s="780"/>
      <c r="X23" s="780"/>
      <c r="Y23" s="780"/>
      <c r="Z23" s="780"/>
      <c r="AA23" s="780">
        <v>261</v>
      </c>
      <c r="AB23" s="780"/>
      <c r="AC23" s="780"/>
      <c r="AD23" s="780"/>
      <c r="AE23" s="781"/>
      <c r="AF23" s="782">
        <v>253</v>
      </c>
      <c r="AG23" s="780"/>
      <c r="AH23" s="780"/>
      <c r="AI23" s="780"/>
      <c r="AJ23" s="783"/>
      <c r="AK23" s="784"/>
      <c r="AL23" s="785"/>
      <c r="AM23" s="785"/>
      <c r="AN23" s="785"/>
      <c r="AO23" s="785"/>
      <c r="AP23" s="780">
        <v>10814</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3194</v>
      </c>
      <c r="R28" s="810"/>
      <c r="S28" s="810"/>
      <c r="T28" s="810"/>
      <c r="U28" s="810"/>
      <c r="V28" s="810">
        <v>3193</v>
      </c>
      <c r="W28" s="810"/>
      <c r="X28" s="810"/>
      <c r="Y28" s="810"/>
      <c r="Z28" s="810"/>
      <c r="AA28" s="810">
        <v>2</v>
      </c>
      <c r="AB28" s="810"/>
      <c r="AC28" s="810"/>
      <c r="AD28" s="810"/>
      <c r="AE28" s="811"/>
      <c r="AF28" s="812">
        <v>2</v>
      </c>
      <c r="AG28" s="810"/>
      <c r="AH28" s="810"/>
      <c r="AI28" s="810"/>
      <c r="AJ28" s="813"/>
      <c r="AK28" s="814">
        <v>248</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548</v>
      </c>
      <c r="R29" s="771"/>
      <c r="S29" s="771"/>
      <c r="T29" s="771"/>
      <c r="U29" s="771"/>
      <c r="V29" s="771">
        <v>539</v>
      </c>
      <c r="W29" s="771"/>
      <c r="X29" s="771"/>
      <c r="Y29" s="771"/>
      <c r="Z29" s="771"/>
      <c r="AA29" s="771">
        <v>9</v>
      </c>
      <c r="AB29" s="771"/>
      <c r="AC29" s="771"/>
      <c r="AD29" s="771"/>
      <c r="AE29" s="772"/>
      <c r="AF29" s="773">
        <v>9</v>
      </c>
      <c r="AG29" s="774"/>
      <c r="AH29" s="774"/>
      <c r="AI29" s="774"/>
      <c r="AJ29" s="775"/>
      <c r="AK29" s="821">
        <v>130</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507</v>
      </c>
      <c r="R30" s="771"/>
      <c r="S30" s="771"/>
      <c r="T30" s="771"/>
      <c r="U30" s="771"/>
      <c r="V30" s="771">
        <v>474</v>
      </c>
      <c r="W30" s="771"/>
      <c r="X30" s="771"/>
      <c r="Y30" s="771"/>
      <c r="Z30" s="771"/>
      <c r="AA30" s="771">
        <v>32</v>
      </c>
      <c r="AB30" s="771"/>
      <c r="AC30" s="771"/>
      <c r="AD30" s="771"/>
      <c r="AE30" s="772"/>
      <c r="AF30" s="773">
        <v>635</v>
      </c>
      <c r="AG30" s="774"/>
      <c r="AH30" s="774"/>
      <c r="AI30" s="774"/>
      <c r="AJ30" s="775"/>
      <c r="AK30" s="821">
        <v>90</v>
      </c>
      <c r="AL30" s="817"/>
      <c r="AM30" s="817"/>
      <c r="AN30" s="817"/>
      <c r="AO30" s="817"/>
      <c r="AP30" s="817">
        <v>1993</v>
      </c>
      <c r="AQ30" s="817"/>
      <c r="AR30" s="817"/>
      <c r="AS30" s="817"/>
      <c r="AT30" s="817"/>
      <c r="AU30" s="817">
        <v>863</v>
      </c>
      <c r="AV30" s="817"/>
      <c r="AW30" s="817"/>
      <c r="AX30" s="817"/>
      <c r="AY30" s="817"/>
      <c r="AZ30" s="818" t="s">
        <v>548</v>
      </c>
      <c r="BA30" s="818"/>
      <c r="BB30" s="818"/>
      <c r="BC30" s="818"/>
      <c r="BD30" s="818"/>
      <c r="BE30" s="819" t="s">
        <v>393</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394</v>
      </c>
      <c r="C31" s="768"/>
      <c r="D31" s="768"/>
      <c r="E31" s="768"/>
      <c r="F31" s="768"/>
      <c r="G31" s="768"/>
      <c r="H31" s="768"/>
      <c r="I31" s="768"/>
      <c r="J31" s="768"/>
      <c r="K31" s="768"/>
      <c r="L31" s="768"/>
      <c r="M31" s="768"/>
      <c r="N31" s="768"/>
      <c r="O31" s="768"/>
      <c r="P31" s="769"/>
      <c r="Q31" s="770">
        <v>1365</v>
      </c>
      <c r="R31" s="771"/>
      <c r="S31" s="771"/>
      <c r="T31" s="771"/>
      <c r="U31" s="771"/>
      <c r="V31" s="771">
        <v>1273</v>
      </c>
      <c r="W31" s="771"/>
      <c r="X31" s="771"/>
      <c r="Y31" s="771"/>
      <c r="Z31" s="771"/>
      <c r="AA31" s="771">
        <v>92</v>
      </c>
      <c r="AB31" s="771"/>
      <c r="AC31" s="771"/>
      <c r="AD31" s="771"/>
      <c r="AE31" s="772"/>
      <c r="AF31" s="773">
        <v>532</v>
      </c>
      <c r="AG31" s="774"/>
      <c r="AH31" s="774"/>
      <c r="AI31" s="774"/>
      <c r="AJ31" s="775"/>
      <c r="AK31" s="821">
        <v>889</v>
      </c>
      <c r="AL31" s="817"/>
      <c r="AM31" s="817"/>
      <c r="AN31" s="817"/>
      <c r="AO31" s="817"/>
      <c r="AP31" s="817">
        <v>7007</v>
      </c>
      <c r="AQ31" s="817"/>
      <c r="AR31" s="817"/>
      <c r="AS31" s="817"/>
      <c r="AT31" s="817"/>
      <c r="AU31" s="817">
        <v>5465</v>
      </c>
      <c r="AV31" s="817"/>
      <c r="AW31" s="817"/>
      <c r="AX31" s="817"/>
      <c r="AY31" s="817"/>
      <c r="AZ31" s="818" t="s">
        <v>548</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508</v>
      </c>
      <c r="R32" s="771"/>
      <c r="S32" s="771"/>
      <c r="T32" s="771"/>
      <c r="U32" s="771"/>
      <c r="V32" s="771">
        <v>500</v>
      </c>
      <c r="W32" s="771"/>
      <c r="X32" s="771"/>
      <c r="Y32" s="771"/>
      <c r="Z32" s="771"/>
      <c r="AA32" s="771">
        <v>8</v>
      </c>
      <c r="AB32" s="771"/>
      <c r="AC32" s="771"/>
      <c r="AD32" s="771"/>
      <c r="AE32" s="772"/>
      <c r="AF32" s="773">
        <v>0</v>
      </c>
      <c r="AG32" s="774"/>
      <c r="AH32" s="774"/>
      <c r="AI32" s="774"/>
      <c r="AJ32" s="775"/>
      <c r="AK32" s="821" t="s">
        <v>548</v>
      </c>
      <c r="AL32" s="817"/>
      <c r="AM32" s="817"/>
      <c r="AN32" s="817"/>
      <c r="AO32" s="817"/>
      <c r="AP32" s="822">
        <v>499</v>
      </c>
      <c r="AQ32" s="823"/>
      <c r="AR32" s="823"/>
      <c r="AS32" s="823"/>
      <c r="AT32" s="821"/>
      <c r="AU32" s="822">
        <v>208</v>
      </c>
      <c r="AV32" s="823"/>
      <c r="AW32" s="823"/>
      <c r="AX32" s="823"/>
      <c r="AY32" s="821"/>
      <c r="AZ32" s="818" t="s">
        <v>548</v>
      </c>
      <c r="BA32" s="818"/>
      <c r="BB32" s="818"/>
      <c r="BC32" s="818"/>
      <c r="BD32" s="818"/>
      <c r="BE32" s="819" t="s">
        <v>396</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398</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1178</v>
      </c>
      <c r="AG63" s="833"/>
      <c r="AH63" s="833"/>
      <c r="AI63" s="833"/>
      <c r="AJ63" s="834"/>
      <c r="AK63" s="835"/>
      <c r="AL63" s="830"/>
      <c r="AM63" s="830"/>
      <c r="AN63" s="830"/>
      <c r="AO63" s="830"/>
      <c r="AP63" s="833">
        <v>9499</v>
      </c>
      <c r="AQ63" s="833"/>
      <c r="AR63" s="833"/>
      <c r="AS63" s="833"/>
      <c r="AT63" s="833"/>
      <c r="AU63" s="833">
        <v>6536</v>
      </c>
      <c r="AV63" s="833"/>
      <c r="AW63" s="833"/>
      <c r="AX63" s="833"/>
      <c r="AY63" s="833"/>
      <c r="AZ63" s="837"/>
      <c r="BA63" s="837"/>
      <c r="BB63" s="837"/>
      <c r="BC63" s="837"/>
      <c r="BD63" s="837"/>
      <c r="BE63" s="838"/>
      <c r="BF63" s="838"/>
      <c r="BG63" s="838"/>
      <c r="BH63" s="838"/>
      <c r="BI63" s="839"/>
      <c r="BJ63" s="840" t="s">
        <v>121</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3" t="s">
        <v>385</v>
      </c>
      <c r="AG66" s="802"/>
      <c r="AH66" s="802"/>
      <c r="AI66" s="802"/>
      <c r="AJ66" s="844"/>
      <c r="AK66" s="720" t="s">
        <v>386</v>
      </c>
      <c r="AL66" s="715"/>
      <c r="AM66" s="715"/>
      <c r="AN66" s="715"/>
      <c r="AO66" s="716"/>
      <c r="AP66" s="720" t="s">
        <v>387</v>
      </c>
      <c r="AQ66" s="721"/>
      <c r="AR66" s="721"/>
      <c r="AS66" s="721"/>
      <c r="AT66" s="722"/>
      <c r="AU66" s="720" t="s">
        <v>401</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15">
      <c r="A68" s="219">
        <v>1</v>
      </c>
      <c r="B68" s="861" t="s">
        <v>550</v>
      </c>
      <c r="C68" s="859"/>
      <c r="D68" s="859"/>
      <c r="E68" s="859"/>
      <c r="F68" s="859"/>
      <c r="G68" s="859"/>
      <c r="H68" s="859"/>
      <c r="I68" s="859"/>
      <c r="J68" s="859"/>
      <c r="K68" s="859"/>
      <c r="L68" s="859"/>
      <c r="M68" s="859"/>
      <c r="N68" s="859"/>
      <c r="O68" s="859"/>
      <c r="P68" s="862"/>
      <c r="Q68" s="863">
        <v>227</v>
      </c>
      <c r="R68" s="856"/>
      <c r="S68" s="856"/>
      <c r="T68" s="856"/>
      <c r="U68" s="857"/>
      <c r="V68" s="855">
        <v>146</v>
      </c>
      <c r="W68" s="856"/>
      <c r="X68" s="856"/>
      <c r="Y68" s="856"/>
      <c r="Z68" s="857"/>
      <c r="AA68" s="855">
        <v>81</v>
      </c>
      <c r="AB68" s="856"/>
      <c r="AC68" s="856"/>
      <c r="AD68" s="856"/>
      <c r="AE68" s="857"/>
      <c r="AF68" s="855">
        <v>81</v>
      </c>
      <c r="AG68" s="856"/>
      <c r="AH68" s="856"/>
      <c r="AI68" s="856"/>
      <c r="AJ68" s="857"/>
      <c r="AK68" s="855">
        <v>0</v>
      </c>
      <c r="AL68" s="856"/>
      <c r="AM68" s="856"/>
      <c r="AN68" s="856"/>
      <c r="AO68" s="857"/>
      <c r="AP68" s="855">
        <v>0</v>
      </c>
      <c r="AQ68" s="856"/>
      <c r="AR68" s="856"/>
      <c r="AS68" s="856"/>
      <c r="AT68" s="857"/>
      <c r="AU68" s="855">
        <v>0</v>
      </c>
      <c r="AV68" s="856"/>
      <c r="AW68" s="856"/>
      <c r="AX68" s="856"/>
      <c r="AY68" s="857"/>
      <c r="AZ68" s="858"/>
      <c r="BA68" s="859"/>
      <c r="BB68" s="859"/>
      <c r="BC68" s="859"/>
      <c r="BD68" s="860"/>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15">
      <c r="A69" s="221">
        <v>2</v>
      </c>
      <c r="B69" s="861" t="s">
        <v>551</v>
      </c>
      <c r="C69" s="859"/>
      <c r="D69" s="859"/>
      <c r="E69" s="859"/>
      <c r="F69" s="859"/>
      <c r="G69" s="859"/>
      <c r="H69" s="859"/>
      <c r="I69" s="859"/>
      <c r="J69" s="859"/>
      <c r="K69" s="859"/>
      <c r="L69" s="859"/>
      <c r="M69" s="859"/>
      <c r="N69" s="859"/>
      <c r="O69" s="859"/>
      <c r="P69" s="862"/>
      <c r="Q69" s="863">
        <v>90</v>
      </c>
      <c r="R69" s="856"/>
      <c r="S69" s="856"/>
      <c r="T69" s="856"/>
      <c r="U69" s="857"/>
      <c r="V69" s="855">
        <v>88</v>
      </c>
      <c r="W69" s="856"/>
      <c r="X69" s="856"/>
      <c r="Y69" s="856"/>
      <c r="Z69" s="857"/>
      <c r="AA69" s="855">
        <v>1</v>
      </c>
      <c r="AB69" s="856"/>
      <c r="AC69" s="856"/>
      <c r="AD69" s="856"/>
      <c r="AE69" s="857"/>
      <c r="AF69" s="855">
        <v>1</v>
      </c>
      <c r="AG69" s="856"/>
      <c r="AH69" s="856"/>
      <c r="AI69" s="856"/>
      <c r="AJ69" s="857"/>
      <c r="AK69" s="855">
        <v>0</v>
      </c>
      <c r="AL69" s="856"/>
      <c r="AM69" s="856"/>
      <c r="AN69" s="856"/>
      <c r="AO69" s="857"/>
      <c r="AP69" s="855">
        <v>0</v>
      </c>
      <c r="AQ69" s="856"/>
      <c r="AR69" s="856"/>
      <c r="AS69" s="856"/>
      <c r="AT69" s="857"/>
      <c r="AU69" s="855">
        <v>0</v>
      </c>
      <c r="AV69" s="856"/>
      <c r="AW69" s="856"/>
      <c r="AX69" s="856"/>
      <c r="AY69" s="857"/>
      <c r="AZ69" s="858"/>
      <c r="BA69" s="859"/>
      <c r="BB69" s="859"/>
      <c r="BC69" s="859"/>
      <c r="BD69" s="860"/>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15">
      <c r="A70" s="221">
        <v>3</v>
      </c>
      <c r="B70" s="861" t="s">
        <v>552</v>
      </c>
      <c r="C70" s="859"/>
      <c r="D70" s="859"/>
      <c r="E70" s="859"/>
      <c r="F70" s="859"/>
      <c r="G70" s="859"/>
      <c r="H70" s="859"/>
      <c r="I70" s="859"/>
      <c r="J70" s="859"/>
      <c r="K70" s="859"/>
      <c r="L70" s="859"/>
      <c r="M70" s="859"/>
      <c r="N70" s="859"/>
      <c r="O70" s="859"/>
      <c r="P70" s="862"/>
      <c r="Q70" s="863">
        <v>7985</v>
      </c>
      <c r="R70" s="856"/>
      <c r="S70" s="856"/>
      <c r="T70" s="856"/>
      <c r="U70" s="857"/>
      <c r="V70" s="855">
        <v>7978</v>
      </c>
      <c r="W70" s="856"/>
      <c r="X70" s="856"/>
      <c r="Y70" s="856"/>
      <c r="Z70" s="857"/>
      <c r="AA70" s="855">
        <v>7</v>
      </c>
      <c r="AB70" s="856"/>
      <c r="AC70" s="856"/>
      <c r="AD70" s="856"/>
      <c r="AE70" s="857"/>
      <c r="AF70" s="855">
        <v>7</v>
      </c>
      <c r="AG70" s="856"/>
      <c r="AH70" s="856"/>
      <c r="AI70" s="856"/>
      <c r="AJ70" s="857"/>
      <c r="AK70" s="855">
        <v>0</v>
      </c>
      <c r="AL70" s="856"/>
      <c r="AM70" s="856"/>
      <c r="AN70" s="856"/>
      <c r="AO70" s="857"/>
      <c r="AP70" s="855">
        <v>0</v>
      </c>
      <c r="AQ70" s="856"/>
      <c r="AR70" s="856"/>
      <c r="AS70" s="856"/>
      <c r="AT70" s="857"/>
      <c r="AU70" s="855">
        <v>0</v>
      </c>
      <c r="AV70" s="856"/>
      <c r="AW70" s="856"/>
      <c r="AX70" s="856"/>
      <c r="AY70" s="857"/>
      <c r="AZ70" s="858"/>
      <c r="BA70" s="859"/>
      <c r="BB70" s="859"/>
      <c r="BC70" s="859"/>
      <c r="BD70" s="860"/>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15">
      <c r="A71" s="221">
        <v>4</v>
      </c>
      <c r="B71" s="861" t="s">
        <v>553</v>
      </c>
      <c r="C71" s="859"/>
      <c r="D71" s="859"/>
      <c r="E71" s="859"/>
      <c r="F71" s="859"/>
      <c r="G71" s="859"/>
      <c r="H71" s="859"/>
      <c r="I71" s="859"/>
      <c r="J71" s="859"/>
      <c r="K71" s="859"/>
      <c r="L71" s="859"/>
      <c r="M71" s="859"/>
      <c r="N71" s="859"/>
      <c r="O71" s="859"/>
      <c r="P71" s="862"/>
      <c r="Q71" s="863">
        <v>196</v>
      </c>
      <c r="R71" s="856"/>
      <c r="S71" s="856"/>
      <c r="T71" s="856"/>
      <c r="U71" s="857"/>
      <c r="V71" s="855">
        <v>196</v>
      </c>
      <c r="W71" s="856"/>
      <c r="X71" s="856"/>
      <c r="Y71" s="856"/>
      <c r="Z71" s="857"/>
      <c r="AA71" s="855">
        <v>0</v>
      </c>
      <c r="AB71" s="856"/>
      <c r="AC71" s="856"/>
      <c r="AD71" s="856"/>
      <c r="AE71" s="857"/>
      <c r="AF71" s="855">
        <v>0</v>
      </c>
      <c r="AG71" s="856"/>
      <c r="AH71" s="856"/>
      <c r="AI71" s="856"/>
      <c r="AJ71" s="857"/>
      <c r="AK71" s="855">
        <v>0</v>
      </c>
      <c r="AL71" s="856"/>
      <c r="AM71" s="856"/>
      <c r="AN71" s="856"/>
      <c r="AO71" s="857"/>
      <c r="AP71" s="855">
        <v>0</v>
      </c>
      <c r="AQ71" s="856"/>
      <c r="AR71" s="856"/>
      <c r="AS71" s="856"/>
      <c r="AT71" s="857"/>
      <c r="AU71" s="855">
        <v>0</v>
      </c>
      <c r="AV71" s="856"/>
      <c r="AW71" s="856"/>
      <c r="AX71" s="856"/>
      <c r="AY71" s="857"/>
      <c r="AZ71" s="858"/>
      <c r="BA71" s="859"/>
      <c r="BB71" s="859"/>
      <c r="BC71" s="859"/>
      <c r="BD71" s="860"/>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15">
      <c r="A72" s="221">
        <v>5</v>
      </c>
      <c r="B72" s="861" t="s">
        <v>554</v>
      </c>
      <c r="C72" s="859"/>
      <c r="D72" s="859"/>
      <c r="E72" s="859"/>
      <c r="F72" s="859"/>
      <c r="G72" s="859"/>
      <c r="H72" s="859"/>
      <c r="I72" s="859"/>
      <c r="J72" s="859"/>
      <c r="K72" s="859"/>
      <c r="L72" s="859"/>
      <c r="M72" s="859"/>
      <c r="N72" s="859"/>
      <c r="O72" s="859"/>
      <c r="P72" s="862"/>
      <c r="Q72" s="863">
        <v>217</v>
      </c>
      <c r="R72" s="856"/>
      <c r="S72" s="856"/>
      <c r="T72" s="856"/>
      <c r="U72" s="857"/>
      <c r="V72" s="855">
        <v>198</v>
      </c>
      <c r="W72" s="856"/>
      <c r="X72" s="856"/>
      <c r="Y72" s="856"/>
      <c r="Z72" s="857"/>
      <c r="AA72" s="855">
        <v>18</v>
      </c>
      <c r="AB72" s="856"/>
      <c r="AC72" s="856"/>
      <c r="AD72" s="856"/>
      <c r="AE72" s="857"/>
      <c r="AF72" s="855">
        <v>18</v>
      </c>
      <c r="AG72" s="856"/>
      <c r="AH72" s="856"/>
      <c r="AI72" s="856"/>
      <c r="AJ72" s="857"/>
      <c r="AK72" s="855">
        <v>0</v>
      </c>
      <c r="AL72" s="856"/>
      <c r="AM72" s="856"/>
      <c r="AN72" s="856"/>
      <c r="AO72" s="857"/>
      <c r="AP72" s="855">
        <v>0</v>
      </c>
      <c r="AQ72" s="856"/>
      <c r="AR72" s="856"/>
      <c r="AS72" s="856"/>
      <c r="AT72" s="857"/>
      <c r="AU72" s="855">
        <v>0</v>
      </c>
      <c r="AV72" s="856"/>
      <c r="AW72" s="856"/>
      <c r="AX72" s="856"/>
      <c r="AY72" s="857"/>
      <c r="AZ72" s="858"/>
      <c r="BA72" s="859"/>
      <c r="BB72" s="859"/>
      <c r="BC72" s="859"/>
      <c r="BD72" s="860"/>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15">
      <c r="A73" s="221">
        <v>6</v>
      </c>
      <c r="B73" s="861" t="s">
        <v>555</v>
      </c>
      <c r="C73" s="859"/>
      <c r="D73" s="859"/>
      <c r="E73" s="859"/>
      <c r="F73" s="859"/>
      <c r="G73" s="859"/>
      <c r="H73" s="859"/>
      <c r="I73" s="859"/>
      <c r="J73" s="859"/>
      <c r="K73" s="859"/>
      <c r="L73" s="859"/>
      <c r="M73" s="859"/>
      <c r="N73" s="859"/>
      <c r="O73" s="859"/>
      <c r="P73" s="862"/>
      <c r="Q73" s="863">
        <v>154</v>
      </c>
      <c r="R73" s="856"/>
      <c r="S73" s="856"/>
      <c r="T73" s="856"/>
      <c r="U73" s="857"/>
      <c r="V73" s="855">
        <v>149</v>
      </c>
      <c r="W73" s="856"/>
      <c r="X73" s="856"/>
      <c r="Y73" s="856"/>
      <c r="Z73" s="857"/>
      <c r="AA73" s="855">
        <v>5</v>
      </c>
      <c r="AB73" s="856"/>
      <c r="AC73" s="856"/>
      <c r="AD73" s="856"/>
      <c r="AE73" s="857"/>
      <c r="AF73" s="855">
        <v>5</v>
      </c>
      <c r="AG73" s="856"/>
      <c r="AH73" s="856"/>
      <c r="AI73" s="856"/>
      <c r="AJ73" s="857"/>
      <c r="AK73" s="855">
        <v>1</v>
      </c>
      <c r="AL73" s="856"/>
      <c r="AM73" s="856"/>
      <c r="AN73" s="856"/>
      <c r="AO73" s="857"/>
      <c r="AP73" s="855">
        <v>0</v>
      </c>
      <c r="AQ73" s="856"/>
      <c r="AR73" s="856"/>
      <c r="AS73" s="856"/>
      <c r="AT73" s="857"/>
      <c r="AU73" s="855">
        <v>0</v>
      </c>
      <c r="AV73" s="856"/>
      <c r="AW73" s="856"/>
      <c r="AX73" s="856"/>
      <c r="AY73" s="857"/>
      <c r="AZ73" s="858"/>
      <c r="BA73" s="859"/>
      <c r="BB73" s="859"/>
      <c r="BC73" s="859"/>
      <c r="BD73" s="860"/>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15">
      <c r="A74" s="221">
        <v>7</v>
      </c>
      <c r="B74" s="861" t="s">
        <v>556</v>
      </c>
      <c r="C74" s="859"/>
      <c r="D74" s="859"/>
      <c r="E74" s="859"/>
      <c r="F74" s="859"/>
      <c r="G74" s="859"/>
      <c r="H74" s="859"/>
      <c r="I74" s="859"/>
      <c r="J74" s="859"/>
      <c r="K74" s="859"/>
      <c r="L74" s="859"/>
      <c r="M74" s="859"/>
      <c r="N74" s="859"/>
      <c r="O74" s="859"/>
      <c r="P74" s="862"/>
      <c r="Q74" s="863">
        <v>1313</v>
      </c>
      <c r="R74" s="856"/>
      <c r="S74" s="856"/>
      <c r="T74" s="856"/>
      <c r="U74" s="857"/>
      <c r="V74" s="855">
        <v>1279</v>
      </c>
      <c r="W74" s="856"/>
      <c r="X74" s="856"/>
      <c r="Y74" s="856"/>
      <c r="Z74" s="857"/>
      <c r="AA74" s="855">
        <v>34</v>
      </c>
      <c r="AB74" s="856"/>
      <c r="AC74" s="856"/>
      <c r="AD74" s="856"/>
      <c r="AE74" s="857"/>
      <c r="AF74" s="855">
        <v>34</v>
      </c>
      <c r="AG74" s="856"/>
      <c r="AH74" s="856"/>
      <c r="AI74" s="856"/>
      <c r="AJ74" s="857"/>
      <c r="AK74" s="855">
        <v>0</v>
      </c>
      <c r="AL74" s="856"/>
      <c r="AM74" s="856"/>
      <c r="AN74" s="856"/>
      <c r="AO74" s="857"/>
      <c r="AP74" s="855">
        <v>380</v>
      </c>
      <c r="AQ74" s="856"/>
      <c r="AR74" s="856"/>
      <c r="AS74" s="856"/>
      <c r="AT74" s="857"/>
      <c r="AU74" s="855">
        <v>140</v>
      </c>
      <c r="AV74" s="856"/>
      <c r="AW74" s="856"/>
      <c r="AX74" s="856"/>
      <c r="AY74" s="857"/>
      <c r="AZ74" s="858"/>
      <c r="BA74" s="859"/>
      <c r="BB74" s="859"/>
      <c r="BC74" s="859"/>
      <c r="BD74" s="860"/>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15">
      <c r="A75" s="221">
        <v>8</v>
      </c>
      <c r="B75" s="861" t="s">
        <v>557</v>
      </c>
      <c r="C75" s="859"/>
      <c r="D75" s="859"/>
      <c r="E75" s="859"/>
      <c r="F75" s="859"/>
      <c r="G75" s="859"/>
      <c r="H75" s="859"/>
      <c r="I75" s="859"/>
      <c r="J75" s="859"/>
      <c r="K75" s="859"/>
      <c r="L75" s="859"/>
      <c r="M75" s="859"/>
      <c r="N75" s="859"/>
      <c r="O75" s="859"/>
      <c r="P75" s="862"/>
      <c r="Q75" s="863">
        <v>1797</v>
      </c>
      <c r="R75" s="856"/>
      <c r="S75" s="856"/>
      <c r="T75" s="856"/>
      <c r="U75" s="857"/>
      <c r="V75" s="855">
        <v>1678</v>
      </c>
      <c r="W75" s="856"/>
      <c r="X75" s="856"/>
      <c r="Y75" s="856"/>
      <c r="Z75" s="857"/>
      <c r="AA75" s="855">
        <v>119</v>
      </c>
      <c r="AB75" s="856"/>
      <c r="AC75" s="856"/>
      <c r="AD75" s="856"/>
      <c r="AE75" s="857"/>
      <c r="AF75" s="855">
        <v>119</v>
      </c>
      <c r="AG75" s="856"/>
      <c r="AH75" s="856"/>
      <c r="AI75" s="856"/>
      <c r="AJ75" s="857"/>
      <c r="AK75" s="855">
        <v>116</v>
      </c>
      <c r="AL75" s="856"/>
      <c r="AM75" s="856"/>
      <c r="AN75" s="856"/>
      <c r="AO75" s="857"/>
      <c r="AP75" s="855">
        <v>756</v>
      </c>
      <c r="AQ75" s="856"/>
      <c r="AR75" s="856"/>
      <c r="AS75" s="856"/>
      <c r="AT75" s="857"/>
      <c r="AU75" s="855">
        <v>226</v>
      </c>
      <c r="AV75" s="856"/>
      <c r="AW75" s="856"/>
      <c r="AX75" s="856"/>
      <c r="AY75" s="857"/>
      <c r="AZ75" s="858"/>
      <c r="BA75" s="859"/>
      <c r="BB75" s="859"/>
      <c r="BC75" s="859"/>
      <c r="BD75" s="860"/>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15">
      <c r="A76" s="221">
        <v>9</v>
      </c>
      <c r="B76" s="861" t="s">
        <v>558</v>
      </c>
      <c r="C76" s="859"/>
      <c r="D76" s="859"/>
      <c r="E76" s="859"/>
      <c r="F76" s="859"/>
      <c r="G76" s="859"/>
      <c r="H76" s="859"/>
      <c r="I76" s="859"/>
      <c r="J76" s="859"/>
      <c r="K76" s="859"/>
      <c r="L76" s="859"/>
      <c r="M76" s="859"/>
      <c r="N76" s="859"/>
      <c r="O76" s="859"/>
      <c r="P76" s="862"/>
      <c r="Q76" s="863">
        <v>257</v>
      </c>
      <c r="R76" s="856"/>
      <c r="S76" s="856"/>
      <c r="T76" s="856"/>
      <c r="U76" s="857"/>
      <c r="V76" s="855">
        <v>256</v>
      </c>
      <c r="W76" s="856"/>
      <c r="X76" s="856"/>
      <c r="Y76" s="856"/>
      <c r="Z76" s="857"/>
      <c r="AA76" s="855">
        <v>1</v>
      </c>
      <c r="AB76" s="856"/>
      <c r="AC76" s="856"/>
      <c r="AD76" s="856"/>
      <c r="AE76" s="857"/>
      <c r="AF76" s="855">
        <v>1</v>
      </c>
      <c r="AG76" s="856"/>
      <c r="AH76" s="856"/>
      <c r="AI76" s="856"/>
      <c r="AJ76" s="857"/>
      <c r="AK76" s="855">
        <v>57</v>
      </c>
      <c r="AL76" s="856"/>
      <c r="AM76" s="856"/>
      <c r="AN76" s="856"/>
      <c r="AO76" s="857"/>
      <c r="AP76" s="855">
        <v>0</v>
      </c>
      <c r="AQ76" s="856"/>
      <c r="AR76" s="856"/>
      <c r="AS76" s="856"/>
      <c r="AT76" s="857"/>
      <c r="AU76" s="855">
        <v>0</v>
      </c>
      <c r="AV76" s="856"/>
      <c r="AW76" s="856"/>
      <c r="AX76" s="856"/>
      <c r="AY76" s="857"/>
      <c r="AZ76" s="858"/>
      <c r="BA76" s="859"/>
      <c r="BB76" s="859"/>
      <c r="BC76" s="859"/>
      <c r="BD76" s="860"/>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15">
      <c r="A77" s="221">
        <v>10</v>
      </c>
      <c r="B77" s="861" t="s">
        <v>559</v>
      </c>
      <c r="C77" s="859"/>
      <c r="D77" s="859"/>
      <c r="E77" s="859"/>
      <c r="F77" s="859"/>
      <c r="G77" s="859"/>
      <c r="H77" s="859"/>
      <c r="I77" s="859"/>
      <c r="J77" s="859"/>
      <c r="K77" s="859"/>
      <c r="L77" s="859"/>
      <c r="M77" s="859"/>
      <c r="N77" s="859"/>
      <c r="O77" s="859"/>
      <c r="P77" s="862"/>
      <c r="Q77" s="863">
        <v>73</v>
      </c>
      <c r="R77" s="856"/>
      <c r="S77" s="856"/>
      <c r="T77" s="856"/>
      <c r="U77" s="857"/>
      <c r="V77" s="855">
        <v>73</v>
      </c>
      <c r="W77" s="856"/>
      <c r="X77" s="856"/>
      <c r="Y77" s="856"/>
      <c r="Z77" s="857"/>
      <c r="AA77" s="855">
        <v>0</v>
      </c>
      <c r="AB77" s="856"/>
      <c r="AC77" s="856"/>
      <c r="AD77" s="856"/>
      <c r="AE77" s="857"/>
      <c r="AF77" s="855">
        <v>0</v>
      </c>
      <c r="AG77" s="856"/>
      <c r="AH77" s="856"/>
      <c r="AI77" s="856"/>
      <c r="AJ77" s="857"/>
      <c r="AK77" s="855">
        <v>0</v>
      </c>
      <c r="AL77" s="856"/>
      <c r="AM77" s="856"/>
      <c r="AN77" s="856"/>
      <c r="AO77" s="857"/>
      <c r="AP77" s="855">
        <v>0</v>
      </c>
      <c r="AQ77" s="856"/>
      <c r="AR77" s="856"/>
      <c r="AS77" s="856"/>
      <c r="AT77" s="857"/>
      <c r="AU77" s="855">
        <v>0</v>
      </c>
      <c r="AV77" s="856"/>
      <c r="AW77" s="856"/>
      <c r="AX77" s="856"/>
      <c r="AY77" s="857"/>
      <c r="AZ77" s="858"/>
      <c r="BA77" s="859"/>
      <c r="BB77" s="859"/>
      <c r="BC77" s="859"/>
      <c r="BD77" s="860"/>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15">
      <c r="A78" s="221">
        <v>11</v>
      </c>
      <c r="B78" s="861" t="s">
        <v>560</v>
      </c>
      <c r="C78" s="859"/>
      <c r="D78" s="859"/>
      <c r="E78" s="859"/>
      <c r="F78" s="859"/>
      <c r="G78" s="859"/>
      <c r="H78" s="859"/>
      <c r="I78" s="859"/>
      <c r="J78" s="859"/>
      <c r="K78" s="859"/>
      <c r="L78" s="859"/>
      <c r="M78" s="859"/>
      <c r="N78" s="859"/>
      <c r="O78" s="859"/>
      <c r="P78" s="862"/>
      <c r="Q78" s="863">
        <v>313</v>
      </c>
      <c r="R78" s="856"/>
      <c r="S78" s="856"/>
      <c r="T78" s="856"/>
      <c r="U78" s="857"/>
      <c r="V78" s="855">
        <v>308</v>
      </c>
      <c r="W78" s="856"/>
      <c r="X78" s="856"/>
      <c r="Y78" s="856"/>
      <c r="Z78" s="857"/>
      <c r="AA78" s="855">
        <v>5</v>
      </c>
      <c r="AB78" s="856"/>
      <c r="AC78" s="856"/>
      <c r="AD78" s="856"/>
      <c r="AE78" s="857"/>
      <c r="AF78" s="855">
        <v>5</v>
      </c>
      <c r="AG78" s="856"/>
      <c r="AH78" s="856"/>
      <c r="AI78" s="856"/>
      <c r="AJ78" s="857"/>
      <c r="AK78" s="855">
        <v>0</v>
      </c>
      <c r="AL78" s="856"/>
      <c r="AM78" s="856"/>
      <c r="AN78" s="856"/>
      <c r="AO78" s="857"/>
      <c r="AP78" s="855">
        <v>0</v>
      </c>
      <c r="AQ78" s="856"/>
      <c r="AR78" s="856"/>
      <c r="AS78" s="856"/>
      <c r="AT78" s="857"/>
      <c r="AU78" s="855">
        <v>0</v>
      </c>
      <c r="AV78" s="856"/>
      <c r="AW78" s="856"/>
      <c r="AX78" s="856"/>
      <c r="AY78" s="857"/>
      <c r="AZ78" s="858"/>
      <c r="BA78" s="859"/>
      <c r="BB78" s="859"/>
      <c r="BC78" s="859"/>
      <c r="BD78" s="860"/>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15">
      <c r="A79" s="221">
        <v>12</v>
      </c>
      <c r="B79" s="861" t="s">
        <v>561</v>
      </c>
      <c r="C79" s="859"/>
      <c r="D79" s="859"/>
      <c r="E79" s="859"/>
      <c r="F79" s="859"/>
      <c r="G79" s="859"/>
      <c r="H79" s="859"/>
      <c r="I79" s="859"/>
      <c r="J79" s="859"/>
      <c r="K79" s="859"/>
      <c r="L79" s="859"/>
      <c r="M79" s="859"/>
      <c r="N79" s="859"/>
      <c r="O79" s="859"/>
      <c r="P79" s="862"/>
      <c r="Q79" s="863">
        <v>1716</v>
      </c>
      <c r="R79" s="856"/>
      <c r="S79" s="856"/>
      <c r="T79" s="856"/>
      <c r="U79" s="857"/>
      <c r="V79" s="855">
        <v>1668</v>
      </c>
      <c r="W79" s="856"/>
      <c r="X79" s="856"/>
      <c r="Y79" s="856"/>
      <c r="Z79" s="857"/>
      <c r="AA79" s="855">
        <v>48</v>
      </c>
      <c r="AB79" s="856"/>
      <c r="AC79" s="856"/>
      <c r="AD79" s="856"/>
      <c r="AE79" s="857"/>
      <c r="AF79" s="855">
        <v>48</v>
      </c>
      <c r="AG79" s="856"/>
      <c r="AH79" s="856"/>
      <c r="AI79" s="856"/>
      <c r="AJ79" s="857"/>
      <c r="AK79" s="855">
        <v>0</v>
      </c>
      <c r="AL79" s="856"/>
      <c r="AM79" s="856"/>
      <c r="AN79" s="856"/>
      <c r="AO79" s="857"/>
      <c r="AP79" s="855">
        <v>0</v>
      </c>
      <c r="AQ79" s="856"/>
      <c r="AR79" s="856"/>
      <c r="AS79" s="856"/>
      <c r="AT79" s="857"/>
      <c r="AU79" s="855">
        <v>0</v>
      </c>
      <c r="AV79" s="856"/>
      <c r="AW79" s="856"/>
      <c r="AX79" s="856"/>
      <c r="AY79" s="857"/>
      <c r="AZ79" s="858"/>
      <c r="BA79" s="859"/>
      <c r="BB79" s="859"/>
      <c r="BC79" s="859"/>
      <c r="BD79" s="860"/>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15">
      <c r="A80" s="221">
        <v>13</v>
      </c>
      <c r="B80" s="861" t="s">
        <v>562</v>
      </c>
      <c r="C80" s="859"/>
      <c r="D80" s="859"/>
      <c r="E80" s="859"/>
      <c r="F80" s="859"/>
      <c r="G80" s="859"/>
      <c r="H80" s="859"/>
      <c r="I80" s="859"/>
      <c r="J80" s="859"/>
      <c r="K80" s="859"/>
      <c r="L80" s="859"/>
      <c r="M80" s="859"/>
      <c r="N80" s="859"/>
      <c r="O80" s="859"/>
      <c r="P80" s="862"/>
      <c r="Q80" s="863">
        <v>75239</v>
      </c>
      <c r="R80" s="856"/>
      <c r="S80" s="856"/>
      <c r="T80" s="856"/>
      <c r="U80" s="857"/>
      <c r="V80" s="855">
        <v>72711</v>
      </c>
      <c r="W80" s="856"/>
      <c r="X80" s="856"/>
      <c r="Y80" s="856"/>
      <c r="Z80" s="857"/>
      <c r="AA80" s="855">
        <v>2528</v>
      </c>
      <c r="AB80" s="856"/>
      <c r="AC80" s="856"/>
      <c r="AD80" s="856"/>
      <c r="AE80" s="857"/>
      <c r="AF80" s="855">
        <v>2528</v>
      </c>
      <c r="AG80" s="856"/>
      <c r="AH80" s="856"/>
      <c r="AI80" s="856"/>
      <c r="AJ80" s="857"/>
      <c r="AK80" s="855">
        <v>2373</v>
      </c>
      <c r="AL80" s="856"/>
      <c r="AM80" s="856"/>
      <c r="AN80" s="856"/>
      <c r="AO80" s="857"/>
      <c r="AP80" s="855">
        <v>0</v>
      </c>
      <c r="AQ80" s="856"/>
      <c r="AR80" s="856"/>
      <c r="AS80" s="856"/>
      <c r="AT80" s="857"/>
      <c r="AU80" s="855">
        <v>0</v>
      </c>
      <c r="AV80" s="856"/>
      <c r="AW80" s="856"/>
      <c r="AX80" s="856"/>
      <c r="AY80" s="857"/>
      <c r="AZ80" s="858"/>
      <c r="BA80" s="859"/>
      <c r="BB80" s="859"/>
      <c r="BC80" s="859"/>
      <c r="BD80" s="860"/>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15">
      <c r="A81" s="221">
        <v>14</v>
      </c>
      <c r="B81" s="861" t="s">
        <v>563</v>
      </c>
      <c r="C81" s="859"/>
      <c r="D81" s="859"/>
      <c r="E81" s="859"/>
      <c r="F81" s="859"/>
      <c r="G81" s="859"/>
      <c r="H81" s="859"/>
      <c r="I81" s="859"/>
      <c r="J81" s="859"/>
      <c r="K81" s="859"/>
      <c r="L81" s="859"/>
      <c r="M81" s="859"/>
      <c r="N81" s="859"/>
      <c r="O81" s="859"/>
      <c r="P81" s="862"/>
      <c r="Q81" s="863">
        <v>295</v>
      </c>
      <c r="R81" s="856"/>
      <c r="S81" s="856"/>
      <c r="T81" s="856"/>
      <c r="U81" s="857"/>
      <c r="V81" s="855">
        <v>258</v>
      </c>
      <c r="W81" s="856"/>
      <c r="X81" s="856"/>
      <c r="Y81" s="856"/>
      <c r="Z81" s="857"/>
      <c r="AA81" s="855">
        <v>37</v>
      </c>
      <c r="AB81" s="856"/>
      <c r="AC81" s="856"/>
      <c r="AD81" s="856"/>
      <c r="AE81" s="857"/>
      <c r="AF81" s="855">
        <v>37</v>
      </c>
      <c r="AG81" s="856"/>
      <c r="AH81" s="856"/>
      <c r="AI81" s="856"/>
      <c r="AJ81" s="857"/>
      <c r="AK81" s="855">
        <v>0</v>
      </c>
      <c r="AL81" s="856"/>
      <c r="AM81" s="856"/>
      <c r="AN81" s="856"/>
      <c r="AO81" s="857"/>
      <c r="AP81" s="855">
        <v>0</v>
      </c>
      <c r="AQ81" s="856"/>
      <c r="AR81" s="856"/>
      <c r="AS81" s="856"/>
      <c r="AT81" s="857"/>
      <c r="AU81" s="855">
        <v>0</v>
      </c>
      <c r="AV81" s="856"/>
      <c r="AW81" s="856"/>
      <c r="AX81" s="856"/>
      <c r="AY81" s="857"/>
      <c r="AZ81" s="858"/>
      <c r="BA81" s="859"/>
      <c r="BB81" s="859"/>
      <c r="BC81" s="859"/>
      <c r="BD81" s="860"/>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15">
      <c r="A82" s="221">
        <v>15</v>
      </c>
      <c r="B82" s="861" t="s">
        <v>564</v>
      </c>
      <c r="C82" s="859"/>
      <c r="D82" s="859"/>
      <c r="E82" s="859"/>
      <c r="F82" s="859"/>
      <c r="G82" s="859"/>
      <c r="H82" s="859"/>
      <c r="I82" s="859"/>
      <c r="J82" s="859"/>
      <c r="K82" s="859"/>
      <c r="L82" s="859"/>
      <c r="M82" s="859"/>
      <c r="N82" s="859"/>
      <c r="O82" s="859"/>
      <c r="P82" s="862"/>
      <c r="Q82" s="863">
        <v>881857</v>
      </c>
      <c r="R82" s="856"/>
      <c r="S82" s="856"/>
      <c r="T82" s="856"/>
      <c r="U82" s="857"/>
      <c r="V82" s="855">
        <v>868577</v>
      </c>
      <c r="W82" s="856"/>
      <c r="X82" s="856"/>
      <c r="Y82" s="856"/>
      <c r="Z82" s="857"/>
      <c r="AA82" s="855">
        <v>13281</v>
      </c>
      <c r="AB82" s="856"/>
      <c r="AC82" s="856"/>
      <c r="AD82" s="856"/>
      <c r="AE82" s="857"/>
      <c r="AF82" s="855">
        <v>13281</v>
      </c>
      <c r="AG82" s="856"/>
      <c r="AH82" s="856"/>
      <c r="AI82" s="856"/>
      <c r="AJ82" s="857"/>
      <c r="AK82" s="855">
        <v>0</v>
      </c>
      <c r="AL82" s="856"/>
      <c r="AM82" s="856"/>
      <c r="AN82" s="856"/>
      <c r="AO82" s="857"/>
      <c r="AP82" s="855">
        <v>0</v>
      </c>
      <c r="AQ82" s="856"/>
      <c r="AR82" s="856"/>
      <c r="AS82" s="856"/>
      <c r="AT82" s="857"/>
      <c r="AU82" s="855">
        <v>0</v>
      </c>
      <c r="AV82" s="856"/>
      <c r="AW82" s="856"/>
      <c r="AX82" s="856"/>
      <c r="AY82" s="857"/>
      <c r="AZ82" s="858"/>
      <c r="BA82" s="859"/>
      <c r="BB82" s="859"/>
      <c r="BC82" s="859"/>
      <c r="BD82" s="860"/>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15">
      <c r="A83" s="221">
        <v>16</v>
      </c>
      <c r="B83" s="861" t="s">
        <v>565</v>
      </c>
      <c r="C83" s="859"/>
      <c r="D83" s="859"/>
      <c r="E83" s="859"/>
      <c r="F83" s="859"/>
      <c r="G83" s="859"/>
      <c r="H83" s="859"/>
      <c r="I83" s="859"/>
      <c r="J83" s="859"/>
      <c r="K83" s="859"/>
      <c r="L83" s="859"/>
      <c r="M83" s="859"/>
      <c r="N83" s="859"/>
      <c r="O83" s="859"/>
      <c r="P83" s="862"/>
      <c r="Q83" s="863">
        <v>4605</v>
      </c>
      <c r="R83" s="856"/>
      <c r="S83" s="856"/>
      <c r="T83" s="856"/>
      <c r="U83" s="857"/>
      <c r="V83" s="855">
        <v>3961</v>
      </c>
      <c r="W83" s="856"/>
      <c r="X83" s="856"/>
      <c r="Y83" s="856"/>
      <c r="Z83" s="857"/>
      <c r="AA83" s="855">
        <v>644</v>
      </c>
      <c r="AB83" s="856"/>
      <c r="AC83" s="856"/>
      <c r="AD83" s="856"/>
      <c r="AE83" s="857"/>
      <c r="AF83" s="855">
        <v>2292</v>
      </c>
      <c r="AG83" s="856"/>
      <c r="AH83" s="856"/>
      <c r="AI83" s="856"/>
      <c r="AJ83" s="857"/>
      <c r="AK83" s="855">
        <v>453</v>
      </c>
      <c r="AL83" s="856"/>
      <c r="AM83" s="856"/>
      <c r="AN83" s="856"/>
      <c r="AO83" s="857"/>
      <c r="AP83" s="855">
        <v>5271</v>
      </c>
      <c r="AQ83" s="856"/>
      <c r="AR83" s="856"/>
      <c r="AS83" s="856"/>
      <c r="AT83" s="857"/>
      <c r="AU83" s="855">
        <v>0</v>
      </c>
      <c r="AV83" s="856"/>
      <c r="AW83" s="856"/>
      <c r="AX83" s="856"/>
      <c r="AY83" s="857"/>
      <c r="AZ83" s="819" t="s">
        <v>566</v>
      </c>
      <c r="BA83" s="819"/>
      <c r="BB83" s="819"/>
      <c r="BC83" s="819"/>
      <c r="BD83" s="820"/>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15">
      <c r="A84" s="221">
        <v>17</v>
      </c>
      <c r="B84" s="861"/>
      <c r="C84" s="859"/>
      <c r="D84" s="859"/>
      <c r="E84" s="859"/>
      <c r="F84" s="859"/>
      <c r="G84" s="859"/>
      <c r="H84" s="859"/>
      <c r="I84" s="859"/>
      <c r="J84" s="859"/>
      <c r="K84" s="859"/>
      <c r="L84" s="859"/>
      <c r="M84" s="859"/>
      <c r="N84" s="859"/>
      <c r="O84" s="859"/>
      <c r="P84" s="862"/>
      <c r="Q84" s="864"/>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15">
      <c r="A85" s="221">
        <v>18</v>
      </c>
      <c r="B85" s="861"/>
      <c r="C85" s="859"/>
      <c r="D85" s="859"/>
      <c r="E85" s="859"/>
      <c r="F85" s="859"/>
      <c r="G85" s="859"/>
      <c r="H85" s="859"/>
      <c r="I85" s="859"/>
      <c r="J85" s="859"/>
      <c r="K85" s="859"/>
      <c r="L85" s="859"/>
      <c r="M85" s="859"/>
      <c r="N85" s="859"/>
      <c r="O85" s="859"/>
      <c r="P85" s="862"/>
      <c r="Q85" s="864"/>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15">
      <c r="A86" s="221">
        <v>19</v>
      </c>
      <c r="B86" s="861"/>
      <c r="C86" s="859"/>
      <c r="D86" s="859"/>
      <c r="E86" s="859"/>
      <c r="F86" s="859"/>
      <c r="G86" s="859"/>
      <c r="H86" s="859"/>
      <c r="I86" s="859"/>
      <c r="J86" s="859"/>
      <c r="K86" s="859"/>
      <c r="L86" s="859"/>
      <c r="M86" s="859"/>
      <c r="N86" s="859"/>
      <c r="O86" s="859"/>
      <c r="P86" s="862"/>
      <c r="Q86" s="864"/>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15">
      <c r="A87" s="227">
        <v>20</v>
      </c>
      <c r="B87" s="865"/>
      <c r="C87" s="866"/>
      <c r="D87" s="866"/>
      <c r="E87" s="866"/>
      <c r="F87" s="866"/>
      <c r="G87" s="866"/>
      <c r="H87" s="866"/>
      <c r="I87" s="866"/>
      <c r="J87" s="866"/>
      <c r="K87" s="866"/>
      <c r="L87" s="866"/>
      <c r="M87" s="866"/>
      <c r="N87" s="866"/>
      <c r="O87" s="866"/>
      <c r="P87" s="867"/>
      <c r="Q87" s="868"/>
      <c r="R87" s="869"/>
      <c r="S87" s="869"/>
      <c r="T87" s="869"/>
      <c r="U87" s="869"/>
      <c r="V87" s="869"/>
      <c r="W87" s="869"/>
      <c r="X87" s="869"/>
      <c r="Y87" s="869"/>
      <c r="Z87" s="869"/>
      <c r="AA87" s="869"/>
      <c r="AB87" s="869"/>
      <c r="AC87" s="869"/>
      <c r="AD87" s="869"/>
      <c r="AE87" s="869"/>
      <c r="AF87" s="869"/>
      <c r="AG87" s="869"/>
      <c r="AH87" s="869"/>
      <c r="AI87" s="869"/>
      <c r="AJ87" s="869"/>
      <c r="AK87" s="869"/>
      <c r="AL87" s="869"/>
      <c r="AM87" s="869"/>
      <c r="AN87" s="869"/>
      <c r="AO87" s="869"/>
      <c r="AP87" s="869"/>
      <c r="AQ87" s="869"/>
      <c r="AR87" s="869"/>
      <c r="AS87" s="869"/>
      <c r="AT87" s="869"/>
      <c r="AU87" s="869"/>
      <c r="AV87" s="869"/>
      <c r="AW87" s="869"/>
      <c r="AX87" s="869"/>
      <c r="AY87" s="869"/>
      <c r="AZ87" s="870"/>
      <c r="BA87" s="870"/>
      <c r="BB87" s="870"/>
      <c r="BC87" s="870"/>
      <c r="BD87" s="871"/>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
      <c r="A88" s="223" t="s">
        <v>378</v>
      </c>
      <c r="B88" s="776" t="s">
        <v>402</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v>18457</v>
      </c>
      <c r="AG88" s="833"/>
      <c r="AH88" s="833"/>
      <c r="AI88" s="833"/>
      <c r="AJ88" s="833"/>
      <c r="AK88" s="830"/>
      <c r="AL88" s="830"/>
      <c r="AM88" s="830"/>
      <c r="AN88" s="830"/>
      <c r="AO88" s="830"/>
      <c r="AP88" s="833">
        <v>6407</v>
      </c>
      <c r="AQ88" s="833"/>
      <c r="AR88" s="833"/>
      <c r="AS88" s="833"/>
      <c r="AT88" s="833"/>
      <c r="AU88" s="872">
        <v>366</v>
      </c>
      <c r="AV88" s="841"/>
      <c r="AW88" s="841"/>
      <c r="AX88" s="841"/>
      <c r="AY88" s="87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30</v>
      </c>
      <c r="CS102" s="841"/>
      <c r="CT102" s="841"/>
      <c r="CU102" s="841"/>
      <c r="CV102" s="878"/>
      <c r="CW102" s="877">
        <v>2</v>
      </c>
      <c r="CX102" s="841"/>
      <c r="CY102" s="841"/>
      <c r="CZ102" s="841"/>
      <c r="DA102" s="878"/>
      <c r="DB102" s="877" t="s">
        <v>548</v>
      </c>
      <c r="DC102" s="841"/>
      <c r="DD102" s="841"/>
      <c r="DE102" s="841"/>
      <c r="DF102" s="878"/>
      <c r="DG102" s="877" t="s">
        <v>548</v>
      </c>
      <c r="DH102" s="841"/>
      <c r="DI102" s="841"/>
      <c r="DJ102" s="841"/>
      <c r="DK102" s="878"/>
      <c r="DL102" s="877" t="s">
        <v>548</v>
      </c>
      <c r="DM102" s="841"/>
      <c r="DN102" s="841"/>
      <c r="DO102" s="841"/>
      <c r="DP102" s="878"/>
      <c r="DQ102" s="877" t="s">
        <v>548</v>
      </c>
      <c r="DR102" s="841"/>
      <c r="DS102" s="841"/>
      <c r="DT102" s="841"/>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1380458</v>
      </c>
      <c r="AB110" s="887"/>
      <c r="AC110" s="887"/>
      <c r="AD110" s="887"/>
      <c r="AE110" s="888"/>
      <c r="AF110" s="889">
        <v>1350029</v>
      </c>
      <c r="AG110" s="887"/>
      <c r="AH110" s="887"/>
      <c r="AI110" s="887"/>
      <c r="AJ110" s="888"/>
      <c r="AK110" s="889">
        <v>1308351</v>
      </c>
      <c r="AL110" s="887"/>
      <c r="AM110" s="887"/>
      <c r="AN110" s="887"/>
      <c r="AO110" s="888"/>
      <c r="AP110" s="890">
        <v>18.5</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12125425</v>
      </c>
      <c r="BR110" s="918"/>
      <c r="BS110" s="918"/>
      <c r="BT110" s="918"/>
      <c r="BU110" s="918"/>
      <c r="BV110" s="918">
        <v>11447708</v>
      </c>
      <c r="BW110" s="918"/>
      <c r="BX110" s="918"/>
      <c r="BY110" s="918"/>
      <c r="BZ110" s="918"/>
      <c r="CA110" s="918">
        <v>10814196</v>
      </c>
      <c r="CB110" s="918"/>
      <c r="CC110" s="918"/>
      <c r="CD110" s="918"/>
      <c r="CE110" s="918"/>
      <c r="CF110" s="931">
        <v>153.19999999999999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176711</v>
      </c>
      <c r="BR111" s="913"/>
      <c r="BS111" s="913"/>
      <c r="BT111" s="913"/>
      <c r="BU111" s="913"/>
      <c r="BV111" s="913">
        <v>164350</v>
      </c>
      <c r="BW111" s="913"/>
      <c r="BX111" s="913"/>
      <c r="BY111" s="913"/>
      <c r="BZ111" s="913"/>
      <c r="CA111" s="913">
        <v>151876</v>
      </c>
      <c r="CB111" s="913"/>
      <c r="CC111" s="913"/>
      <c r="CD111" s="913"/>
      <c r="CE111" s="913"/>
      <c r="CF111" s="907">
        <v>2.2000000000000002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7462302</v>
      </c>
      <c r="BR112" s="913"/>
      <c r="BS112" s="913"/>
      <c r="BT112" s="913"/>
      <c r="BU112" s="913"/>
      <c r="BV112" s="913">
        <v>6850380</v>
      </c>
      <c r="BW112" s="913"/>
      <c r="BX112" s="913"/>
      <c r="BY112" s="913"/>
      <c r="BZ112" s="913"/>
      <c r="CA112" s="913">
        <v>6536726</v>
      </c>
      <c r="CB112" s="913"/>
      <c r="CC112" s="913"/>
      <c r="CD112" s="913"/>
      <c r="CE112" s="913"/>
      <c r="CF112" s="907">
        <v>92.6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739931</v>
      </c>
      <c r="AB113" s="925"/>
      <c r="AC113" s="925"/>
      <c r="AD113" s="925"/>
      <c r="AE113" s="926"/>
      <c r="AF113" s="927">
        <v>724670</v>
      </c>
      <c r="AG113" s="925"/>
      <c r="AH113" s="925"/>
      <c r="AI113" s="925"/>
      <c r="AJ113" s="926"/>
      <c r="AK113" s="927">
        <v>714645</v>
      </c>
      <c r="AL113" s="925"/>
      <c r="AM113" s="925"/>
      <c r="AN113" s="925"/>
      <c r="AO113" s="926"/>
      <c r="AP113" s="928">
        <v>10.1</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517875</v>
      </c>
      <c r="BR113" s="913"/>
      <c r="BS113" s="913"/>
      <c r="BT113" s="913"/>
      <c r="BU113" s="913"/>
      <c r="BV113" s="913">
        <v>467119</v>
      </c>
      <c r="BW113" s="913"/>
      <c r="BX113" s="913"/>
      <c r="BY113" s="913"/>
      <c r="BZ113" s="913"/>
      <c r="CA113" s="913">
        <v>365812</v>
      </c>
      <c r="CB113" s="913"/>
      <c r="CC113" s="913"/>
      <c r="CD113" s="913"/>
      <c r="CE113" s="913"/>
      <c r="CF113" s="907">
        <v>5.2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176711</v>
      </c>
      <c r="DH113" s="946"/>
      <c r="DI113" s="946"/>
      <c r="DJ113" s="946"/>
      <c r="DK113" s="947"/>
      <c r="DL113" s="948">
        <v>164350</v>
      </c>
      <c r="DM113" s="946"/>
      <c r="DN113" s="946"/>
      <c r="DO113" s="946"/>
      <c r="DP113" s="947"/>
      <c r="DQ113" s="948">
        <v>151876</v>
      </c>
      <c r="DR113" s="946"/>
      <c r="DS113" s="946"/>
      <c r="DT113" s="946"/>
      <c r="DU113" s="947"/>
      <c r="DV113" s="949">
        <v>2.2000000000000002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118119</v>
      </c>
      <c r="AB114" s="946"/>
      <c r="AC114" s="946"/>
      <c r="AD114" s="946"/>
      <c r="AE114" s="947"/>
      <c r="AF114" s="948">
        <v>112510</v>
      </c>
      <c r="AG114" s="946"/>
      <c r="AH114" s="946"/>
      <c r="AI114" s="946"/>
      <c r="AJ114" s="947"/>
      <c r="AK114" s="948">
        <v>105787</v>
      </c>
      <c r="AL114" s="946"/>
      <c r="AM114" s="946"/>
      <c r="AN114" s="946"/>
      <c r="AO114" s="947"/>
      <c r="AP114" s="949">
        <v>1.5</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976616</v>
      </c>
      <c r="BR114" s="913"/>
      <c r="BS114" s="913"/>
      <c r="BT114" s="913"/>
      <c r="BU114" s="913"/>
      <c r="BV114" s="913">
        <v>942189</v>
      </c>
      <c r="BW114" s="913"/>
      <c r="BX114" s="913"/>
      <c r="BY114" s="913"/>
      <c r="BZ114" s="913"/>
      <c r="CA114" s="913">
        <v>889249</v>
      </c>
      <c r="CB114" s="913"/>
      <c r="CC114" s="913"/>
      <c r="CD114" s="913"/>
      <c r="CE114" s="913"/>
      <c r="CF114" s="907">
        <v>12.6</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v>
      </c>
      <c r="AB115" s="925"/>
      <c r="AC115" s="925"/>
      <c r="AD115" s="925"/>
      <c r="AE115" s="926"/>
      <c r="AF115" s="927">
        <v>11</v>
      </c>
      <c r="AG115" s="925"/>
      <c r="AH115" s="925"/>
      <c r="AI115" s="925"/>
      <c r="AJ115" s="926"/>
      <c r="AK115" s="927">
        <v>9</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49</v>
      </c>
      <c r="AB116" s="946"/>
      <c r="AC116" s="946"/>
      <c r="AD116" s="946"/>
      <c r="AE116" s="947"/>
      <c r="AF116" s="948">
        <v>41</v>
      </c>
      <c r="AG116" s="946"/>
      <c r="AH116" s="946"/>
      <c r="AI116" s="946"/>
      <c r="AJ116" s="947"/>
      <c r="AK116" s="948">
        <v>16</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2238574</v>
      </c>
      <c r="AB117" s="966"/>
      <c r="AC117" s="966"/>
      <c r="AD117" s="966"/>
      <c r="AE117" s="967"/>
      <c r="AF117" s="968">
        <v>2187261</v>
      </c>
      <c r="AG117" s="966"/>
      <c r="AH117" s="966"/>
      <c r="AI117" s="966"/>
      <c r="AJ117" s="967"/>
      <c r="AK117" s="968">
        <v>2128808</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443</v>
      </c>
      <c r="BP119" s="992"/>
      <c r="BQ119" s="986">
        <v>21258929</v>
      </c>
      <c r="BR119" s="987"/>
      <c r="BS119" s="987"/>
      <c r="BT119" s="987"/>
      <c r="BU119" s="987"/>
      <c r="BV119" s="987">
        <v>19871746</v>
      </c>
      <c r="BW119" s="987"/>
      <c r="BX119" s="987"/>
      <c r="BY119" s="987"/>
      <c r="BZ119" s="987"/>
      <c r="CA119" s="987">
        <v>18757859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5207665</v>
      </c>
      <c r="BR120" s="918"/>
      <c r="BS120" s="918"/>
      <c r="BT120" s="918"/>
      <c r="BU120" s="918"/>
      <c r="BV120" s="918">
        <v>5234273</v>
      </c>
      <c r="BW120" s="918"/>
      <c r="BX120" s="918"/>
      <c r="BY120" s="918"/>
      <c r="BZ120" s="918"/>
      <c r="CA120" s="918">
        <v>4821943</v>
      </c>
      <c r="CB120" s="918"/>
      <c r="CC120" s="918"/>
      <c r="CD120" s="918"/>
      <c r="CE120" s="918"/>
      <c r="CF120" s="931">
        <v>68.3</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6345054</v>
      </c>
      <c r="DH120" s="918"/>
      <c r="DI120" s="918"/>
      <c r="DJ120" s="918"/>
      <c r="DK120" s="918"/>
      <c r="DL120" s="918">
        <v>5867458</v>
      </c>
      <c r="DM120" s="918"/>
      <c r="DN120" s="918"/>
      <c r="DO120" s="918"/>
      <c r="DP120" s="918"/>
      <c r="DQ120" s="918">
        <v>5465414</v>
      </c>
      <c r="DR120" s="918"/>
      <c r="DS120" s="918"/>
      <c r="DT120" s="918"/>
      <c r="DU120" s="918"/>
      <c r="DV120" s="919">
        <v>77.400000000000006</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414173</v>
      </c>
      <c r="BR121" s="913"/>
      <c r="BS121" s="913"/>
      <c r="BT121" s="913"/>
      <c r="BU121" s="913"/>
      <c r="BV121" s="913">
        <v>462613</v>
      </c>
      <c r="BW121" s="913"/>
      <c r="BX121" s="913"/>
      <c r="BY121" s="913"/>
      <c r="BZ121" s="913"/>
      <c r="CA121" s="913">
        <v>402001</v>
      </c>
      <c r="CB121" s="913"/>
      <c r="CC121" s="913"/>
      <c r="CD121" s="913"/>
      <c r="CE121" s="913"/>
      <c r="CF121" s="907">
        <v>5.7</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1117248</v>
      </c>
      <c r="DH121" s="913"/>
      <c r="DI121" s="913"/>
      <c r="DJ121" s="913"/>
      <c r="DK121" s="913"/>
      <c r="DL121" s="913">
        <v>982922</v>
      </c>
      <c r="DM121" s="913"/>
      <c r="DN121" s="913"/>
      <c r="DO121" s="913"/>
      <c r="DP121" s="913"/>
      <c r="DQ121" s="913">
        <v>862957</v>
      </c>
      <c r="DR121" s="913"/>
      <c r="DS121" s="913"/>
      <c r="DT121" s="913"/>
      <c r="DU121" s="913"/>
      <c r="DV121" s="914">
        <v>12.2</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13168998</v>
      </c>
      <c r="BR122" s="987"/>
      <c r="BS122" s="987"/>
      <c r="BT122" s="987"/>
      <c r="BU122" s="987"/>
      <c r="BV122" s="987">
        <v>12074806</v>
      </c>
      <c r="BW122" s="987"/>
      <c r="BX122" s="987"/>
      <c r="BY122" s="987"/>
      <c r="BZ122" s="987"/>
      <c r="CA122" s="987">
        <v>11305716</v>
      </c>
      <c r="CB122" s="987"/>
      <c r="CC122" s="987"/>
      <c r="CD122" s="987"/>
      <c r="CE122" s="987"/>
      <c r="CF122" s="1004">
        <v>160.19999999999999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v>208355</v>
      </c>
      <c r="DR122" s="913"/>
      <c r="DS122" s="913"/>
      <c r="DT122" s="913"/>
      <c r="DU122" s="913"/>
      <c r="DV122" s="914">
        <v>3</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451</v>
      </c>
      <c r="BP123" s="992"/>
      <c r="BQ123" s="1050">
        <v>18790836</v>
      </c>
      <c r="BR123" s="1051"/>
      <c r="BS123" s="1051"/>
      <c r="BT123" s="1051"/>
      <c r="BU123" s="1051"/>
      <c r="BV123" s="1051">
        <v>17771692</v>
      </c>
      <c r="BW123" s="1051"/>
      <c r="BX123" s="1051"/>
      <c r="BY123" s="1051"/>
      <c r="BZ123" s="1051"/>
      <c r="CA123" s="1051">
        <v>16529660</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37.6</v>
      </c>
      <c r="BR124" s="1014"/>
      <c r="BS124" s="1014"/>
      <c r="BT124" s="1014"/>
      <c r="BU124" s="1014"/>
      <c r="BV124" s="1014">
        <v>31.1</v>
      </c>
      <c r="BW124" s="1014"/>
      <c r="BX124" s="1014"/>
      <c r="BY124" s="1014"/>
      <c r="BZ124" s="1014"/>
      <c r="CA124" s="1014">
        <v>31.5</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v>
      </c>
      <c r="AB127" s="946"/>
      <c r="AC127" s="946"/>
      <c r="AD127" s="946"/>
      <c r="AE127" s="947"/>
      <c r="AF127" s="948">
        <v>11</v>
      </c>
      <c r="AG127" s="946"/>
      <c r="AH127" s="946"/>
      <c r="AI127" s="946"/>
      <c r="AJ127" s="947"/>
      <c r="AK127" s="948">
        <v>9</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55787</v>
      </c>
      <c r="AB128" s="1033"/>
      <c r="AC128" s="1033"/>
      <c r="AD128" s="1033"/>
      <c r="AE128" s="1034"/>
      <c r="AF128" s="1035">
        <v>41179</v>
      </c>
      <c r="AG128" s="1033"/>
      <c r="AH128" s="1033"/>
      <c r="AI128" s="1033"/>
      <c r="AJ128" s="1034"/>
      <c r="AK128" s="1035">
        <v>46617</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13.65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8009988</v>
      </c>
      <c r="AB129" s="946"/>
      <c r="AC129" s="946"/>
      <c r="AD129" s="946"/>
      <c r="AE129" s="947"/>
      <c r="AF129" s="948">
        <v>8145248</v>
      </c>
      <c r="AG129" s="946"/>
      <c r="AH129" s="946"/>
      <c r="AI129" s="946"/>
      <c r="AJ129" s="947"/>
      <c r="AK129" s="948">
        <v>8417028</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18.649999999999999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1459991</v>
      </c>
      <c r="AB130" s="946"/>
      <c r="AC130" s="946"/>
      <c r="AD130" s="946"/>
      <c r="AE130" s="947"/>
      <c r="AF130" s="948">
        <v>1409069</v>
      </c>
      <c r="AG130" s="946"/>
      <c r="AH130" s="946"/>
      <c r="AI130" s="946"/>
      <c r="AJ130" s="947"/>
      <c r="AK130" s="948">
        <v>1358191</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6549997</v>
      </c>
      <c r="AB131" s="973"/>
      <c r="AC131" s="973"/>
      <c r="AD131" s="973"/>
      <c r="AE131" s="974"/>
      <c r="AF131" s="972">
        <v>6736179</v>
      </c>
      <c r="AG131" s="973"/>
      <c r="AH131" s="973"/>
      <c r="AI131" s="973"/>
      <c r="AJ131" s="974"/>
      <c r="AK131" s="972">
        <v>7058837</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31.5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11.035058490000001</v>
      </c>
      <c r="AB132" s="1084"/>
      <c r="AC132" s="1084"/>
      <c r="AD132" s="1084"/>
      <c r="AE132" s="1085"/>
      <c r="AF132" s="1086">
        <v>10.94111365</v>
      </c>
      <c r="AG132" s="1084"/>
      <c r="AH132" s="1084"/>
      <c r="AI132" s="1084"/>
      <c r="AJ132" s="1085"/>
      <c r="AK132" s="1086">
        <v>10.25664709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10.7</v>
      </c>
      <c r="AB133" s="1067"/>
      <c r="AC133" s="1067"/>
      <c r="AD133" s="1067"/>
      <c r="AE133" s="1068"/>
      <c r="AF133" s="1066">
        <v>10.7</v>
      </c>
      <c r="AG133" s="1067"/>
      <c r="AH133" s="1067"/>
      <c r="AI133" s="1067"/>
      <c r="AJ133" s="1068"/>
      <c r="AK133" s="1066">
        <v>10.7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VjAl9tWtf0mvzf/4T/QrzYEbZOVLK4SLE0FfBSYl7MVBypSFx6IQU/kdPYufjYk19HO86FrO6r0n7t9SDc8Dw==" saltValue="Cud8jQwwMyn1t/hzCa1e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kaXMYNIdDRc/0gxFb6CC85sltKb6xFWoQlj0+NzOt8rZIOM1LingWCqZCfNFGzOxvWg6UYnPVYMl6Wd3cPRkA==" saltValue="3xSxsB882TUD9/j+pTRV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gcU6Vk9OqkSA2/GBvVGzMu29TAKsd3MEyOkj0XOAmY0XzGoWRC6evx5pfsvbdDd3C/YrzU/frLiY35z+kLduA==" saltValue="ZoOayd1bk01o86KqcvzWH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1941736</v>
      </c>
      <c r="AP9" s="262">
        <v>63033</v>
      </c>
      <c r="AQ9" s="263">
        <v>72090</v>
      </c>
      <c r="AR9" s="264">
        <v>-12.6</v>
      </c>
    </row>
    <row r="10" spans="1:46" ht="13.5" customHeight="1" x14ac:dyDescent="0.15">
      <c r="A10" s="247"/>
      <c r="AK10" s="1103" t="s">
        <v>486</v>
      </c>
      <c r="AL10" s="1104"/>
      <c r="AM10" s="1104"/>
      <c r="AN10" s="1105"/>
      <c r="AO10" s="265">
        <v>391474</v>
      </c>
      <c r="AP10" s="265">
        <v>12708</v>
      </c>
      <c r="AQ10" s="266">
        <v>9072</v>
      </c>
      <c r="AR10" s="267">
        <v>40.1</v>
      </c>
    </row>
    <row r="11" spans="1:46" ht="13.5" customHeight="1" x14ac:dyDescent="0.15">
      <c r="A11" s="247"/>
      <c r="AK11" s="1103" t="s">
        <v>487</v>
      </c>
      <c r="AL11" s="1104"/>
      <c r="AM11" s="1104"/>
      <c r="AN11" s="1105"/>
      <c r="AO11" s="265">
        <v>40847</v>
      </c>
      <c r="AP11" s="265">
        <v>1326</v>
      </c>
      <c r="AQ11" s="266">
        <v>383</v>
      </c>
      <c r="AR11" s="267">
        <v>246.2</v>
      </c>
    </row>
    <row r="12" spans="1:46" ht="13.5" customHeight="1" x14ac:dyDescent="0.15">
      <c r="A12" s="247"/>
      <c r="AK12" s="1103" t="s">
        <v>488</v>
      </c>
      <c r="AL12" s="1104"/>
      <c r="AM12" s="1104"/>
      <c r="AN12" s="1105"/>
      <c r="AO12" s="265">
        <v>168</v>
      </c>
      <c r="AP12" s="265">
        <v>5</v>
      </c>
      <c r="AQ12" s="266">
        <v>26</v>
      </c>
      <c r="AR12" s="267">
        <v>-80.8</v>
      </c>
    </row>
    <row r="13" spans="1:46" ht="13.5" customHeight="1" x14ac:dyDescent="0.15">
      <c r="A13" s="247"/>
      <c r="AK13" s="1103" t="s">
        <v>489</v>
      </c>
      <c r="AL13" s="1104"/>
      <c r="AM13" s="1104"/>
      <c r="AN13" s="1105"/>
      <c r="AO13" s="265">
        <v>51488</v>
      </c>
      <c r="AP13" s="265">
        <v>1671</v>
      </c>
      <c r="AQ13" s="266">
        <v>2732</v>
      </c>
      <c r="AR13" s="267">
        <v>-38.799999999999997</v>
      </c>
    </row>
    <row r="14" spans="1:46" ht="13.5" customHeight="1" x14ac:dyDescent="0.15">
      <c r="A14" s="247"/>
      <c r="AK14" s="1103" t="s">
        <v>490</v>
      </c>
      <c r="AL14" s="1104"/>
      <c r="AM14" s="1104"/>
      <c r="AN14" s="1105"/>
      <c r="AO14" s="265">
        <v>40670</v>
      </c>
      <c r="AP14" s="265">
        <v>1320</v>
      </c>
      <c r="AQ14" s="266">
        <v>1315</v>
      </c>
      <c r="AR14" s="267">
        <v>0.4</v>
      </c>
    </row>
    <row r="15" spans="1:46" ht="13.5" customHeight="1" x14ac:dyDescent="0.15">
      <c r="A15" s="247"/>
      <c r="AK15" s="1106" t="s">
        <v>491</v>
      </c>
      <c r="AL15" s="1107"/>
      <c r="AM15" s="1107"/>
      <c r="AN15" s="1108"/>
      <c r="AO15" s="265">
        <v>-83354</v>
      </c>
      <c r="AP15" s="265">
        <v>-2706</v>
      </c>
      <c r="AQ15" s="266">
        <v>-4107</v>
      </c>
      <c r="AR15" s="267">
        <v>-34.1</v>
      </c>
    </row>
    <row r="16" spans="1:46" x14ac:dyDescent="0.15">
      <c r="A16" s="247"/>
      <c r="AK16" s="1106" t="s">
        <v>178</v>
      </c>
      <c r="AL16" s="1107"/>
      <c r="AM16" s="1107"/>
      <c r="AN16" s="1108"/>
      <c r="AO16" s="265">
        <v>2383029</v>
      </c>
      <c r="AP16" s="265">
        <v>77359</v>
      </c>
      <c r="AQ16" s="266">
        <v>81511</v>
      </c>
      <c r="AR16" s="267">
        <v>-5.0999999999999996</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5.19</v>
      </c>
      <c r="AP21" s="278">
        <v>6.74</v>
      </c>
      <c r="AQ21" s="279">
        <v>-1.55</v>
      </c>
      <c r="AS21" s="280"/>
      <c r="AT21" s="276"/>
    </row>
    <row r="22" spans="1:46" s="248" customFormat="1" x14ac:dyDescent="0.15">
      <c r="A22" s="276"/>
      <c r="AK22" s="1109" t="s">
        <v>497</v>
      </c>
      <c r="AL22" s="1110"/>
      <c r="AM22" s="1110"/>
      <c r="AN22" s="1111"/>
      <c r="AO22" s="281">
        <v>99.5</v>
      </c>
      <c r="AP22" s="282">
        <v>97</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501</v>
      </c>
      <c r="AL32" s="1118"/>
      <c r="AM32" s="1118"/>
      <c r="AN32" s="1119"/>
      <c r="AO32" s="291">
        <v>1308351</v>
      </c>
      <c r="AP32" s="291">
        <v>42472</v>
      </c>
      <c r="AQ32" s="292">
        <v>33695</v>
      </c>
      <c r="AR32" s="293">
        <v>26</v>
      </c>
    </row>
    <row r="33" spans="1:46" ht="13.5" customHeight="1" x14ac:dyDescent="0.15">
      <c r="A33" s="247"/>
      <c r="AK33" s="1117" t="s">
        <v>502</v>
      </c>
      <c r="AL33" s="1118"/>
      <c r="AM33" s="1118"/>
      <c r="AN33" s="1119"/>
      <c r="AO33" s="291" t="s">
        <v>503</v>
      </c>
      <c r="AP33" s="291" t="s">
        <v>503</v>
      </c>
      <c r="AQ33" s="292" t="s">
        <v>503</v>
      </c>
      <c r="AR33" s="293" t="s">
        <v>503</v>
      </c>
    </row>
    <row r="34" spans="1:46" ht="27" customHeight="1" x14ac:dyDescent="0.15">
      <c r="A34" s="247"/>
      <c r="AK34" s="1117" t="s">
        <v>504</v>
      </c>
      <c r="AL34" s="1118"/>
      <c r="AM34" s="1118"/>
      <c r="AN34" s="1119"/>
      <c r="AO34" s="291" t="s">
        <v>503</v>
      </c>
      <c r="AP34" s="291" t="s">
        <v>503</v>
      </c>
      <c r="AQ34" s="292" t="s">
        <v>503</v>
      </c>
      <c r="AR34" s="293" t="s">
        <v>503</v>
      </c>
    </row>
    <row r="35" spans="1:46" ht="27" customHeight="1" x14ac:dyDescent="0.15">
      <c r="A35" s="247"/>
      <c r="AK35" s="1117" t="s">
        <v>505</v>
      </c>
      <c r="AL35" s="1118"/>
      <c r="AM35" s="1118"/>
      <c r="AN35" s="1119"/>
      <c r="AO35" s="291">
        <v>714645</v>
      </c>
      <c r="AP35" s="291">
        <v>23199</v>
      </c>
      <c r="AQ35" s="292">
        <v>8394</v>
      </c>
      <c r="AR35" s="293">
        <v>176.4</v>
      </c>
    </row>
    <row r="36" spans="1:46" ht="27" customHeight="1" x14ac:dyDescent="0.15">
      <c r="A36" s="247"/>
      <c r="AK36" s="1117" t="s">
        <v>506</v>
      </c>
      <c r="AL36" s="1118"/>
      <c r="AM36" s="1118"/>
      <c r="AN36" s="1119"/>
      <c r="AO36" s="291">
        <v>105787</v>
      </c>
      <c r="AP36" s="291">
        <v>3434</v>
      </c>
      <c r="AQ36" s="292">
        <v>1998</v>
      </c>
      <c r="AR36" s="293">
        <v>71.900000000000006</v>
      </c>
    </row>
    <row r="37" spans="1:46" ht="13.5" customHeight="1" x14ac:dyDescent="0.15">
      <c r="A37" s="247"/>
      <c r="AK37" s="1117" t="s">
        <v>507</v>
      </c>
      <c r="AL37" s="1118"/>
      <c r="AM37" s="1118"/>
      <c r="AN37" s="1119"/>
      <c r="AO37" s="291">
        <v>9</v>
      </c>
      <c r="AP37" s="291">
        <v>0</v>
      </c>
      <c r="AQ37" s="292">
        <v>1021</v>
      </c>
      <c r="AR37" s="293">
        <v>-100</v>
      </c>
    </row>
    <row r="38" spans="1:46" ht="27" customHeight="1" x14ac:dyDescent="0.15">
      <c r="A38" s="247"/>
      <c r="AK38" s="1120" t="s">
        <v>508</v>
      </c>
      <c r="AL38" s="1121"/>
      <c r="AM38" s="1121"/>
      <c r="AN38" s="1122"/>
      <c r="AO38" s="294">
        <v>16</v>
      </c>
      <c r="AP38" s="294">
        <v>1</v>
      </c>
      <c r="AQ38" s="295">
        <v>3</v>
      </c>
      <c r="AR38" s="283">
        <v>-66.7</v>
      </c>
      <c r="AS38" s="290"/>
    </row>
    <row r="39" spans="1:46" x14ac:dyDescent="0.15">
      <c r="A39" s="247"/>
      <c r="AK39" s="1120" t="s">
        <v>509</v>
      </c>
      <c r="AL39" s="1121"/>
      <c r="AM39" s="1121"/>
      <c r="AN39" s="1122"/>
      <c r="AO39" s="291">
        <v>-46617</v>
      </c>
      <c r="AP39" s="291">
        <v>-1513</v>
      </c>
      <c r="AQ39" s="292">
        <v>-3210</v>
      </c>
      <c r="AR39" s="293">
        <v>-52.9</v>
      </c>
      <c r="AS39" s="290"/>
    </row>
    <row r="40" spans="1:46" ht="27" customHeight="1" x14ac:dyDescent="0.15">
      <c r="A40" s="247"/>
      <c r="AK40" s="1117" t="s">
        <v>510</v>
      </c>
      <c r="AL40" s="1118"/>
      <c r="AM40" s="1118"/>
      <c r="AN40" s="1119"/>
      <c r="AO40" s="291">
        <v>-1358191</v>
      </c>
      <c r="AP40" s="291">
        <v>-44090</v>
      </c>
      <c r="AQ40" s="292">
        <v>-26336</v>
      </c>
      <c r="AR40" s="293">
        <v>67.400000000000006</v>
      </c>
      <c r="AS40" s="290"/>
    </row>
    <row r="41" spans="1:46" x14ac:dyDescent="0.15">
      <c r="A41" s="247"/>
      <c r="AK41" s="1123" t="s">
        <v>288</v>
      </c>
      <c r="AL41" s="1124"/>
      <c r="AM41" s="1124"/>
      <c r="AN41" s="1125"/>
      <c r="AO41" s="291">
        <v>724000</v>
      </c>
      <c r="AP41" s="291">
        <v>23503</v>
      </c>
      <c r="AQ41" s="292">
        <v>15565</v>
      </c>
      <c r="AR41" s="293">
        <v>51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1219808</v>
      </c>
      <c r="AN51" s="313">
        <v>40655</v>
      </c>
      <c r="AO51" s="314">
        <v>72</v>
      </c>
      <c r="AP51" s="315">
        <v>52068</v>
      </c>
      <c r="AQ51" s="316">
        <v>1.6</v>
      </c>
      <c r="AR51" s="317">
        <v>70.400000000000006</v>
      </c>
    </row>
    <row r="52" spans="1:44" x14ac:dyDescent="0.15">
      <c r="A52" s="247"/>
      <c r="AK52" s="318"/>
      <c r="AL52" s="319" t="s">
        <v>520</v>
      </c>
      <c r="AM52" s="320">
        <v>401915</v>
      </c>
      <c r="AN52" s="321">
        <v>13395</v>
      </c>
      <c r="AO52" s="322">
        <v>-7.7</v>
      </c>
      <c r="AP52" s="323">
        <v>26936</v>
      </c>
      <c r="AQ52" s="324">
        <v>3.4</v>
      </c>
      <c r="AR52" s="325">
        <v>-11.1</v>
      </c>
    </row>
    <row r="53" spans="1:44" x14ac:dyDescent="0.15">
      <c r="A53" s="247"/>
      <c r="AK53" s="303" t="s">
        <v>521</v>
      </c>
      <c r="AL53" s="304"/>
      <c r="AM53" s="312">
        <v>647891</v>
      </c>
      <c r="AN53" s="313">
        <v>21521</v>
      </c>
      <c r="AO53" s="314">
        <v>-47.1</v>
      </c>
      <c r="AP53" s="315">
        <v>47161</v>
      </c>
      <c r="AQ53" s="316">
        <v>-9.4</v>
      </c>
      <c r="AR53" s="317">
        <v>-37.700000000000003</v>
      </c>
    </row>
    <row r="54" spans="1:44" x14ac:dyDescent="0.15">
      <c r="A54" s="247"/>
      <c r="AK54" s="318"/>
      <c r="AL54" s="319" t="s">
        <v>520</v>
      </c>
      <c r="AM54" s="320">
        <v>255636</v>
      </c>
      <c r="AN54" s="321">
        <v>8491</v>
      </c>
      <c r="AO54" s="322">
        <v>-36.6</v>
      </c>
      <c r="AP54" s="323">
        <v>24595</v>
      </c>
      <c r="AQ54" s="324">
        <v>-8.6999999999999993</v>
      </c>
      <c r="AR54" s="325">
        <v>-27.9</v>
      </c>
    </row>
    <row r="55" spans="1:44" x14ac:dyDescent="0.15">
      <c r="A55" s="247"/>
      <c r="AK55" s="303" t="s">
        <v>522</v>
      </c>
      <c r="AL55" s="304"/>
      <c r="AM55" s="312">
        <v>789863</v>
      </c>
      <c r="AN55" s="313">
        <v>26126</v>
      </c>
      <c r="AO55" s="314">
        <v>21.4</v>
      </c>
      <c r="AP55" s="315">
        <v>43423</v>
      </c>
      <c r="AQ55" s="316">
        <v>-7.9</v>
      </c>
      <c r="AR55" s="317">
        <v>29.3</v>
      </c>
    </row>
    <row r="56" spans="1:44" x14ac:dyDescent="0.15">
      <c r="A56" s="247"/>
      <c r="AK56" s="318"/>
      <c r="AL56" s="319" t="s">
        <v>520</v>
      </c>
      <c r="AM56" s="320">
        <v>336399</v>
      </c>
      <c r="AN56" s="321">
        <v>11127</v>
      </c>
      <c r="AO56" s="322">
        <v>31</v>
      </c>
      <c r="AP56" s="323">
        <v>22207</v>
      </c>
      <c r="AQ56" s="324">
        <v>-9.6999999999999993</v>
      </c>
      <c r="AR56" s="325">
        <v>40.700000000000003</v>
      </c>
    </row>
    <row r="57" spans="1:44" x14ac:dyDescent="0.15">
      <c r="A57" s="247"/>
      <c r="AK57" s="303" t="s">
        <v>523</v>
      </c>
      <c r="AL57" s="304"/>
      <c r="AM57" s="312">
        <v>924515</v>
      </c>
      <c r="AN57" s="313">
        <v>30371</v>
      </c>
      <c r="AO57" s="314">
        <v>16.2</v>
      </c>
      <c r="AP57" s="315">
        <v>45265</v>
      </c>
      <c r="AQ57" s="316">
        <v>4.2</v>
      </c>
      <c r="AR57" s="317">
        <v>12</v>
      </c>
    </row>
    <row r="58" spans="1:44" x14ac:dyDescent="0.15">
      <c r="A58" s="247"/>
      <c r="AK58" s="318"/>
      <c r="AL58" s="319" t="s">
        <v>520</v>
      </c>
      <c r="AM58" s="320">
        <v>499996</v>
      </c>
      <c r="AN58" s="321">
        <v>16425</v>
      </c>
      <c r="AO58" s="322">
        <v>47.6</v>
      </c>
      <c r="AP58" s="323">
        <v>22600</v>
      </c>
      <c r="AQ58" s="324">
        <v>1.8</v>
      </c>
      <c r="AR58" s="325">
        <v>45.8</v>
      </c>
    </row>
    <row r="59" spans="1:44" x14ac:dyDescent="0.15">
      <c r="A59" s="247"/>
      <c r="AK59" s="303" t="s">
        <v>524</v>
      </c>
      <c r="AL59" s="304"/>
      <c r="AM59" s="312">
        <v>1538492</v>
      </c>
      <c r="AN59" s="313">
        <v>49943</v>
      </c>
      <c r="AO59" s="314">
        <v>64.400000000000006</v>
      </c>
      <c r="AP59" s="315">
        <v>54621</v>
      </c>
      <c r="AQ59" s="316">
        <v>20.7</v>
      </c>
      <c r="AR59" s="317">
        <v>43.7</v>
      </c>
    </row>
    <row r="60" spans="1:44" x14ac:dyDescent="0.15">
      <c r="A60" s="247"/>
      <c r="AK60" s="318"/>
      <c r="AL60" s="319" t="s">
        <v>520</v>
      </c>
      <c r="AM60" s="320">
        <v>612065</v>
      </c>
      <c r="AN60" s="321">
        <v>19869</v>
      </c>
      <c r="AO60" s="322">
        <v>21</v>
      </c>
      <c r="AP60" s="323">
        <v>30892</v>
      </c>
      <c r="AQ60" s="324">
        <v>36.700000000000003</v>
      </c>
      <c r="AR60" s="325">
        <v>-15.7</v>
      </c>
    </row>
    <row r="61" spans="1:44" x14ac:dyDescent="0.15">
      <c r="A61" s="247"/>
      <c r="AK61" s="303" t="s">
        <v>525</v>
      </c>
      <c r="AL61" s="326"/>
      <c r="AM61" s="312">
        <v>1024114</v>
      </c>
      <c r="AN61" s="313">
        <v>33723</v>
      </c>
      <c r="AO61" s="314">
        <v>25.4</v>
      </c>
      <c r="AP61" s="315">
        <v>48508</v>
      </c>
      <c r="AQ61" s="327">
        <v>1.8</v>
      </c>
      <c r="AR61" s="317">
        <v>23.6</v>
      </c>
    </row>
    <row r="62" spans="1:44" x14ac:dyDescent="0.15">
      <c r="A62" s="247"/>
      <c r="AK62" s="318"/>
      <c r="AL62" s="319" t="s">
        <v>520</v>
      </c>
      <c r="AM62" s="320">
        <v>421202</v>
      </c>
      <c r="AN62" s="321">
        <v>13861</v>
      </c>
      <c r="AO62" s="322">
        <v>11.1</v>
      </c>
      <c r="AP62" s="323">
        <v>25446</v>
      </c>
      <c r="AQ62" s="324">
        <v>4.7</v>
      </c>
      <c r="AR62" s="325">
        <v>6.4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WVGN9/sfwC+J1A9/zxMAYr8TRlE3t6hFcbKmVzEKfl02kve+kDEYQNS9LVagqRYsdPtMgJfMJ4FVhmtJ6yzrg==" saltValue="B3knEz/ZPR9amKP2KN0/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n1k6mxjHOa5SkZDzqLnOt5gpCJdxuIDlAlQV8VpL2oweR0kUwrJI+A1wEle6UgNsbMh4iq2qHv682d83k7NWBg==" saltValue="vG/nFIG/Fxhv9AIGsKEM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cY/glLSafllApSkIWNNiNXAy/7vYsEw9dEStT2Mfn9A5naSqA3S4WVlmsXD7JoXhP/zXZcPI5f9aG2xZjoU9bg==" saltValue="Bdm1g7uNak4Wv4t5FFpw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26.57</v>
      </c>
      <c r="G47" s="12">
        <v>26.92</v>
      </c>
      <c r="H47" s="12">
        <v>29.11</v>
      </c>
      <c r="I47" s="12">
        <v>28.69</v>
      </c>
      <c r="J47" s="13">
        <v>26.64</v>
      </c>
    </row>
    <row r="48" spans="2:10" ht="57.75" customHeight="1" x14ac:dyDescent="0.15">
      <c r="B48" s="14"/>
      <c r="C48" s="1128" t="s">
        <v>4</v>
      </c>
      <c r="D48" s="1128"/>
      <c r="E48" s="1129"/>
      <c r="F48" s="15">
        <v>3.92</v>
      </c>
      <c r="G48" s="16">
        <v>7.38</v>
      </c>
      <c r="H48" s="16">
        <v>7.55</v>
      </c>
      <c r="I48" s="16">
        <v>3.72</v>
      </c>
      <c r="J48" s="17">
        <v>3</v>
      </c>
    </row>
    <row r="49" spans="2:10" ht="57.75" customHeight="1" thickBot="1" x14ac:dyDescent="0.2">
      <c r="B49" s="18"/>
      <c r="C49" s="1130" t="s">
        <v>5</v>
      </c>
      <c r="D49" s="1130"/>
      <c r="E49" s="1131"/>
      <c r="F49" s="19">
        <v>2.36</v>
      </c>
      <c r="G49" s="20">
        <v>5.52</v>
      </c>
      <c r="H49" s="20">
        <v>3.69</v>
      </c>
      <c r="I49" s="20" t="s">
        <v>532</v>
      </c>
      <c r="J49" s="21" t="s">
        <v>533</v>
      </c>
    </row>
    <row r="50" spans="2:10" x14ac:dyDescent="0.15"/>
  </sheetData>
  <sheetProtection algorithmName="SHA-512" hashValue="qPfupijF0OPTGoa/+dxzziJsqEHupEGcZt8R9SsLtSXAaOZhgvUFQEpR0uqILe2QVNhAwLYdB5DrAIqlNyT5jw==" saltValue="rnPWW5Bh9JByKQeJBWHW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2026-03-11T06:19:19Z</cp:lastPrinted>
  <dcterms:created xsi:type="dcterms:W3CDTF">2026-02-26T10:13:49Z</dcterms:created>
  <dcterms:modified xsi:type="dcterms:W3CDTF">2026-04-01T07:25:18Z</dcterms:modified>
  <cp:category/>
</cp:coreProperties>
</file>