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73BCAB42-8854-467C-ADD9-23EF272FAB88}" xr6:coauthVersionLast="47" xr6:coauthVersionMax="47" xr10:uidLastSave="{00000000-0000-0000-0000-000000000000}"/>
  <bookViews>
    <workbookView xWindow="2037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CO34" i="10"/>
  <c r="BW34" i="10"/>
  <c r="BW35" i="10" s="1"/>
  <c r="BW36" i="10" s="1"/>
  <c r="BW37" i="10" s="1"/>
  <c r="BW38" i="10" s="1"/>
  <c r="BW39" i="10" s="1"/>
  <c r="BW40" i="10" s="1"/>
  <c r="BW41" i="10" s="1"/>
  <c r="BW42" i="10" s="1"/>
  <c r="BW43" i="10" s="1"/>
  <c r="BE34" i="10"/>
  <c r="U34" i="10"/>
  <c r="U35"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<sst xmlns="http://schemas.openxmlformats.org/spreadsheetml/2006/main" count="1136" uniqueCount="569">
  <si>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</si>
  <si>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</si>
  <si>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</si>
  <si>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</si>
  <si>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</si>
  <si>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</si>
  <si>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</si>
  <si>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</si>
  <si>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</si>
  <si>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</si>
  <si>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</si>
  <si>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</si>
  <si>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</si>
  <si>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</si>
  <si>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</si>
  <si>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</si>
  <si>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</si>
  <si>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</si>
  <si>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</si>
  <si>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</si>
  <si>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</si>
  <si>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</si>
  <si>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</si>
  <si>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</si>
  <si>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</si>
  <si>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</si>
  <si>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</si>
  <si>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</si>
  <si>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</si>
  <si>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</si>
  <si>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</si>
  <si>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</si>
  <si>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</si>
  <si>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</si>
  <si>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</si>
  <si>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</si>
  <si>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</si>
  <si>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</si>
  <si>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</si>
  <si>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</si>
  <si>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</si>
  <si>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</si>
  <si>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</si>
  <si>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</si>
  <si>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</si>
  <si>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</si>
  <si>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</si>
  <si>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</si>
  <si>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</si>
  <si>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</si>
  <si>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</si>
  <si>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</si>
  <si>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</si>
  <si>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</si>
  <si>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</si>
  <si>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</si>
  <si>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</si>
  <si>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</si>
  <si>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</si>
  <si>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</si>
  <si>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</si>
  <si>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</si>
  <si>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</si>
  <si>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</si>
  <si>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</si>
  <si>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</si>
  <si>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</si>
  <si>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</si>
  <si>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</si>
  <si>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</si>
  <si>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</si>
  <si>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</si>
  <si>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</si>
  <si>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</si>
  <si>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</si>
  <si>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</si>
  <si>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</si>
  <si>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</si>
  <si>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</si>
  <si>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</si>
  <si>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</si>
  <si>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</si>
  <si>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</si>
  <si>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</si>
  <si>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</si>
  <si>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</si>
  <si>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</si>
  <si>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</si>
  <si>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</si>
  <si>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</si>
  <si>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</si>
  <si>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</si>
  <si>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</si>
  <si>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</si>
  <si>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須恵町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</si>
  <si>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</si>
  <si>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</si>
  <si>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</si>
  <si>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</si>
  <si>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</si>
  <si>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</si>
  <si>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</si>
  <si>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</si>
  <si>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</si>
  <si>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</si>
  <si>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</si>
  <si>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</si>
  <si>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</si>
  <si>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</si>
  <si>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</si>
  <si>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</si>
  <si>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</si>
  <si>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</si>
  <si>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</si>
  <si>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</si>
  <si>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</si>
  <si>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</si>
  <si>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</si>
  <si>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</si>
  <si>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</si>
  <si>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</si>
  <si>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</si>
  <si>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</si>
  <si>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</si>
  <si>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</si>
  <si>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</si>
  <si>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</si>
  <si>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</si>
  <si>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</si>
  <si>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</si>
  <si>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</si>
  <si>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</si>
  <si>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</si>
  <si>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</si>
  <si>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</si>
  <si>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</si>
  <si>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</si>
  <si>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</si>
  <si>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</si>
  <si>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</si>
  <si>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</si>
  <si>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</si>
  <si>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</si>
  <si>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</si>
  <si>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</si>
  <si>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</si>
  <si>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</si>
  <si>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</si>
  <si>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</si>
  <si>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</si>
  <si>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</si>
  <si>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</si>
  <si>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</si>
  <si>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</si>
  <si>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</si>
  <si>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</si>
  <si>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</si>
  <si>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</si>
  <si>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</si>
  <si>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</si>
  <si>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</si>
  <si>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</si>
  <si>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</si>
  <si>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</si>
  <si>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</si>
  <si>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</si>
  <si>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</si>
  <si>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</si>
  <si>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</si>
  <si>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</si>
  <si>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</si>
  <si>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</si>
  <si>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</si>
  <si>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</si>
  <si>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</si>
  <si>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</si>
  <si>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</si>
  <si>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</si>
  <si>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</si>
  <si>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</si>
  <si>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</si>
  <si>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</si>
  <si>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</si>
  <si>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</si>
  <si>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</si>
  <si>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</si>
  <si>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</si>
  <si>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</si>
  <si>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</si>
  <si>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</si>
  <si>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</si>
  <si>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</si>
  <si>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</si>
  <si>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</si>
  <si>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</si>
  <si>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</si>
  <si>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</si>
  <si>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</si>
  <si>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</si>
  <si>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</si>
  <si>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</si>
  <si>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</si>
  <si>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</si>
  <si>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福岡県須恵町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</si>
  <si>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</si>
  <si>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</si>
  <si>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</si>
  <si>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</si>
  <si>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</si>
  <si>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</si>
  <si>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</si>
  <si>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</si>
  <si>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</si>
  <si>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</si>
  <si>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</si>
  <si>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</si>
  <si>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</si>
  <si>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</si>
  <si>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</si>
  <si>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</si>
  <si>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</si>
  <si>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</si>
  <si>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</si>
  <si>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</si>
  <si>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</si>
  <si>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</si>
  <si>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</si>
  <si>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</si>
  <si>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</si>
  <si>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</si>
  <si>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</si>
  <si>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</si>
  <si>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</si>
  <si>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</si>
  <si>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</si>
  <si>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</si>
  <si>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</si>
  <si>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</si>
  <si>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</si>
  <si>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</si>
  <si>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</si>
  <si>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</si>
  <si>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</si>
  <si>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</si>
  <si>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</si>
  <si>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</si>
  <si>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</si>
  <si>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</si>
  <si>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</si>
  <si>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</si>
  <si>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</si>
  <si>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</si>
  <si>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</si>
  <si>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</si>
  <si>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</si>
  <si>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</si>
  <si>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</si>
  <si>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</si>
  <si>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</si>
  <si>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</si>
  <si>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</si>
  <si>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</si>
  <si>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</si>
  <si>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</si>
  <si>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</si>
  <si>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</si>
  <si>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</si>
  <si>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</si>
  <si>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</si>
  <si>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</si>
  <si>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</si>
  <si>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</si>
  <si>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</si>
  <si>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</si>
  <si>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</si>
  <si>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</si>
  <si>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</si>
  <si>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</si>
  <si>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</si>
  <si>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</si>
  <si>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</si>
  <si>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</si>
  <si>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</si>
  <si>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</si>
  <si>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</si>
  <si>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</si>
  <si>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</si>
  <si>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</si>
  <si>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</si>
  <si>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</si>
  <si>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</si>
  <si>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</si>
  <si>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</si>
  <si>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</si>
  <si>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</si>
  <si>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</si>
  <si>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</si>
  <si>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</si>
  <si>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</si>
  <si>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</si>
  <si>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</si>
  <si>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</si>
  <si>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</si>
  <si>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</si>
  <si>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</si>
  <si>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</si>
  <si>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</si>
  <si>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</si>
  <si>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</si>
  <si>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</si>
  <si>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</si>
  <si>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</si>
  <si>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</si>
  <si>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</si>
  <si>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</si>
  <si>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</si>
  <si>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</si>
  <si>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</si>
  <si>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</si>
  <si>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</si>
  <si>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</si>
  <si>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</si>
  <si>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</si>
  <si>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</si>
  <si>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</si>
  <si>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</si>
  <si>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</si>
  <si>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</si>
  <si>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</si>
  <si>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</si>
  <si>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</si>
  <si>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</si>
  <si>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</si>
  <si>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</si>
  <si>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</si>
  <si>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</si>
  <si>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</si>
  <si>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</si>
  <si>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</si>
  <si>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</si>
  <si>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</si>
  <si>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</si>
  <si>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</si>
  <si>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</si>
  <si>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</si>
  <si>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</si>
  <si>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</si>
  <si>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</si>
  <si>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</si>
  <si>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</si>
  <si>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</si>
  <si>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</si>
  <si>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</si>
  <si>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</si>
  <si>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福岡県須恵町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</si>
  <si>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</si>
  <si>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</si>
  <si>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</si>
  <si>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</si>
  <si>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</si>
  <si>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</si>
  <si>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</si>
  <si>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</si>
  <si>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</si>
  <si>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</si>
  <si>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</si>
  <si>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</si>
  <si>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</si>
  <si>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</si>
  <si>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</si>
  <si>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</si>
  <si>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</si>
  <si>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</si>
  <si>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</si>
  <si>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</si>
  <si>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</si>
  <si>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</si>
  <si>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</si>
  <si>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</si>
  <si>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</si>
  <si>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</si>
  <si>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</si>
  <si>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</si>
  <si>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</si>
  <si>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</si>
  <si>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</si>
  <si>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</si>
  <si>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</si>
  <si>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</si>
  <si>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</si>
  <si>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</si>
  <si>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</si>
  <si>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</si>
  <si>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</si>
  <si>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</si>
  <si>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</si>
  <si>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</si>
  <si>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</si>
  <si>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</si>
  <si>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</si>
  <si>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</si>
  <si>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</si>
  <si>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</si>
  <si>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</si>
  <si>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</si>
  <si>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</si>
  <si>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</si>
  <si>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</si>
  <si>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</si>
  <si>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</si>
  <si>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</si>
  <si>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</si>
  <si>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</si>
  <si>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</si>
  <si>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</si>
  <si>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</si>
  <si>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</si>
  <si>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</si>
  <si>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</si>
  <si>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</si>
  <si>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</si>
  <si>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</si>
  <si>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</si>
  <si>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</si>
  <si>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</si>
  <si>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</si>
  <si>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</si>
  <si>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</si>
  <si>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</si>
  <si>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</si>
  <si>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</si>
  <si>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</si>
  <si>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</si>
  <si>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</si>
  <si>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</si>
  <si>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</si>
  <si>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</si>
  <si>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</si>
  <si>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</si>
  <si>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</si>
  <si>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</si>
  <si>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</si>
  <si>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</si>
  <si>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</si>
  <si>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</si>
  <si>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</si>
  <si>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</si>
  <si>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</si>
  <si>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</si>
  <si>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</si>
  <si>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</si>
  <si>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</si>
  <si>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</si>
  <si>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</si>
  <si>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</si>
  <si>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</si>
  <si>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</si>
  <si>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</si>
  <si>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</si>
  <si>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</si>
  <si>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</si>
  <si>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</si>
  <si>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</si>
  <si>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</si>
  <si>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</si>
  <si>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</si>
  <si>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</si>
  <si>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</si>
  <si>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</si>
  <si>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</si>
  <si>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</si>
  <si>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</si>
  <si>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</si>
  <si>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</si>
  <si>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</si>
  <si>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</si>
  <si>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</si>
  <si>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</si>
  <si>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</si>
  <si>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</si>
  <si>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</si>
  <si>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</si>
  <si>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</si>
  <si>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</si>
  <si>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</si>
  <si>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</si>
  <si>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</si>
  <si>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</si>
  <si>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</si>
  <si>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</si>
  <si>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</si>
  <si>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</si>
  <si>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</si>
  <si>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</si>
  <si>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</si>
  <si>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</si>
  <si>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</si>
  <si>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</si>
  <si>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</si>
  <si>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</si>
  <si>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</si>
  <si>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</si>
  <si>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</si>
  <si>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</si>
  <si>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</si>
  <si>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</si>
  <si>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</si>
  <si>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</si>
  <si>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</si>
  <si>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</si>
  <si>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</si>
  <si>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</si>
  <si>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</si>
  <si>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</si>
  <si>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</si>
  <si>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</si>
  <si>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</si>
  <si>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</si>
  <si>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</si>
  <si>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</si>
  <si>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</si>
  <si>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</si>
  <si>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</si>
  <si>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</si>
  <si>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</si>
  <si>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</si>
  <si>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</si>
  <si>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</si>
  <si>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9.24</t>
  </si>
  <si>
    <t>▲ 4.44</t>
  </si>
  <si>
    <t>水道事業会計</t>
  </si>
  <si>
    <t>下水道事業会計</t>
  </si>
  <si>
    <t>一般会計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</si>
  <si>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</si>
  <si>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</si>
  <si>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</si>
  <si>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</si>
  <si>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</si>
  <si>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</si>
  <si>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</si>
  <si>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</si>
  <si>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</si>
  <si>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</si>
  <si>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ふるさと応援基金</t>
    <rPh sb="4" eb="6">
      <t>オウエン</t>
    </rPh>
    <rPh sb="6" eb="8">
      <t>キキン</t>
    </rPh>
    <phoneticPr fontId="5"/>
  </si>
  <si>
    <t>公共施設等整備基金</t>
    <rPh sb="0" eb="2">
      <t>コウキョウ</t>
    </rPh>
    <rPh sb="2" eb="4">
      <t>シセツ</t>
    </rPh>
    <rPh sb="4" eb="5">
      <t>トウ</t>
    </rPh>
    <rPh sb="5" eb="7">
      <t>セイビ</t>
    </rPh>
    <rPh sb="7" eb="9">
      <t>キキン</t>
    </rPh>
    <phoneticPr fontId="2"/>
  </si>
  <si>
    <t>水道水源保全基金</t>
    <rPh sb="0" eb="2">
      <t>スイドウ</t>
    </rPh>
    <rPh sb="2" eb="4">
      <t>スイゲン</t>
    </rPh>
    <rPh sb="4" eb="6">
      <t>ホゼン</t>
    </rPh>
    <rPh sb="6" eb="8">
      <t>キキン</t>
    </rPh>
    <phoneticPr fontId="2"/>
  </si>
  <si>
    <t>自然教育林基金</t>
    <rPh sb="0" eb="2">
      <t>シゼン</t>
    </rPh>
    <rPh sb="2" eb="4">
      <t>キョウイク</t>
    </rPh>
    <rPh sb="4" eb="5">
      <t>リン</t>
    </rPh>
    <rPh sb="5" eb="7">
      <t>キキン</t>
    </rPh>
    <phoneticPr fontId="2"/>
  </si>
  <si>
    <t>森林環境譲与税基金</t>
    <rPh sb="0" eb="2">
      <t>シンリン</t>
    </rPh>
    <rPh sb="2" eb="4">
      <t>カンキョウ</t>
    </rPh>
    <rPh sb="4" eb="6">
      <t>ジョウヨ</t>
    </rPh>
    <rPh sb="6" eb="7">
      <t>ゼイ</t>
    </rPh>
    <rPh sb="7" eb="9">
      <t>キキン</t>
    </rPh>
    <phoneticPr fontId="2"/>
  </si>
  <si>
    <t>福岡県市町村消防団員等公務災害補償組合</t>
  </si>
  <si>
    <t>福岡県市町村職員退職手当組合（一般会計）</t>
  </si>
  <si>
    <t>福岡県市町村職員退職手当組合（基金特別会計）</t>
  </si>
  <si>
    <t>福岡県自治会館管理組合</t>
  </si>
  <si>
    <t>糟屋郡自治会館組合</t>
  </si>
  <si>
    <t>粕屋郡篠栗町外一市五町財産組合</t>
  </si>
  <si>
    <t>北筑昇華苑組合</t>
  </si>
  <si>
    <t>粕屋南部消防組合（一般会計）</t>
  </si>
  <si>
    <t>粕屋南部消防組合（休日診療所特別会計）</t>
    <rPh sb="0" eb="2">
      <t>カスヤ</t>
    </rPh>
    <rPh sb="2" eb="4">
      <t>ナンブ</t>
    </rPh>
    <rPh sb="4" eb="6">
      <t>ショウボウ</t>
    </rPh>
    <rPh sb="6" eb="8">
      <t>クミアイ</t>
    </rPh>
    <rPh sb="9" eb="11">
      <t>キュウジツ</t>
    </rPh>
    <rPh sb="11" eb="13">
      <t>シンリョウ</t>
    </rPh>
    <rPh sb="13" eb="14">
      <t>ショ</t>
    </rPh>
    <rPh sb="14" eb="16">
      <t>トクベツ</t>
    </rPh>
    <rPh sb="16" eb="18">
      <t>カイケイ</t>
    </rPh>
    <phoneticPr fontId="2"/>
  </si>
  <si>
    <t>須恵町外二ヶ町清掃施設組合</t>
  </si>
  <si>
    <t>福岡県自治振興組合（一般会計）</t>
  </si>
  <si>
    <t>福岡県自治振興組合（公文書館事業特別会計）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</si>
  <si>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</si>
  <si>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</si>
  <si>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</si>
  <si>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</si>
  <si>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福岡都市圏広域行政事業組合（一般会計）</t>
  </si>
  <si>
    <t>福岡都市圏広域行政事業組合（流域連携事業特別会計）</t>
  </si>
  <si>
    <t>福岡都市圏広域行政事業組合（競艇事業特別会計）</t>
  </si>
  <si>
    <t>福岡地区水道企業団</t>
    <rPh sb="0" eb="4">
      <t>フクオカチク</t>
    </rPh>
    <rPh sb="4" eb="9">
      <t>スイドウキギョウダン</t>
    </rPh>
    <phoneticPr fontId="4"/>
  </si>
  <si>
    <t>法適用企業</t>
    <rPh sb="0" eb="3">
      <t>ホウテキヨウ</t>
    </rPh>
    <rPh sb="3" eb="5">
      <t>キギョウ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</si>
</sst>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A88B-4CC5-80DD-39FFEB3310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34347</c:v>
                </c:pt>
                <c:pt idx="1">
                  <c:v>18773</c:v>
                </c:pt>
                <c:pt idx="2">
                  <c:v>27152</c:v>
                </c:pt>
                <c:pt idx="3">
                  <c:v>45780</c:v>
                </c:pt>
                <c:pt idx="4">
                  <c:v>44241</c:v>
                </c:pt>
              </c:numCache>
            </c:numRef>
          </c:val>
          <c:smooth val="0"/>
          <c:extLst>
            <c:ext xmlns:c16="http://schemas.microsoft.com/office/drawing/2014/chart" uri="{C3380CC4-5D6E-409C-BE32-E72D297353CC}">
              <c16:uniqueId val="{00000001-A88B-4CC5-80DD-39FFEB33105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7.08</c:v>
                </c:pt>
                <c:pt idx="1">
                  <c:v>6</c:v>
                </c:pt>
                <c:pt idx="2">
                  <c:v>6.06</c:v>
                </c:pt>
                <c:pt idx="3">
                  <c:v>4.5599999999999996</c:v>
                </c:pt>
                <c:pt idx="4">
                  <c:v>3.92</c:v>
                </c:pt>
              </c:numCache>
            </c:numRef>
          </c:val>
          <c:extLst>
            <c:ext xmlns:c16="http://schemas.microsoft.com/office/drawing/2014/chart" uri="{C3380CC4-5D6E-409C-BE32-E72D297353CC}">
              <c16:uniqueId val="{00000000-7F3A-4779-97F9-B75BCDE920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43.2</c:v>
                </c:pt>
                <c:pt idx="1">
                  <c:v>49.43</c:v>
                </c:pt>
                <c:pt idx="2">
                  <c:v>42.64</c:v>
                </c:pt>
                <c:pt idx="3">
                  <c:v>42.74</c:v>
                </c:pt>
                <c:pt idx="4">
                  <c:v>36.6</c:v>
                </c:pt>
              </c:numCache>
            </c:numRef>
          </c:val>
          <c:extLst>
            <c:ext xmlns:c16="http://schemas.microsoft.com/office/drawing/2014/chart" uri="{C3380CC4-5D6E-409C-BE32-E72D297353CC}">
              <c16:uniqueId val="{00000001-7F3A-4779-97F9-B75BCDE9208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0.04</c:v>
                </c:pt>
                <c:pt idx="1">
                  <c:v>8.99</c:v>
                </c:pt>
                <c:pt idx="2">
                  <c:v>-9.24</c:v>
                </c:pt>
                <c:pt idx="3">
                  <c:v>0.36</c:v>
                </c:pt>
                <c:pt idx="4">
                  <c:v>-4.4400000000000004</c:v>
                </c:pt>
              </c:numCache>
            </c:numRef>
          </c:val>
          <c:smooth val="0"/>
          <c:extLst>
            <c:ext xmlns:c16="http://schemas.microsoft.com/office/drawing/2014/chart" uri="{C3380CC4-5D6E-409C-BE32-E72D297353CC}">
              <c16:uniqueId val="{00000002-7F3A-4779-97F9-B75BCDE9208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0.16</c:v>
                </c:pt>
                <c:pt idx="2">
                  <c:v>#N/A</c:v>
                </c:pt>
                <c:pt idx="3">
                  <c:v>0.15</c:v>
                </c:pt>
                <c:pt idx="4">
                  <c:v>#N/A</c:v>
                </c:pt>
                <c:pt idx="5">
                  <c:v>0.17</c:v>
                </c:pt>
                <c:pt idx="6">
                  <c:v>#N/A</c:v>
                </c:pt>
                <c:pt idx="7">
                  <c:v>1.64</c:v>
                </c:pt>
                <c:pt idx="8">
                  <c:v>0</c:v>
                </c:pt>
                <c:pt idx="9">
                  <c:v>0</c:v>
                </c:pt>
              </c:numCache>
            </c:numRef>
          </c:val>
          <c:extLst>
            <c:ext xmlns:c16="http://schemas.microsoft.com/office/drawing/2014/chart" uri="{C3380CC4-5D6E-409C-BE32-E72D297353CC}">
              <c16:uniqueId val="{00000000-14DB-44C1-85B9-E62B7A6A7F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4DB-44C1-85B9-E62B7A6A7FF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4DB-44C1-85B9-E62B7A6A7FF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4DB-44C1-85B9-E62B7A6A7FF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4DB-44C1-85B9-E62B7A6A7FF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c:v>
                </c:pt>
                <c:pt idx="2">
                  <c:v>#N/A</c:v>
                </c:pt>
                <c:pt idx="3">
                  <c:v>0.35</c:v>
                </c:pt>
                <c:pt idx="4">
                  <c:v>#N/A</c:v>
                </c:pt>
                <c:pt idx="5">
                  <c:v>0.44</c:v>
                </c:pt>
                <c:pt idx="6">
                  <c:v>#N/A</c:v>
                </c:pt>
                <c:pt idx="7">
                  <c:v>0.49</c:v>
                </c:pt>
                <c:pt idx="8">
                  <c:v>#N/A</c:v>
                </c:pt>
                <c:pt idx="9">
                  <c:v>0.47</c:v>
                </c:pt>
              </c:numCache>
            </c:numRef>
          </c:val>
          <c:extLst>
            <c:ext xmlns:c16="http://schemas.microsoft.com/office/drawing/2014/chart" uri="{C3380CC4-5D6E-409C-BE32-E72D297353CC}">
              <c16:uniqueId val="{00000005-14DB-44C1-85B9-E62B7A6A7FF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0.11</c:v>
                </c:pt>
                <c:pt idx="2">
                  <c:v>#N/A</c:v>
                </c:pt>
                <c:pt idx="3">
                  <c:v>0.06</c:v>
                </c:pt>
                <c:pt idx="4">
                  <c:v>#N/A</c:v>
                </c:pt>
                <c:pt idx="5">
                  <c:v>0.11</c:v>
                </c:pt>
                <c:pt idx="6">
                  <c:v>#N/A</c:v>
                </c:pt>
                <c:pt idx="7">
                  <c:v>0.04</c:v>
                </c:pt>
                <c:pt idx="8">
                  <c:v>#N/A</c:v>
                </c:pt>
                <c:pt idx="9">
                  <c:v>0.5</c:v>
                </c:pt>
              </c:numCache>
            </c:numRef>
          </c:val>
          <c:extLst>
            <c:ext xmlns:c16="http://schemas.microsoft.com/office/drawing/2014/chart" uri="{C3380CC4-5D6E-409C-BE32-E72D297353CC}">
              <c16:uniqueId val="{00000006-14DB-44C1-85B9-E62B7A6A7FF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7.08</c:v>
                </c:pt>
                <c:pt idx="2">
                  <c:v>#N/A</c:v>
                </c:pt>
                <c:pt idx="3">
                  <c:v>6</c:v>
                </c:pt>
                <c:pt idx="4">
                  <c:v>#N/A</c:v>
                </c:pt>
                <c:pt idx="5">
                  <c:v>6.05</c:v>
                </c:pt>
                <c:pt idx="6">
                  <c:v>#N/A</c:v>
                </c:pt>
                <c:pt idx="7">
                  <c:v>4.55</c:v>
                </c:pt>
                <c:pt idx="8">
                  <c:v>#N/A</c:v>
                </c:pt>
                <c:pt idx="9">
                  <c:v>3.92</c:v>
                </c:pt>
              </c:numCache>
            </c:numRef>
          </c:val>
          <c:extLst>
            <c:ext xmlns:c16="http://schemas.microsoft.com/office/drawing/2014/chart" uri="{C3380CC4-5D6E-409C-BE32-E72D297353CC}">
              <c16:uniqueId val="{00000007-14DB-44C1-85B9-E62B7A6A7FF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4.33</c:v>
                </c:pt>
              </c:numCache>
            </c:numRef>
          </c:val>
          <c:extLst>
            <c:ext xmlns:c16="http://schemas.microsoft.com/office/drawing/2014/chart" uri="{C3380CC4-5D6E-409C-BE32-E72D297353CC}">
              <c16:uniqueId val="{00000008-14DB-44C1-85B9-E62B7A6A7FF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10.039999999999999</c:v>
                </c:pt>
                <c:pt idx="2">
                  <c:v>#N/A</c:v>
                </c:pt>
                <c:pt idx="3">
                  <c:v>10.33</c:v>
                </c:pt>
                <c:pt idx="4">
                  <c:v>#N/A</c:v>
                </c:pt>
                <c:pt idx="5">
                  <c:v>11.2</c:v>
                </c:pt>
                <c:pt idx="6">
                  <c:v>#N/A</c:v>
                </c:pt>
                <c:pt idx="7">
                  <c:v>12.01</c:v>
                </c:pt>
                <c:pt idx="8">
                  <c:v>#N/A</c:v>
                </c:pt>
                <c:pt idx="9">
                  <c:v>11.01</c:v>
                </c:pt>
              </c:numCache>
            </c:numRef>
          </c:val>
          <c:extLst>
            <c:ext xmlns:c16="http://schemas.microsoft.com/office/drawing/2014/chart" uri="{C3380CC4-5D6E-409C-BE32-E72D297353CC}">
              <c16:uniqueId val="{00000009-14DB-44C1-85B9-E62B7A6A7F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575</c:v>
                </c:pt>
                <c:pt idx="5">
                  <c:v>583</c:v>
                </c:pt>
                <c:pt idx="8">
                  <c:v>580</c:v>
                </c:pt>
                <c:pt idx="11">
                  <c:v>599</c:v>
                </c:pt>
                <c:pt idx="14">
                  <c:v>602</c:v>
                </c:pt>
              </c:numCache>
            </c:numRef>
          </c:val>
          <c:extLst>
            <c:ext xmlns:c16="http://schemas.microsoft.com/office/drawing/2014/chart" uri="{C3380CC4-5D6E-409C-BE32-E72D297353CC}">
              <c16:uniqueId val="{00000000-3A38-4F55-AFED-D80ED8E7535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A38-4F55-AFED-D80ED8E7535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47</c:v>
                </c:pt>
                <c:pt idx="3">
                  <c:v>34</c:v>
                </c:pt>
                <c:pt idx="6">
                  <c:v>35</c:v>
                </c:pt>
                <c:pt idx="9">
                  <c:v>23</c:v>
                </c:pt>
                <c:pt idx="12">
                  <c:v>33</c:v>
                </c:pt>
              </c:numCache>
            </c:numRef>
          </c:val>
          <c:extLst>
            <c:ext xmlns:c16="http://schemas.microsoft.com/office/drawing/2014/chart" uri="{C3380CC4-5D6E-409C-BE32-E72D297353CC}">
              <c16:uniqueId val="{00000002-3A38-4F55-AFED-D80ED8E7535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1</c:v>
                </c:pt>
                <c:pt idx="9">
                  <c:v>2</c:v>
                </c:pt>
                <c:pt idx="12">
                  <c:v>1</c:v>
                </c:pt>
              </c:numCache>
            </c:numRef>
          </c:val>
          <c:extLst>
            <c:ext xmlns:c16="http://schemas.microsoft.com/office/drawing/2014/chart" uri="{C3380CC4-5D6E-409C-BE32-E72D297353CC}">
              <c16:uniqueId val="{00000003-3A38-4F55-AFED-D80ED8E7535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333</c:v>
                </c:pt>
                <c:pt idx="3">
                  <c:v>309</c:v>
                </c:pt>
                <c:pt idx="6">
                  <c:v>298</c:v>
                </c:pt>
                <c:pt idx="9">
                  <c:v>296</c:v>
                </c:pt>
                <c:pt idx="12">
                  <c:v>379</c:v>
                </c:pt>
              </c:numCache>
            </c:numRef>
          </c:val>
          <c:extLst>
            <c:ext xmlns:c16="http://schemas.microsoft.com/office/drawing/2014/chart" uri="{C3380CC4-5D6E-409C-BE32-E72D297353CC}">
              <c16:uniqueId val="{00000004-3A38-4F55-AFED-D80ED8E7535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38-4F55-AFED-D80ED8E7535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38-4F55-AFED-D80ED8E7535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608</c:v>
                </c:pt>
                <c:pt idx="3">
                  <c:v>596</c:v>
                </c:pt>
                <c:pt idx="6">
                  <c:v>626</c:v>
                </c:pt>
                <c:pt idx="9">
                  <c:v>650</c:v>
                </c:pt>
                <c:pt idx="12">
                  <c:v>662</c:v>
                </c:pt>
              </c:numCache>
            </c:numRef>
          </c:val>
          <c:extLst>
            <c:ext xmlns:c16="http://schemas.microsoft.com/office/drawing/2014/chart" uri="{C3380CC4-5D6E-409C-BE32-E72D297353CC}">
              <c16:uniqueId val="{00000007-3A38-4F55-AFED-D80ED8E7535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413</c:v>
                </c:pt>
                <c:pt idx="2">
                  <c:v>#N/A</c:v>
                </c:pt>
                <c:pt idx="3">
                  <c:v>#N/A</c:v>
                </c:pt>
                <c:pt idx="4">
                  <c:v>356</c:v>
                </c:pt>
                <c:pt idx="5">
                  <c:v>#N/A</c:v>
                </c:pt>
                <c:pt idx="6">
                  <c:v>#N/A</c:v>
                </c:pt>
                <c:pt idx="7">
                  <c:v>380</c:v>
                </c:pt>
                <c:pt idx="8">
                  <c:v>#N/A</c:v>
                </c:pt>
                <c:pt idx="9">
                  <c:v>#N/A</c:v>
                </c:pt>
                <c:pt idx="10">
                  <c:v>372</c:v>
                </c:pt>
                <c:pt idx="11">
                  <c:v>#N/A</c:v>
                </c:pt>
                <c:pt idx="12">
                  <c:v>#N/A</c:v>
                </c:pt>
                <c:pt idx="13">
                  <c:v>473</c:v>
                </c:pt>
                <c:pt idx="14">
                  <c:v>#N/A</c:v>
                </c:pt>
              </c:numCache>
            </c:numRef>
          </c:val>
          <c:smooth val="0"/>
          <c:extLst>
            <c:ext xmlns:c16="http://schemas.microsoft.com/office/drawing/2014/chart" uri="{C3380CC4-5D6E-409C-BE32-E72D297353CC}">
              <c16:uniqueId val="{00000008-3A38-4F55-AFED-D80ED8E7535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8319</c:v>
                </c:pt>
                <c:pt idx="5">
                  <c:v>7920</c:v>
                </c:pt>
                <c:pt idx="8">
                  <c:v>7770</c:v>
                </c:pt>
                <c:pt idx="11">
                  <c:v>7732</c:v>
                </c:pt>
                <c:pt idx="14">
                  <c:v>7587</c:v>
                </c:pt>
              </c:numCache>
            </c:numRef>
          </c:val>
          <c:extLst>
            <c:ext xmlns:c16="http://schemas.microsoft.com/office/drawing/2014/chart" uri="{C3380CC4-5D6E-409C-BE32-E72D297353CC}">
              <c16:uniqueId val="{00000000-CB9F-4F12-9E20-778E07D99B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B9F-4F12-9E20-778E07D99B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3330</c:v>
                </c:pt>
                <c:pt idx="5">
                  <c:v>4219</c:v>
                </c:pt>
                <c:pt idx="8">
                  <c:v>4593</c:v>
                </c:pt>
                <c:pt idx="11">
                  <c:v>4885</c:v>
                </c:pt>
                <c:pt idx="14">
                  <c:v>4867</c:v>
                </c:pt>
              </c:numCache>
            </c:numRef>
          </c:val>
          <c:extLst>
            <c:ext xmlns:c16="http://schemas.microsoft.com/office/drawing/2014/chart" uri="{C3380CC4-5D6E-409C-BE32-E72D297353CC}">
              <c16:uniqueId val="{00000002-CB9F-4F12-9E20-778E07D99B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9F-4F12-9E20-778E07D99B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B9F-4F12-9E20-778E07D99B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9F-4F12-9E20-778E07D99B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837</c:v>
                </c:pt>
                <c:pt idx="3">
                  <c:v>801</c:v>
                </c:pt>
                <c:pt idx="6">
                  <c:v>642</c:v>
                </c:pt>
                <c:pt idx="9">
                  <c:v>607</c:v>
                </c:pt>
                <c:pt idx="12">
                  <c:v>678</c:v>
                </c:pt>
              </c:numCache>
            </c:numRef>
          </c:val>
          <c:extLst>
            <c:ext xmlns:c16="http://schemas.microsoft.com/office/drawing/2014/chart" uri="{C3380CC4-5D6E-409C-BE32-E72D297353CC}">
              <c16:uniqueId val="{00000006-CB9F-4F12-9E20-778E07D99B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157</c:v>
                </c:pt>
                <c:pt idx="3">
                  <c:v>148</c:v>
                </c:pt>
                <c:pt idx="6">
                  <c:v>152</c:v>
                </c:pt>
                <c:pt idx="9">
                  <c:v>506</c:v>
                </c:pt>
                <c:pt idx="12">
                  <c:v>635</c:v>
                </c:pt>
              </c:numCache>
            </c:numRef>
          </c:val>
          <c:extLst>
            <c:ext xmlns:c16="http://schemas.microsoft.com/office/drawing/2014/chart" uri="{C3380CC4-5D6E-409C-BE32-E72D297353CC}">
              <c16:uniqueId val="{00000007-CB9F-4F12-9E20-778E07D99B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6033</c:v>
                </c:pt>
                <c:pt idx="3">
                  <c:v>5800</c:v>
                </c:pt>
                <c:pt idx="6">
                  <c:v>5578</c:v>
                </c:pt>
                <c:pt idx="9">
                  <c:v>5539</c:v>
                </c:pt>
                <c:pt idx="12">
                  <c:v>5855</c:v>
                </c:pt>
              </c:numCache>
            </c:numRef>
          </c:val>
          <c:extLst>
            <c:ext xmlns:c16="http://schemas.microsoft.com/office/drawing/2014/chart" uri="{C3380CC4-5D6E-409C-BE32-E72D297353CC}">
              <c16:uniqueId val="{00000008-CB9F-4F12-9E20-778E07D99B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B9F-4F12-9E20-778E07D99B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7301</c:v>
                </c:pt>
                <c:pt idx="3">
                  <c:v>7382</c:v>
                </c:pt>
                <c:pt idx="6">
                  <c:v>7290</c:v>
                </c:pt>
                <c:pt idx="9">
                  <c:v>7413</c:v>
                </c:pt>
                <c:pt idx="12">
                  <c:v>7628</c:v>
                </c:pt>
              </c:numCache>
            </c:numRef>
          </c:val>
          <c:extLst>
            <c:ext xmlns:c16="http://schemas.microsoft.com/office/drawing/2014/chart" uri="{C3380CC4-5D6E-409C-BE32-E72D297353CC}">
              <c16:uniqueId val="{0000000A-CB9F-4F12-9E20-778E07D99BC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2678</c:v>
                </c:pt>
                <c:pt idx="2">
                  <c:v>#N/A</c:v>
                </c:pt>
                <c:pt idx="3">
                  <c:v>#N/A</c:v>
                </c:pt>
                <c:pt idx="4">
                  <c:v>1991</c:v>
                </c:pt>
                <c:pt idx="5">
                  <c:v>#N/A</c:v>
                </c:pt>
                <c:pt idx="6">
                  <c:v>#N/A</c:v>
                </c:pt>
                <c:pt idx="7">
                  <c:v>1298</c:v>
                </c:pt>
                <c:pt idx="8">
                  <c:v>#N/A</c:v>
                </c:pt>
                <c:pt idx="9">
                  <c:v>#N/A</c:v>
                </c:pt>
                <c:pt idx="10">
                  <c:v>1449</c:v>
                </c:pt>
                <c:pt idx="11">
                  <c:v>#N/A</c:v>
                </c:pt>
                <c:pt idx="12">
                  <c:v>#N/A</c:v>
                </c:pt>
                <c:pt idx="13">
                  <c:v>2343</c:v>
                </c:pt>
                <c:pt idx="14">
                  <c:v>#N/A</c:v>
                </c:pt>
              </c:numCache>
            </c:numRef>
          </c:val>
          <c:smooth val="0"/>
          <c:extLst>
            <c:ext xmlns:c16="http://schemas.microsoft.com/office/drawing/2014/chart" uri="{C3380CC4-5D6E-409C-BE32-E72D297353CC}">
              <c16:uniqueId val="{0000000B-CB9F-4F12-9E20-778E07D99BC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2597</c:v>
                </c:pt>
                <c:pt idx="1">
                  <c:v>2700</c:v>
                </c:pt>
                <c:pt idx="2">
                  <c:v>2433</c:v>
                </c:pt>
              </c:numCache>
            </c:numRef>
          </c:val>
          <c:extLst>
            <c:ext xmlns:c16="http://schemas.microsoft.com/office/drawing/2014/chart" uri="{C3380CC4-5D6E-409C-BE32-E72D297353CC}">
              <c16:uniqueId val="{00000000-59B3-4482-B87B-FF968E6221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403</c:v>
                </c:pt>
                <c:pt idx="1">
                  <c:v>431</c:v>
                </c:pt>
                <c:pt idx="2">
                  <c:v>467</c:v>
                </c:pt>
              </c:numCache>
            </c:numRef>
          </c:val>
          <c:extLst>
            <c:ext xmlns:c16="http://schemas.microsoft.com/office/drawing/2014/chart" uri="{C3380CC4-5D6E-409C-BE32-E72D297353CC}">
              <c16:uniqueId val="{00000001-59B3-4482-B87B-FF968E6221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1601</c:v>
                </c:pt>
                <c:pt idx="1">
                  <c:v>1765</c:v>
                </c:pt>
                <c:pt idx="2">
                  <c:v>1980</c:v>
                </c:pt>
              </c:numCache>
            </c:numRef>
          </c:val>
          <c:extLst>
            <c:ext xmlns:c16="http://schemas.microsoft.com/office/drawing/2014/chart" uri="{C3380CC4-5D6E-409C-BE32-E72D297353CC}">
              <c16:uniqueId val="{00000002-59B3-4482-B87B-FF968E6221D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年度の実質公債費率の分子は、前年度から</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101</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百万円増加している。</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その主な要因は、公営企業債の元利償還金に対する繰入金の増加で、下水道事業の法適化に伴う出資金</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300</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百万円の影響である。</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また、元利償還金も増加傾向にあり、金利上昇の影響で、特に利子が急激に増加する見込みである。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さらに、組合等が起こした地方債の元利償還に対する負担金等は、清掃施設組合の整備工事が本格化し、年々増加していく見込みである。</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上記の要因から、今後実質公債費率の分子については、増加していくことが見込まれる。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将来負担比率の分子は、令和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年度まで減少していたが、令和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年度に増加に転じ、令和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年度では前年度と比較し、</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894</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百万円と大幅な増加となった。</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その主な要因は、大規模事業による地方</a:t>
          </a: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債</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残高、下水道事業への出資金による公営企業等繰入見込額、清掃施設組合更新による組合等負担等見込額の増である。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今後も小中学校の増築工事、長寿命化工事等の大規模工事が増えるため、地方債の償還額を、地方債の発行額が上回る年が増える見込みである。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充当可能財源等は年々増加して</a:t>
          </a: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いたが、令和</a:t>
          </a:r>
          <a:r>
            <a:rPr kumimoji="1" lang="en-US" altLang="ja-JP"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年度は財政調整基金の取崩しにより減少した。今後は、証券の運用による財政調整基金とふるさと応援基金を確実に積立て、充当可能基金の増加に努める。</a:t>
          </a:r>
          <a:endParaRPr kumimoji="1" lang="en-US" altLang="ja-JP"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福岡県須恵町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年度の基金残高は</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4,880</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百万円で</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財政調整基金については、不動産売払収入等により、</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62</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百万円積立を行ったが、</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330</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百万円取崩しを行ったため、</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268</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百万円の減となった</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減債基金については、臨時財政対策債償還基金費等の積立を行い、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ふるさと応援基金については、ふるさと応援寄附金のうち</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に当たる</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212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百万円の積立を行うことができ、寄附者の意向を反映した上で、今後必要とされる子育て支援や社会保障などの基金目的に合った財源に充てていく予定である。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基金のうち、財政調整基金・減債基金・公共施設等整備基金については、現金預金から債券運用に一定額をまわし、安全かつ効率よい運用を行い、基金の積立額の増加に努める。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水道水源保全基金：水道水源資源の保全、水道水の給水確保及び水源涵養事業などの推進を図る。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ふるさと応援基金：ふるさと応援寄附金を財源として寄附者の意向を反映した施策に活用し、また基金として将来に備える。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公共施設整備基金：今後老朽化する公共施設の更新整備の財源として、将来に備える。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森林環境譲与税基金：国からの森林環境譲与税を財源とし、間伐や人材育成、担い手の確保、木材利用の促進や普及啓発等の森林整備及びその促進とす　　</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自然教育林基金：官民一体で森林機能の高揚をはかり、町土、水、緑、生活文化の保全と、美しい安らぎのある町づくりに資する。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水道水源保全基金：令和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年度は事業充当のための取崩しは実施しておらず、定期預金としての利息分を積み立てるのみの増加となっている。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ふるさと応援基金：寄附額の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％の額の</a:t>
          </a:r>
          <a:r>
            <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212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を</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積み立て増となった。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公共施設整備基金：令和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年度は事業充当のための取崩しは実施しておらず、定期預金としての利息分を積み立てるのみの増加となっている。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森林環境譲与税基金：令和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年度は事業充当のため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百万円を取崩し、定期預金としての利息分と交付金分の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百万円を積立て、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自然教育林基金：令和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年度は事業充当のための取崩しは実施しておらず、定期預金としての利息分を積み立てるのみの増加となっている。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水道水源保全基金：該当事業実施となるまでは、現在の残高を維持するよう努める。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ふるさと応援基金：寄附者の意向に沿った形で、各種事業に充当を行い、充実した事業が展開できるよう努める。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公共施設整備基金：債券運用とうにより、今後の施設の更新整備に備える。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森林環境譲与税基金：財源が交付金であるため、当年度に積立てた分を次年度に事業実施し、計画的に効果実現に努める。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自然教育林基金：該当事業実施となるまでは、現在の残高を維持するよう努める。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財政調整基金については、不動産売払収入等により、</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62</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百万円積立を行ったが、下水道事業会計への出資金</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百万円の影響で、</a:t>
          </a: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330</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百万円の取崩しを行ったため、</a:t>
          </a:r>
          <a:r>
            <a:rPr kumimoji="1" lang="en-US" altLang="ja-JP" sz="14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rPr>
            <a:t>268</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百万円の減となった</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清掃施設組合の更新による負担金の増や多くの公共施設の改修が控えており令和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年度は多額の取崩しが発生する予定である。その他の事業の延期等を行い、財源補てん分としての取崩しは最小限となるよう事業費抑制を行う。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また、債券運用を拡大し、基金積立額の増加に努める。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減債基金については、臨時財政対策債償還基金費等の積立を行い、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今後は、繰上償還も視野に公債費の減を図ることと、財政調整基金とあわせて、債券運用についても検討する。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29,307
28,840
16.31
13,150,835
12,874,374
260,763
6,645,950
7,628,479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人口増加及び固定資産税の伸びにより、基準財政収入額は年々伸び続けている。類似団体平均が近年下降している中、本町は微増傾向にあり、令和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年度で類似団体平均に並んだ。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今後も人口増加による増収は見込まれるものの、社会保障費等の増や物価高騰</a:t>
          </a: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、基準財政需要額の増加傾向にある。引き続き税の徴収強化及び税収増加による歳入の確保に努め、さらに類似団体順位を上げるよう努める。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159455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469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159455</xdr:rowOff>
    </xdr:from>
    <xdr:to>
      <xdr:col>19</xdr:col>
      <xdr:colOff>133350</xdr:colOff>
      <xdr:row>42</xdr:row>
      <xdr:rowOff>159455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60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159455</xdr:rowOff>
    </xdr:from>
    <xdr:to>
      <xdr:col>15</xdr:col>
      <xdr:colOff>82550</xdr:colOff>
      <xdr:row>42</xdr:row>
      <xdr:rowOff>159455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60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159455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23582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108655</xdr:rowOff>
    </xdr:from>
    <xdr:to>
      <xdr:col>11</xdr:col>
      <xdr:colOff>82550</xdr:colOff>
      <xdr:row>43</xdr:row>
      <xdr:rowOff>38805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23582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年度から経常収支比率は類似団体を上回っていたが、令和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年度は類似団体の経常収支比率が上昇する中、</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ポイント改善し、類似団体平均を下回った。これは、普通交付税と地方税の伸びが大きく、経常的歳出を歳入が大きく上回ったためである。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人件費、扶助費及び公債費の義務的経費の増加が見込まれる。また、物価高騰により、委託料等の物件費の増加も著しい状況であり、経常収支比率を改善する事が困難と思われる。使用料等の料金改定を行うなど適正化をはかり、安定した財源の確保に努めたい。</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5715</xdr:rowOff>
    </xdr:from>
    <xdr:to>
      <xdr:col>23</xdr:col>
      <xdr:colOff>133350</xdr:colOff>
      <xdr:row>63</xdr:row>
      <xdr:rowOff>90170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807065"/>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47943</xdr:rowOff>
    </xdr:from>
    <xdr:to>
      <xdr:col>19</xdr:col>
      <xdr:colOff>133350</xdr:colOff>
      <xdr:row>63</xdr:row>
      <xdr:rowOff>90170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4929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107315</xdr:rowOff>
    </xdr:from>
    <xdr:to>
      <xdr:col>15</xdr:col>
      <xdr:colOff>82550</xdr:colOff>
      <xdr:row>63</xdr:row>
      <xdr:rowOff>47943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65765"/>
          <a:ext cx="889000" cy="28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107315</xdr:rowOff>
    </xdr:from>
    <xdr:to>
      <xdr:col>11</xdr:col>
      <xdr:colOff>31750</xdr:colOff>
      <xdr:row>63</xdr:row>
      <xdr:rowOff>144463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65765"/>
          <a:ext cx="889000" cy="3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126365</xdr:rowOff>
    </xdr:from>
    <xdr:to>
      <xdr:col>23</xdr:col>
      <xdr:colOff>184150</xdr:colOff>
      <xdr:row>63</xdr:row>
      <xdr:rowOff>56515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142892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39370</xdr:rowOff>
    </xdr:from>
    <xdr:to>
      <xdr:col>19</xdr:col>
      <xdr:colOff>184150</xdr:colOff>
      <xdr:row>63</xdr:row>
      <xdr:rowOff>140970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168593</xdr:rowOff>
    </xdr:from>
    <xdr:to>
      <xdr:col>15</xdr:col>
      <xdr:colOff>133350</xdr:colOff>
      <xdr:row>63</xdr:row>
      <xdr:rowOff>98743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9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83520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56515</xdr:rowOff>
    </xdr:from>
    <xdr:to>
      <xdr:col>11</xdr:col>
      <xdr:colOff>82550</xdr:colOff>
      <xdr:row>61</xdr:row>
      <xdr:rowOff>158115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142892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93663</xdr:rowOff>
    </xdr:from>
    <xdr:to>
      <xdr:col>7</xdr:col>
      <xdr:colOff>31750</xdr:colOff>
      <xdr:row>64</xdr:row>
      <xdr:rowOff>23813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8590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[131,742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年度から幼児園の民営化を開始したため、類似団体平均を大きく下回る結果となった。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令和元年度から包括業務委託を進めており、人件費の精査を行ってきたが、近年は物価高騰により、物件費が上昇傾向にある。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年度においても、決算額は増加する結果となったが、類似団体内順位は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位上がっており、今後も維持できるよう事業費の精査等に努める。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83088</xdr:rowOff>
    </xdr:from>
    <xdr:to>
      <xdr:col>23</xdr:col>
      <xdr:colOff>133350</xdr:colOff>
      <xdr:row>82</xdr:row>
      <xdr:rowOff>134333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41988"/>
          <a:ext cx="8382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83088</xdr:rowOff>
    </xdr:from>
    <xdr:to>
      <xdr:col>19</xdr:col>
      <xdr:colOff>133350</xdr:colOff>
      <xdr:row>82</xdr:row>
      <xdr:rowOff>99188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141988"/>
          <a:ext cx="889000" cy="1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99188</xdr:rowOff>
    </xdr:from>
    <xdr:to>
      <xdr:col>15</xdr:col>
      <xdr:colOff>82550</xdr:colOff>
      <xdr:row>82</xdr:row>
      <xdr:rowOff>135100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158088"/>
          <a:ext cx="889000" cy="3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127366</xdr:rowOff>
    </xdr:from>
    <xdr:to>
      <xdr:col>11</xdr:col>
      <xdr:colOff>31750</xdr:colOff>
      <xdr:row>82</xdr:row>
      <xdr:rowOff>135100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86266"/>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83533</xdr:rowOff>
    </xdr:from>
    <xdr:to>
      <xdr:col>23</xdr:col>
      <xdr:colOff>184150</xdr:colOff>
      <xdr:row>83</xdr:row>
      <xdr:rowOff>13683</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14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100060</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87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32288</xdr:rowOff>
    </xdr:from>
    <xdr:to>
      <xdr:col>19</xdr:col>
      <xdr:colOff>184150</xdr:colOff>
      <xdr:row>82</xdr:row>
      <xdr:rowOff>133888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9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144065</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60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48388</xdr:rowOff>
    </xdr:from>
    <xdr:to>
      <xdr:col>15</xdr:col>
      <xdr:colOff>133350</xdr:colOff>
      <xdr:row>82</xdr:row>
      <xdr:rowOff>149988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160165</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76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84300</xdr:rowOff>
    </xdr:from>
    <xdr:to>
      <xdr:col>11</xdr:col>
      <xdr:colOff>82550</xdr:colOff>
      <xdr:row>83</xdr:row>
      <xdr:rowOff>14450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24627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9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76566</xdr:rowOff>
    </xdr:from>
    <xdr:to>
      <xdr:col>7</xdr:col>
      <xdr:colOff>31750</xdr:colOff>
      <xdr:row>83</xdr:row>
      <xdr:rowOff>6716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3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162943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2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年度においては、大きな変動はないが、職員の人事異動に伴う職種変動（下水道事業が法適化による企業職になったこと）により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ポイント下がり、類似団体比較は、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縮まった。比較的都市部に近いこともあり、全国町村平均よりは高くなってしまっている。人事評価をもとに、年功的な要素が強い給料表の構造を見直し、職務・職責に応じた構造への転換を図る観点から、職務の級間の給料表水準の重なりの縮小、枠外昇給制度の廃止などの措置を講じることにより、ラスパイレス指数を全国町村平均まで低下させるよう努めたい。 </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83457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63947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117929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567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117929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5877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86</xdr:row>
      <xdr:rowOff>49893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58776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158948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年あたりから類似団体内平均値を大きく下回っているが、職員数の増により、令和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年度類似団体との差は縮まった。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a:t>
          </a: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口増加は見込まれ、業務の多様化などにより職員数の増加が求められる状況である。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定年延長による職員数の増加が考えられることもあり、今後は定員管理計画に基づく新規採用や電子化の推進、行政評価に基づく事業の統廃合を図り、内部管理事務の抜本的見直しを中心とした組織の簡素化を進め、現状を維持・向上できるよう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123120</xdr:rowOff>
    </xdr:from>
    <xdr:to>
      <xdr:col>81</xdr:col>
      <xdr:colOff>44450</xdr:colOff>
      <xdr:row>59</xdr:row>
      <xdr:rowOff>145909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238670"/>
          <a:ext cx="8382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104352</xdr:rowOff>
    </xdr:from>
    <xdr:to>
      <xdr:col>77</xdr:col>
      <xdr:colOff>44450</xdr:colOff>
      <xdr:row>59</xdr:row>
      <xdr:rowOff>123120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219902"/>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104352</xdr:rowOff>
    </xdr:from>
    <xdr:to>
      <xdr:col>72</xdr:col>
      <xdr:colOff>203200</xdr:colOff>
      <xdr:row>59</xdr:row>
      <xdr:rowOff>105692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10219902"/>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105692</xdr:rowOff>
    </xdr:from>
    <xdr:to>
      <xdr:col>68</xdr:col>
      <xdr:colOff>152400</xdr:colOff>
      <xdr:row>59</xdr:row>
      <xdr:rowOff>108373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221242"/>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95109</xdr:rowOff>
    </xdr:from>
    <xdr:to>
      <xdr:col>81</xdr:col>
      <xdr:colOff>95250</xdr:colOff>
      <xdr:row>60</xdr:row>
      <xdr:rowOff>25259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21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16386</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31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72320</xdr:rowOff>
    </xdr:from>
    <xdr:to>
      <xdr:col>77</xdr:col>
      <xdr:colOff>95250</xdr:colOff>
      <xdr:row>60</xdr:row>
      <xdr:rowOff>2470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18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12647</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956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53552</xdr:rowOff>
    </xdr:from>
    <xdr:to>
      <xdr:col>73</xdr:col>
      <xdr:colOff>44450</xdr:colOff>
      <xdr:row>59</xdr:row>
      <xdr:rowOff>155152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165329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93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54892</xdr:rowOff>
    </xdr:from>
    <xdr:to>
      <xdr:col>68</xdr:col>
      <xdr:colOff>203200</xdr:colOff>
      <xdr:row>59</xdr:row>
      <xdr:rowOff>156492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17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166669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93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57573</xdr:rowOff>
    </xdr:from>
    <xdr:to>
      <xdr:col>64</xdr:col>
      <xdr:colOff>152400</xdr:colOff>
      <xdr:row>59</xdr:row>
      <xdr:rowOff>159173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169350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税収の増等による標準財政規模が大きくなっており、ここ数年は実質公債費比率は向上してきており、前年度は類似団体を下回る結果であったが、令和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年度は下水道事業法適化による出資金</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億円の影響により、公営企業債等繰入額が増加したため、</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ポイント増加し、類似団体同等の数値となった。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今後も既存公共施設の老朽化による改修、更新などが見込まれ公債費は増加していく予定である。令和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年度に策定した財政計画をもとに、公共施設等総合管理計画との整合性を図りながら、中長期的な視点で、事業費や新規の地方債発行の平準化を図り、財政の健全化に努めていく。</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116417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1056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108373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1056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108373</xdr:rowOff>
    </xdr:from>
    <xdr:to>
      <xdr:col>72</xdr:col>
      <xdr:colOff>203200</xdr:colOff>
      <xdr:row>41</xdr:row>
      <xdr:rowOff>116417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1378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132504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1458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143950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将来負担比率は、財政調整基金の取崩しなどの影響で、充当可能基金が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百万円ほど減少し、大規模工事等による地方債残高の増と下水道事業の法適化</a:t>
          </a: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に伴う出資金の負担による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公営企業債等繰入見込額の増により、将来負担額が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731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百万円増加したことで、将来負担比率は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また、公共下水道工事が完了しておらず、公営企業等繰入見込額が高いため、類似団体内順位も低い。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今後も公共施設の更新等が控え、地方債残高の増が懸念されるため、事業実施の適正化と充当可能基金を増やすなどして、財政の健全化に努める。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6078</xdr:rowOff>
    </xdr:from>
    <xdr:to>
      <xdr:col>81</xdr:col>
      <xdr:colOff>44450</xdr:colOff>
      <xdr:row>17</xdr:row>
      <xdr:rowOff>65587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749278"/>
          <a:ext cx="838200" cy="23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146504</xdr:rowOff>
    </xdr:from>
    <xdr:to>
      <xdr:col>77</xdr:col>
      <xdr:colOff>44450</xdr:colOff>
      <xdr:row>16</xdr:row>
      <xdr:rowOff>6078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71825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146504</xdr:rowOff>
    </xdr:from>
    <xdr:to>
      <xdr:col>72</xdr:col>
      <xdr:colOff>203200</xdr:colOff>
      <xdr:row>16</xdr:row>
      <xdr:rowOff>162923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718254"/>
          <a:ext cx="889000" cy="18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162923</xdr:rowOff>
    </xdr:from>
    <xdr:to>
      <xdr:col>68</xdr:col>
      <xdr:colOff>152400</xdr:colOff>
      <xdr:row>18</xdr:row>
      <xdr:rowOff>97518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906123"/>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14787</xdr:rowOff>
    </xdr:from>
    <xdr:to>
      <xdr:col>81</xdr:col>
      <xdr:colOff>95250</xdr:colOff>
      <xdr:row>17</xdr:row>
      <xdr:rowOff>116387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92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158314</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901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126728</xdr:rowOff>
    </xdr:from>
    <xdr:to>
      <xdr:col>77</xdr:col>
      <xdr:colOff>95250</xdr:colOff>
      <xdr:row>16</xdr:row>
      <xdr:rowOff>56878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69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41655</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784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95704</xdr:rowOff>
    </xdr:from>
    <xdr:to>
      <xdr:col>73</xdr:col>
      <xdr:colOff>44450</xdr:colOff>
      <xdr:row>16</xdr:row>
      <xdr:rowOff>25854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66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10631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753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112123</xdr:rowOff>
    </xdr:from>
    <xdr:to>
      <xdr:col>68</xdr:col>
      <xdr:colOff>203200</xdr:colOff>
      <xdr:row>17</xdr:row>
      <xdr:rowOff>42273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85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27050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94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46718</xdr:rowOff>
    </xdr:from>
    <xdr:to>
      <xdr:col>64</xdr:col>
      <xdr:colOff>152400</xdr:colOff>
      <xdr:row>18</xdr:row>
      <xdr:rowOff>148318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13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133095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219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29,307
28,840
16.31
13,150,835
12,874,374
260,763
6,645,950
7,628,479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類似団体と比較して人件費の数値が低いのはアウトソーシングにより、職員数を抑制しているためで、令和６年度も前年度同様に類似団体平均値より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ポイント低い値となっている。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今後も平均値を下回るよう引き続き職員数の適正化を図り、行財政改革の取り組みと並行して人件費の削減に努める。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35</xdr:row>
      <xdr:rowOff>143002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163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106426</xdr:rowOff>
    </xdr:from>
    <xdr:to>
      <xdr:col>19</xdr:col>
      <xdr:colOff>187325</xdr:colOff>
      <xdr:row>35</xdr:row>
      <xdr:rowOff>115570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07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106426</xdr:rowOff>
    </xdr:from>
    <xdr:to>
      <xdr:col>15</xdr:col>
      <xdr:colOff>98425</xdr:colOff>
      <xdr:row>35</xdr:row>
      <xdr:rowOff>152146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071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152146</xdr:rowOff>
    </xdr:from>
    <xdr:to>
      <xdr:col>11</xdr:col>
      <xdr:colOff>9525</xdr:colOff>
      <xdr:row>36</xdr:row>
      <xdr:rowOff>49276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528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92202</xdr:rowOff>
    </xdr:from>
    <xdr:to>
      <xdr:col>24</xdr:col>
      <xdr:colOff>76200</xdr:colOff>
      <xdr:row>36</xdr:row>
      <xdr:rowOff>22352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108729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55626</xdr:rowOff>
    </xdr:from>
    <xdr:to>
      <xdr:col>15</xdr:col>
      <xdr:colOff>149225</xdr:colOff>
      <xdr:row>35</xdr:row>
      <xdr:rowOff>157226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167403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101346</xdr:rowOff>
    </xdr:from>
    <xdr:to>
      <xdr:col>11</xdr:col>
      <xdr:colOff>60325</xdr:colOff>
      <xdr:row>36</xdr:row>
      <xdr:rowOff>31496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41673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169926</xdr:rowOff>
    </xdr:from>
    <xdr:to>
      <xdr:col>6</xdr:col>
      <xdr:colOff>171450</xdr:colOff>
      <xdr:row>36</xdr:row>
      <xdr:rowOff>100076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110253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令和元年度から直接雇用であった臨時職員が包括業務に移行したことで、物件費は類似団体平均を大きく上回っている。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前年度と比較し、令和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ポイント下がったのは、委託料等は物価高騰により上昇したものの、それ以上に経常的収入が上昇したためである。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今後も、物件費の中で大きな割合を占める包括業務委託の更新に向け、業務等の精査を行い、財政健全化に努める。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17</xdr:row>
      <xdr:rowOff>98425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300736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64135</xdr:rowOff>
    </xdr:from>
    <xdr:to>
      <xdr:col>78</xdr:col>
      <xdr:colOff>69850</xdr:colOff>
      <xdr:row>17</xdr:row>
      <xdr:rowOff>98425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9787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18415</xdr:rowOff>
    </xdr:from>
    <xdr:to>
      <xdr:col>73</xdr:col>
      <xdr:colOff>180975</xdr:colOff>
      <xdr:row>17</xdr:row>
      <xdr:rowOff>64135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9330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18415</xdr:rowOff>
    </xdr:from>
    <xdr:to>
      <xdr:col>69</xdr:col>
      <xdr:colOff>92075</xdr:colOff>
      <xdr:row>17</xdr:row>
      <xdr:rowOff>115570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93306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13987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47625</xdr:rowOff>
    </xdr:from>
    <xdr:to>
      <xdr:col>78</xdr:col>
      <xdr:colOff>120650</xdr:colOff>
      <xdr:row>17</xdr:row>
      <xdr:rowOff>149225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134002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048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xdr:rowOff>
    </xdr:from>
    <xdr:to>
      <xdr:col>74</xdr:col>
      <xdr:colOff>31750</xdr:colOff>
      <xdr:row>17</xdr:row>
      <xdr:rowOff>114935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9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99712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014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139065</xdr:rowOff>
    </xdr:from>
    <xdr:to>
      <xdr:col>69</xdr:col>
      <xdr:colOff>142875</xdr:colOff>
      <xdr:row>17</xdr:row>
      <xdr:rowOff>69215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8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53992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96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年度は類似団体と比較し、アザレア幼児園の開園と障がい者支援費等の増により、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ポイント増加し、類似団体との差は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ポイント広がり、順位は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位下がる結果となった。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また、今後も国の社会保障政策の拡充より、扶助費は増加傾向にあり、地方自治体の負担も増加傾向にある。その中で、今後も地方単独事業を進めていけるよう、自主財源の確保に努めたい。</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113284</xdr:rowOff>
    </xdr:from>
    <xdr:to>
      <xdr:col>24</xdr:col>
      <xdr:colOff>25400</xdr:colOff>
      <xdr:row>57</xdr:row>
      <xdr:rowOff>14986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71448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104140</xdr:rowOff>
    </xdr:from>
    <xdr:to>
      <xdr:col>19</xdr:col>
      <xdr:colOff>187325</xdr:colOff>
      <xdr:row>56</xdr:row>
      <xdr:rowOff>113284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705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120142</xdr:rowOff>
    </xdr:from>
    <xdr:to>
      <xdr:col>15</xdr:col>
      <xdr:colOff>98425</xdr:colOff>
      <xdr:row>56</xdr:row>
      <xdr:rowOff>104140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54989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37846</xdr:rowOff>
    </xdr:from>
    <xdr:to>
      <xdr:col>11</xdr:col>
      <xdr:colOff>9525</xdr:colOff>
      <xdr:row>55</xdr:row>
      <xdr:rowOff>120142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4675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135636</xdr:rowOff>
    </xdr:from>
    <xdr:to>
      <xdr:col>24</xdr:col>
      <xdr:colOff>76200</xdr:colOff>
      <xdr:row>57</xdr:row>
      <xdr:rowOff>65786</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107713</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70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62484</xdr:rowOff>
    </xdr:from>
    <xdr:to>
      <xdr:col>20</xdr:col>
      <xdr:colOff>38100</xdr:colOff>
      <xdr:row>56</xdr:row>
      <xdr:rowOff>164084</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148861</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75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53340</xdr:rowOff>
    </xdr:from>
    <xdr:to>
      <xdr:col>15</xdr:col>
      <xdr:colOff>149225</xdr:colOff>
      <xdr:row>56</xdr:row>
      <xdr:rowOff>154940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139717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69342</xdr:rowOff>
    </xdr:from>
    <xdr:to>
      <xdr:col>11</xdr:col>
      <xdr:colOff>60325</xdr:colOff>
      <xdr:row>55</xdr:row>
      <xdr:rowOff>170942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155719</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158496</xdr:rowOff>
    </xdr:from>
    <xdr:to>
      <xdr:col>6</xdr:col>
      <xdr:colOff>171450</xdr:colOff>
      <xdr:row>55</xdr:row>
      <xdr:rowOff>88646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98823</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18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前年度と比較し、令和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がったのは、下水道事業の法適化に伴い、下水道繰出金を補助費等に変更したためで、類似団体平均も下回る結果となった。しかしながら、後期高齢者医療特別会計への繰出金、介護保険への負担金などは増加傾向にあり、介護予防と医療の一体となった対策を講じ、高額医療等の発生を抑制し、財政の健全化に努める必要があ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82550</xdr:rowOff>
    </xdr:from>
    <xdr:to>
      <xdr:col>82</xdr:col>
      <xdr:colOff>107950</xdr:colOff>
      <xdr:row>61</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855200"/>
          <a:ext cx="838200" cy="63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165100</xdr:rowOff>
    </xdr:from>
    <xdr:to>
      <xdr:col>78</xdr:col>
      <xdr:colOff>69850</xdr:colOff>
      <xdr:row>61</xdr:row>
      <xdr:rowOff>31750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452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299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61</xdr:row>
      <xdr:rowOff>120650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2997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31750</xdr:rowOff>
    </xdr:from>
    <xdr:to>
      <xdr:col>82</xdr:col>
      <xdr:colOff>158750</xdr:colOff>
      <xdr:row>57</xdr:row>
      <xdr:rowOff>133350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152400</xdr:rowOff>
    </xdr:from>
    <xdr:to>
      <xdr:col>78</xdr:col>
      <xdr:colOff>120650</xdr:colOff>
      <xdr:row>61</xdr:row>
      <xdr:rowOff>82550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67327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52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114300</xdr:rowOff>
    </xdr:from>
    <xdr:to>
      <xdr:col>74</xdr:col>
      <xdr:colOff>31750</xdr:colOff>
      <xdr:row>61</xdr:row>
      <xdr:rowOff>44450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29227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69850</xdr:rowOff>
    </xdr:from>
    <xdr:to>
      <xdr:col>65</xdr:col>
      <xdr:colOff>53975</xdr:colOff>
      <xdr:row>62</xdr:row>
      <xdr:rowOff>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156227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類似団体内平均値とのかい離は、今年度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ポイントとなり、類似団体内順位は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位下がる結果となった。これは、下水道事業の法適化に伴い、下水道繰出金を補助費等に変更したためである。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また、清掃施設組合の施設更新で今後も負担金の増額が見込まれる。その他団体への補助金も人件費の増などで増加傾向にあり、必要性の低い補助金は見直し、廃止を行う方針である。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38</xdr:row>
      <xdr:rowOff>58420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6778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62230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367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157480</xdr:rowOff>
    </xdr:from>
    <xdr:to>
      <xdr:col>73</xdr:col>
      <xdr:colOff>180975</xdr:colOff>
      <xdr:row>37</xdr:row>
      <xdr:rowOff>62230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296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157480</xdr:rowOff>
    </xdr:from>
    <xdr:to>
      <xdr:col>69</xdr:col>
      <xdr:colOff>92075</xdr:colOff>
      <xdr:row>37</xdr:row>
      <xdr:rowOff>31750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29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11430</xdr:rowOff>
    </xdr:from>
    <xdr:to>
      <xdr:col>74</xdr:col>
      <xdr:colOff>31750</xdr:colOff>
      <xdr:row>37</xdr:row>
      <xdr:rowOff>113030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97807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106680</xdr:rowOff>
    </xdr:from>
    <xdr:to>
      <xdr:col>69</xdr:col>
      <xdr:colOff>142875</xdr:colOff>
      <xdr:row>37</xdr:row>
      <xdr:rowOff>36830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21607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152400</xdr:rowOff>
    </xdr:from>
    <xdr:to>
      <xdr:col>65</xdr:col>
      <xdr:colOff>53975</xdr:colOff>
      <xdr:row>37</xdr:row>
      <xdr:rowOff>82550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67327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ポイント下がり、類似団体平均でも、</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ポイント下回っており、低い水準を維持している。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しかしながら、今後は小中学校の長寿命化工事や増築工事の大規模事業が控えており、公共施設等個別施設計画に基づく、事業費の抑制や新規の地方債発行の平準化を図り、財政の健全化に努めていく。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165863</xdr:rowOff>
    </xdr:from>
    <xdr:to>
      <xdr:col>24</xdr:col>
      <xdr:colOff>25400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24613"/>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04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76</xdr:row>
      <xdr:rowOff>12700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2997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76</xdr:row>
      <xdr:rowOff>21844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9971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115062</xdr:rowOff>
    </xdr:from>
    <xdr:to>
      <xdr:col>24</xdr:col>
      <xdr:colOff>76200</xdr:colOff>
      <xdr:row>76</xdr:row>
      <xdr:rowOff>45213</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131589</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1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142494</xdr:rowOff>
    </xdr:from>
    <xdr:to>
      <xdr:col>6</xdr:col>
      <xdr:colOff>171450</xdr:colOff>
      <xdr:row>76</xdr:row>
      <xdr:rowOff>72644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82821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前年度と比較し、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ポイント改善した。しかしながら、令和元年度以降、類似団体平均を上回り続けており、令和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ポイント上回っている。主な要因は、物件費、扶助費、補助費等の増加であり、財政を圧迫している。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各種委託料や補助金の見直しを行うことはもとより、各特別会計への繰出金を減らすべく各利用料金や保険料の改定、税収を含めた自主財源の確保を主目標とし、財政の健全化を図っていく。</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77</xdr:row>
      <xdr:rowOff>130811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2943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104139</xdr:rowOff>
    </xdr:from>
    <xdr:to>
      <xdr:col>78</xdr:col>
      <xdr:colOff>69850</xdr:colOff>
      <xdr:row>77</xdr:row>
      <xdr:rowOff>130811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3057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134620</xdr:rowOff>
    </xdr:from>
    <xdr:to>
      <xdr:col>73</xdr:col>
      <xdr:colOff>180975</xdr:colOff>
      <xdr:row>77</xdr:row>
      <xdr:rowOff>104139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16482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134620</xdr:rowOff>
    </xdr:from>
    <xdr:to>
      <xdr:col>69</xdr:col>
      <xdr:colOff>92075</xdr:colOff>
      <xdr:row>77</xdr:row>
      <xdr:rowOff>157480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16482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13988</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80011</xdr:rowOff>
    </xdr:from>
    <xdr:to>
      <xdr:col>78</xdr:col>
      <xdr:colOff>120650</xdr:colOff>
      <xdr:row>78</xdr:row>
      <xdr:rowOff>10161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166388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53339</xdr:rowOff>
    </xdr:from>
    <xdr:to>
      <xdr:col>74</xdr:col>
      <xdr:colOff>31750</xdr:colOff>
      <xdr:row>77</xdr:row>
      <xdr:rowOff>154939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139716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83820</xdr:rowOff>
    </xdr:from>
    <xdr:to>
      <xdr:col>69</xdr:col>
      <xdr:colOff>142875</xdr:colOff>
      <xdr:row>77</xdr:row>
      <xdr:rowOff>13970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170197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106680</xdr:rowOff>
    </xdr:from>
    <xdr:to>
      <xdr:col>65</xdr:col>
      <xdr:colOff>53975</xdr:colOff>
      <xdr:row>78</xdr:row>
      <xdr:rowOff>36830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21607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85001</xdr:rowOff>
    </xdr:from>
    <xdr:to>
      <xdr:col>29</xdr:col>
      <xdr:colOff>127000</xdr:colOff>
      <xdr:row>20</xdr:row>
      <xdr:rowOff>142710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61626"/>
          <a:ext cx="647700" cy="57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142710</xdr:rowOff>
    </xdr:from>
    <xdr:to>
      <xdr:col>26</xdr:col>
      <xdr:colOff>50800</xdr:colOff>
      <xdr:row>21</xdr:row>
      <xdr:rowOff>102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619335"/>
          <a:ext cx="698500" cy="28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110960</xdr:rowOff>
    </xdr:from>
    <xdr:to>
      <xdr:col>22</xdr:col>
      <xdr:colOff>114300</xdr:colOff>
      <xdr:row>21</xdr:row>
      <xdr:rowOff>102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87585"/>
          <a:ext cx="698500" cy="60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110960</xdr:rowOff>
    </xdr:from>
    <xdr:to>
      <xdr:col>18</xdr:col>
      <xdr:colOff>177800</xdr:colOff>
      <xdr:row>20</xdr:row>
      <xdr:rowOff>125387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87585"/>
          <a:ext cx="698500" cy="14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34201</xdr:rowOff>
    </xdr:from>
    <xdr:to>
      <xdr:col>29</xdr:col>
      <xdr:colOff>177800</xdr:colOff>
      <xdr:row>20</xdr:row>
      <xdr:rowOff>135801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510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114228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91910</xdr:rowOff>
    </xdr:from>
    <xdr:to>
      <xdr:col>26</xdr:col>
      <xdr:colOff>101600</xdr:colOff>
      <xdr:row>21</xdr:row>
      <xdr:rowOff>22060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68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21</xdr:row>
      <xdr:rowOff>6837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54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120752</xdr:rowOff>
    </xdr:from>
    <xdr:to>
      <xdr:col>22</xdr:col>
      <xdr:colOff>165100</xdr:colOff>
      <xdr:row>21</xdr:row>
      <xdr:rowOff>50902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97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21</xdr:row>
      <xdr:rowOff>35679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8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60160</xdr:rowOff>
    </xdr:from>
    <xdr:to>
      <xdr:col>19</xdr:col>
      <xdr:colOff>38100</xdr:colOff>
      <xdr:row>20</xdr:row>
      <xdr:rowOff>161760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36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146537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74587</xdr:rowOff>
    </xdr:from>
    <xdr:to>
      <xdr:col>15</xdr:col>
      <xdr:colOff>101600</xdr:colOff>
      <xdr:row>21</xdr:row>
      <xdr:rowOff>4737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51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160964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3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44086</xdr:rowOff>
    </xdr:from>
    <xdr:to>
      <xdr:col>29</xdr:col>
      <xdr:colOff>127000</xdr:colOff>
      <xdr:row>35</xdr:row>
      <xdr:rowOff>122542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54436"/>
          <a:ext cx="647700" cy="78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28864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392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116187</xdr:rowOff>
    </xdr:from>
    <xdr:to>
      <xdr:col>26</xdr:col>
      <xdr:colOff>50800</xdr:colOff>
      <xdr:row>35</xdr:row>
      <xdr:rowOff>122542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26537"/>
          <a:ext cx="698500" cy="6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116187</xdr:rowOff>
    </xdr:from>
    <xdr:to>
      <xdr:col>22</xdr:col>
      <xdr:colOff>114300</xdr:colOff>
      <xdr:row>35</xdr:row>
      <xdr:rowOff>132761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26537"/>
          <a:ext cx="698500" cy="16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87247</xdr:rowOff>
    </xdr:from>
    <xdr:to>
      <xdr:col>18</xdr:col>
      <xdr:colOff>177800</xdr:colOff>
      <xdr:row>35</xdr:row>
      <xdr:rowOff>132761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697597"/>
          <a:ext cx="698500" cy="45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336186</xdr:rowOff>
    </xdr:from>
    <xdr:to>
      <xdr:col>29</xdr:col>
      <xdr:colOff>177800</xdr:colOff>
      <xdr:row>35</xdr:row>
      <xdr:rowOff>94886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03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181263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4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71742</xdr:rowOff>
    </xdr:from>
    <xdr:to>
      <xdr:col>26</xdr:col>
      <xdr:colOff>101600</xdr:colOff>
      <xdr:row>35</xdr:row>
      <xdr:rowOff>173342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82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158119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68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65387</xdr:rowOff>
    </xdr:from>
    <xdr:to>
      <xdr:col>22</xdr:col>
      <xdr:colOff>165100</xdr:colOff>
      <xdr:row>35</xdr:row>
      <xdr:rowOff>166987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75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151764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62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81961</xdr:rowOff>
    </xdr:from>
    <xdr:to>
      <xdr:col>19</xdr:col>
      <xdr:colOff>38100</xdr:colOff>
      <xdr:row>35</xdr:row>
      <xdr:rowOff>183561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92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168338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7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36447</xdr:rowOff>
    </xdr:from>
    <xdr:to>
      <xdr:col>15</xdr:col>
      <xdr:colOff>101600</xdr:colOff>
      <xdr:row>35</xdr:row>
      <xdr:rowOff>138047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46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148224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1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29,307
28,840
16.31
13,150,835
12,874,374
260,763
6,645,950
7,628,479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91335</xdr:rowOff>
    </xdr:from>
    <xdr:to>
      <xdr:col>24</xdr:col>
      <xdr:colOff>63500</xdr:colOff>
      <xdr:row>38</xdr:row>
      <xdr:rowOff>159654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06435"/>
          <a:ext cx="838200" cy="6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159654</xdr:rowOff>
    </xdr:from>
    <xdr:to>
      <xdr:col>19</xdr:col>
      <xdr:colOff>177800</xdr:colOff>
      <xdr:row>39</xdr:row>
      <xdr:rowOff>10900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74754"/>
          <a:ext cx="8890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72998</xdr:rowOff>
    </xdr:from>
    <xdr:to>
      <xdr:col>15</xdr:col>
      <xdr:colOff>50800</xdr:colOff>
      <xdr:row>39</xdr:row>
      <xdr:rowOff>10900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88098"/>
          <a:ext cx="889000" cy="10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72998</xdr:rowOff>
    </xdr:from>
    <xdr:to>
      <xdr:col>10</xdr:col>
      <xdr:colOff>114300</xdr:colOff>
      <xdr:row>38</xdr:row>
      <xdr:rowOff>96151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88098"/>
          <a:ext cx="889000" cy="2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40535</xdr:rowOff>
    </xdr:from>
    <xdr:to>
      <xdr:col>24</xdr:col>
      <xdr:colOff>114300</xdr:colOff>
      <xdr:row>38</xdr:row>
      <xdr:rowOff>142135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5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126912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7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108854</xdr:rowOff>
    </xdr:from>
    <xdr:to>
      <xdr:col>20</xdr:col>
      <xdr:colOff>38100</xdr:colOff>
      <xdr:row>39</xdr:row>
      <xdr:rowOff>39004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2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30131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131550</xdr:rowOff>
    </xdr:from>
    <xdr:to>
      <xdr:col>15</xdr:col>
      <xdr:colOff>101600</xdr:colOff>
      <xdr:row>39</xdr:row>
      <xdr:rowOff>61700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52827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3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22198</xdr:rowOff>
    </xdr:from>
    <xdr:to>
      <xdr:col>10</xdr:col>
      <xdr:colOff>165100</xdr:colOff>
      <xdr:row>38</xdr:row>
      <xdr:rowOff>123798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3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114925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3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45351</xdr:rowOff>
    </xdr:from>
    <xdr:to>
      <xdr:col>6</xdr:col>
      <xdr:colOff>38100</xdr:colOff>
      <xdr:row>38</xdr:row>
      <xdr:rowOff>146951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138078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31865</xdr:rowOff>
    </xdr:from>
    <xdr:to>
      <xdr:col>24</xdr:col>
      <xdr:colOff>63500</xdr:colOff>
      <xdr:row>57</xdr:row>
      <xdr:rowOff>72903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04515"/>
          <a:ext cx="838200" cy="4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22595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9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29066</xdr:rowOff>
    </xdr:from>
    <xdr:to>
      <xdr:col>19</xdr:col>
      <xdr:colOff>177800</xdr:colOff>
      <xdr:row>57</xdr:row>
      <xdr:rowOff>72903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01716"/>
          <a:ext cx="889000" cy="4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156051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29066</xdr:rowOff>
    </xdr:from>
    <xdr:to>
      <xdr:col>15</xdr:col>
      <xdr:colOff>50800</xdr:colOff>
      <xdr:row>57</xdr:row>
      <xdr:rowOff>29643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01716"/>
          <a:ext cx="88900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135103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24321</xdr:rowOff>
    </xdr:from>
    <xdr:to>
      <xdr:col>10</xdr:col>
      <xdr:colOff>114300</xdr:colOff>
      <xdr:row>57</xdr:row>
      <xdr:rowOff>29643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96971"/>
          <a:ext cx="8890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7159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5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152515</xdr:rowOff>
    </xdr:from>
    <xdr:to>
      <xdr:col>24</xdr:col>
      <xdr:colOff>114300</xdr:colOff>
      <xdr:row>57</xdr:row>
      <xdr:rowOff>82665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5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3942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0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22103</xdr:rowOff>
    </xdr:from>
    <xdr:to>
      <xdr:col>20</xdr:col>
      <xdr:colOff>38100</xdr:colOff>
      <xdr:row>57</xdr:row>
      <xdr:rowOff>123703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9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140230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6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149716</xdr:rowOff>
    </xdr:from>
    <xdr:to>
      <xdr:col>15</xdr:col>
      <xdr:colOff>101600</xdr:colOff>
      <xdr:row>57</xdr:row>
      <xdr:rowOff>79866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5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96393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2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150293</xdr:rowOff>
    </xdr:from>
    <xdr:to>
      <xdr:col>10</xdr:col>
      <xdr:colOff>165100</xdr:colOff>
      <xdr:row>57</xdr:row>
      <xdr:rowOff>80443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5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96970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2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144971</xdr:rowOff>
    </xdr:from>
    <xdr:to>
      <xdr:col>6</xdr:col>
      <xdr:colOff>38100</xdr:colOff>
      <xdr:row>57</xdr:row>
      <xdr:rowOff>75121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4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91648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2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54798</xdr:rowOff>
    </xdr:from>
    <xdr:to>
      <xdr:col>24</xdr:col>
      <xdr:colOff>63500</xdr:colOff>
      <xdr:row>78</xdr:row>
      <xdr:rowOff>54890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27898"/>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54890</xdr:rowOff>
    </xdr:from>
    <xdr:to>
      <xdr:col>19</xdr:col>
      <xdr:colOff>177800</xdr:colOff>
      <xdr:row>78</xdr:row>
      <xdr:rowOff>57953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27990"/>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27640</xdr:rowOff>
    </xdr:from>
    <xdr:to>
      <xdr:col>15</xdr:col>
      <xdr:colOff>50800</xdr:colOff>
      <xdr:row>78</xdr:row>
      <xdr:rowOff>57953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400740"/>
          <a:ext cx="889000" cy="3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27640</xdr:rowOff>
    </xdr:from>
    <xdr:to>
      <xdr:col>10</xdr:col>
      <xdr:colOff>114300</xdr:colOff>
      <xdr:row>78</xdr:row>
      <xdr:rowOff>42179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00740"/>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3998</xdr:rowOff>
    </xdr:from>
    <xdr:to>
      <xdr:col>24</xdr:col>
      <xdr:colOff>114300</xdr:colOff>
      <xdr:row>78</xdr:row>
      <xdr:rowOff>105598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7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90375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4090</xdr:rowOff>
    </xdr:from>
    <xdr:to>
      <xdr:col>20</xdr:col>
      <xdr:colOff>38100</xdr:colOff>
      <xdr:row>78</xdr:row>
      <xdr:rowOff>105690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96817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6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7153</xdr:rowOff>
    </xdr:from>
    <xdr:to>
      <xdr:col>15</xdr:col>
      <xdr:colOff>101600</xdr:colOff>
      <xdr:row>78</xdr:row>
      <xdr:rowOff>108753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99880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7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148290</xdr:rowOff>
    </xdr:from>
    <xdr:to>
      <xdr:col>10</xdr:col>
      <xdr:colOff>165100</xdr:colOff>
      <xdr:row>78</xdr:row>
      <xdr:rowOff>78440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4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69567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4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162829</xdr:rowOff>
    </xdr:from>
    <xdr:to>
      <xdr:col>6</xdr:col>
      <xdr:colOff>38100</xdr:colOff>
      <xdr:row>78</xdr:row>
      <xdr:rowOff>92979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84106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5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92543</xdr:rowOff>
    </xdr:from>
    <xdr:to>
      <xdr:col>24</xdr:col>
      <xdr:colOff>63500</xdr:colOff>
      <xdr:row>96</xdr:row>
      <xdr:rowOff>86861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80293"/>
          <a:ext cx="838200" cy="16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86861</xdr:rowOff>
    </xdr:from>
    <xdr:to>
      <xdr:col>19</xdr:col>
      <xdr:colOff>177800</xdr:colOff>
      <xdr:row>97</xdr:row>
      <xdr:rowOff>37646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46061"/>
          <a:ext cx="889000" cy="12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76362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151163</xdr:rowOff>
    </xdr:from>
    <xdr:to>
      <xdr:col>15</xdr:col>
      <xdr:colOff>50800</xdr:colOff>
      <xdr:row>97</xdr:row>
      <xdr:rowOff>37646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610363"/>
          <a:ext cx="889000" cy="5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171122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8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151163</xdr:rowOff>
    </xdr:from>
    <xdr:to>
      <xdr:col>10</xdr:col>
      <xdr:colOff>114300</xdr:colOff>
      <xdr:row>99</xdr:row>
      <xdr:rowOff>33041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10363"/>
          <a:ext cx="889000" cy="39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41743</xdr:rowOff>
    </xdr:from>
    <xdr:to>
      <xdr:col>24</xdr:col>
      <xdr:colOff>114300</xdr:colOff>
      <xdr:row>95</xdr:row>
      <xdr:rowOff>143343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2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64620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8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36061</xdr:rowOff>
    </xdr:from>
    <xdr:to>
      <xdr:col>20</xdr:col>
      <xdr:colOff>38100</xdr:colOff>
      <xdr:row>96</xdr:row>
      <xdr:rowOff>137661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9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154188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7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158296</xdr:rowOff>
    </xdr:from>
    <xdr:to>
      <xdr:col>15</xdr:col>
      <xdr:colOff>101600</xdr:colOff>
      <xdr:row>97</xdr:row>
      <xdr:rowOff>88446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104973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39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100363</xdr:rowOff>
    </xdr:from>
    <xdr:to>
      <xdr:col>10</xdr:col>
      <xdr:colOff>165100</xdr:colOff>
      <xdr:row>97</xdr:row>
      <xdr:rowOff>30513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5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47040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33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153691</xdr:rowOff>
    </xdr:from>
    <xdr:to>
      <xdr:col>6</xdr:col>
      <xdr:colOff>38100</xdr:colOff>
      <xdr:row>99</xdr:row>
      <xdr:rowOff>83841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5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74968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4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143673</xdr:rowOff>
    </xdr:from>
    <xdr:to>
      <xdr:col>55</xdr:col>
      <xdr:colOff>0</xdr:colOff>
      <xdr:row>38</xdr:row>
      <xdr:rowOff>121216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87323"/>
          <a:ext cx="838200" cy="14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74614</xdr:rowOff>
    </xdr:from>
    <xdr:to>
      <xdr:col>50</xdr:col>
      <xdr:colOff>114300</xdr:colOff>
      <xdr:row>38</xdr:row>
      <xdr:rowOff>121216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589714"/>
          <a:ext cx="889000" cy="4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74614</xdr:rowOff>
    </xdr:from>
    <xdr:to>
      <xdr:col>45</xdr:col>
      <xdr:colOff>177800</xdr:colOff>
      <xdr:row>38</xdr:row>
      <xdr:rowOff>144349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589714"/>
          <a:ext cx="889000" cy="6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28774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34239</xdr:rowOff>
    </xdr:from>
    <xdr:to>
      <xdr:col>41</xdr:col>
      <xdr:colOff>50800</xdr:colOff>
      <xdr:row>38</xdr:row>
      <xdr:rowOff>144349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20639"/>
          <a:ext cx="889000" cy="113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13120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92873</xdr:rowOff>
    </xdr:from>
    <xdr:to>
      <xdr:col>55</xdr:col>
      <xdr:colOff>50800</xdr:colOff>
      <xdr:row>38</xdr:row>
      <xdr:rowOff>23023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3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71300</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1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70416</xdr:rowOff>
    </xdr:from>
    <xdr:to>
      <xdr:col>50</xdr:col>
      <xdr:colOff>165100</xdr:colOff>
      <xdr:row>39</xdr:row>
      <xdr:rowOff>566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8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163143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67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23814</xdr:rowOff>
    </xdr:from>
    <xdr:to>
      <xdr:col>46</xdr:col>
      <xdr:colOff>38100</xdr:colOff>
      <xdr:row>38</xdr:row>
      <xdr:rowOff>125414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3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116541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3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93549</xdr:rowOff>
    </xdr:from>
    <xdr:to>
      <xdr:col>41</xdr:col>
      <xdr:colOff>101600</xdr:colOff>
      <xdr:row>39</xdr:row>
      <xdr:rowOff>23699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6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14826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70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154889</xdr:rowOff>
    </xdr:from>
    <xdr:to>
      <xdr:col>36</xdr:col>
      <xdr:colOff>165100</xdr:colOff>
      <xdr:row>32</xdr:row>
      <xdr:rowOff>85039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46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76166</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56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106667</xdr:rowOff>
    </xdr:from>
    <xdr:to>
      <xdr:col>55</xdr:col>
      <xdr:colOff>0</xdr:colOff>
      <xdr:row>56</xdr:row>
      <xdr:rowOff>115463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07867"/>
          <a:ext cx="838200" cy="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106667</xdr:rowOff>
    </xdr:from>
    <xdr:to>
      <xdr:col>50</xdr:col>
      <xdr:colOff>114300</xdr:colOff>
      <xdr:row>57</xdr:row>
      <xdr:rowOff>41677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07867"/>
          <a:ext cx="889000" cy="10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151537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41677</xdr:rowOff>
    </xdr:from>
    <xdr:to>
      <xdr:col>45</xdr:col>
      <xdr:colOff>177800</xdr:colOff>
      <xdr:row>57</xdr:row>
      <xdr:rowOff>89562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14327"/>
          <a:ext cx="889000" cy="4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557</xdr:rowOff>
    </xdr:from>
    <xdr:to>
      <xdr:col>41</xdr:col>
      <xdr:colOff>50800</xdr:colOff>
      <xdr:row>57</xdr:row>
      <xdr:rowOff>89562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73207"/>
          <a:ext cx="889000" cy="8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64663</xdr:rowOff>
    </xdr:from>
    <xdr:to>
      <xdr:col>55</xdr:col>
      <xdr:colOff>50800</xdr:colOff>
      <xdr:row>56</xdr:row>
      <xdr:rowOff>166263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6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43090</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4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55867</xdr:rowOff>
    </xdr:from>
    <xdr:to>
      <xdr:col>50</xdr:col>
      <xdr:colOff>165100</xdr:colOff>
      <xdr:row>56</xdr:row>
      <xdr:rowOff>157467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5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2544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43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162327</xdr:rowOff>
    </xdr:from>
    <xdr:to>
      <xdr:col>46</xdr:col>
      <xdr:colOff>38100</xdr:colOff>
      <xdr:row>57</xdr:row>
      <xdr:rowOff>92477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6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83604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38762</xdr:rowOff>
    </xdr:from>
    <xdr:to>
      <xdr:col>41</xdr:col>
      <xdr:colOff>101600</xdr:colOff>
      <xdr:row>57</xdr:row>
      <xdr:rowOff>140362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1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131489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0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121207</xdr:rowOff>
    </xdr:from>
    <xdr:to>
      <xdr:col>36</xdr:col>
      <xdr:colOff>165100</xdr:colOff>
      <xdr:row>57</xdr:row>
      <xdr:rowOff>51357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2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42484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1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89046</xdr:rowOff>
    </xdr:from>
    <xdr:to>
      <xdr:col>55</xdr:col>
      <xdr:colOff>0</xdr:colOff>
      <xdr:row>79</xdr:row>
      <xdr:rowOff>38697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90696"/>
          <a:ext cx="838200" cy="29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158198</xdr:rowOff>
    </xdr:from>
    <xdr:to>
      <xdr:col>50</xdr:col>
      <xdr:colOff>114300</xdr:colOff>
      <xdr:row>79</xdr:row>
      <xdr:rowOff>38697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31298"/>
          <a:ext cx="889000" cy="5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158198</xdr:rowOff>
    </xdr:from>
    <xdr:to>
      <xdr:col>45</xdr:col>
      <xdr:colOff>177800</xdr:colOff>
      <xdr:row>79</xdr:row>
      <xdr:rowOff>35020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31298"/>
          <a:ext cx="889000" cy="4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30925</xdr:rowOff>
    </xdr:from>
    <xdr:to>
      <xdr:col>41</xdr:col>
      <xdr:colOff>50800</xdr:colOff>
      <xdr:row>79</xdr:row>
      <xdr:rowOff>35020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75475"/>
          <a:ext cx="889000" cy="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38246</xdr:rowOff>
    </xdr:from>
    <xdr:to>
      <xdr:col>55</xdr:col>
      <xdr:colOff>50800</xdr:colOff>
      <xdr:row>77</xdr:row>
      <xdr:rowOff>139846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3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61123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9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159347</xdr:rowOff>
    </xdr:from>
    <xdr:to>
      <xdr:col>50</xdr:col>
      <xdr:colOff>165100</xdr:colOff>
      <xdr:row>79</xdr:row>
      <xdr:rowOff>89497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80624</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50017" y="13625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107398</xdr:rowOff>
    </xdr:from>
    <xdr:to>
      <xdr:col>46</xdr:col>
      <xdr:colOff>38100</xdr:colOff>
      <xdr:row>79</xdr:row>
      <xdr:rowOff>37548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8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28675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73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155670</xdr:rowOff>
    </xdr:from>
    <xdr:to>
      <xdr:col>41</xdr:col>
      <xdr:colOff>101600</xdr:colOff>
      <xdr:row>79</xdr:row>
      <xdr:rowOff>85820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76947</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21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151575</xdr:rowOff>
    </xdr:from>
    <xdr:to>
      <xdr:col>36</xdr:col>
      <xdr:colOff>165100</xdr:colOff>
      <xdr:row>79</xdr:row>
      <xdr:rowOff>81725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2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72852</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17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44076</xdr:rowOff>
    </xdr:from>
    <xdr:to>
      <xdr:col>55</xdr:col>
      <xdr:colOff>0</xdr:colOff>
      <xdr:row>97</xdr:row>
      <xdr:rowOff>171323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674726"/>
          <a:ext cx="838200" cy="12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44076</xdr:rowOff>
    </xdr:from>
    <xdr:to>
      <xdr:col>50</xdr:col>
      <xdr:colOff>114300</xdr:colOff>
      <xdr:row>98</xdr:row>
      <xdr:rowOff>48961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674726"/>
          <a:ext cx="889000" cy="17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37571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48961</xdr:rowOff>
    </xdr:from>
    <xdr:to>
      <xdr:col>45</xdr:col>
      <xdr:colOff>177800</xdr:colOff>
      <xdr:row>98</xdr:row>
      <xdr:rowOff>80987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51061"/>
          <a:ext cx="889000" cy="3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37218</xdr:rowOff>
    </xdr:from>
    <xdr:to>
      <xdr:col>41</xdr:col>
      <xdr:colOff>50800</xdr:colOff>
      <xdr:row>98</xdr:row>
      <xdr:rowOff>80987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39318"/>
          <a:ext cx="889000" cy="4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120523</xdr:rowOff>
    </xdr:from>
    <xdr:to>
      <xdr:col>55</xdr:col>
      <xdr:colOff>50800</xdr:colOff>
      <xdr:row>98</xdr:row>
      <xdr:rowOff>50673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5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98950</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2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164726</xdr:rowOff>
    </xdr:from>
    <xdr:to>
      <xdr:col>50</xdr:col>
      <xdr:colOff>165100</xdr:colOff>
      <xdr:row>97</xdr:row>
      <xdr:rowOff>94876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2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111403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3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169611</xdr:rowOff>
    </xdr:from>
    <xdr:to>
      <xdr:col>46</xdr:col>
      <xdr:colOff>38100</xdr:colOff>
      <xdr:row>98</xdr:row>
      <xdr:rowOff>99761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0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90888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9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30187</xdr:rowOff>
    </xdr:from>
    <xdr:to>
      <xdr:col>41</xdr:col>
      <xdr:colOff>101600</xdr:colOff>
      <xdr:row>98</xdr:row>
      <xdr:rowOff>131787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3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122914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2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157868</xdr:rowOff>
    </xdr:from>
    <xdr:to>
      <xdr:col>36</xdr:col>
      <xdr:colOff>165100</xdr:colOff>
      <xdr:row>98</xdr:row>
      <xdr:rowOff>88018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8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79145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8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117411</xdr:rowOff>
    </xdr:from>
    <xdr:to>
      <xdr:col>85</xdr:col>
      <xdr:colOff>127000</xdr:colOff>
      <xdr:row>38</xdr:row>
      <xdr:rowOff>136294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32511"/>
          <a:ext cx="838200" cy="1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117411</xdr:rowOff>
    </xdr:from>
    <xdr:to>
      <xdr:col>81</xdr:col>
      <xdr:colOff>50800</xdr:colOff>
      <xdr:row>38</xdr:row>
      <xdr:rowOff>125664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32511"/>
          <a:ext cx="889000" cy="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100952</xdr:rowOff>
    </xdr:from>
    <xdr:to>
      <xdr:col>76</xdr:col>
      <xdr:colOff>114300</xdr:colOff>
      <xdr:row>38</xdr:row>
      <xdr:rowOff>125664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16052"/>
          <a:ext cx="889000" cy="2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100952</xdr:rowOff>
    </xdr:from>
    <xdr:to>
      <xdr:col>71</xdr:col>
      <xdr:colOff>177800</xdr:colOff>
      <xdr:row>38</xdr:row>
      <xdr:rowOff>139609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16052"/>
          <a:ext cx="889000" cy="3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85494</xdr:rowOff>
    </xdr:from>
    <xdr:to>
      <xdr:col>85</xdr:col>
      <xdr:colOff>177800</xdr:colOff>
      <xdr:row>39</xdr:row>
      <xdr:rowOff>15644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32306</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66611</xdr:rowOff>
    </xdr:from>
    <xdr:to>
      <xdr:col>81</xdr:col>
      <xdr:colOff>101600</xdr:colOff>
      <xdr:row>38</xdr:row>
      <xdr:rowOff>168211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159338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674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74864</xdr:rowOff>
    </xdr:from>
    <xdr:to>
      <xdr:col>76</xdr:col>
      <xdr:colOff>165100</xdr:colOff>
      <xdr:row>39</xdr:row>
      <xdr:rowOff>5014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167591</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682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50152</xdr:rowOff>
    </xdr:from>
    <xdr:to>
      <xdr:col>72</xdr:col>
      <xdr:colOff>38100</xdr:colOff>
      <xdr:row>38</xdr:row>
      <xdr:rowOff>151752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142879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5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88809</xdr:rowOff>
    </xdr:from>
    <xdr:to>
      <xdr:col>67</xdr:col>
      <xdr:colOff>101600</xdr:colOff>
      <xdr:row>39</xdr:row>
      <xdr:rowOff>18959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10086</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100521</xdr:rowOff>
    </xdr:from>
    <xdr:to>
      <xdr:col>85</xdr:col>
      <xdr:colOff>127000</xdr:colOff>
      <xdr:row>77</xdr:row>
      <xdr:rowOff>105600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02171"/>
          <a:ext cx="838200" cy="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105600</xdr:rowOff>
    </xdr:from>
    <xdr:to>
      <xdr:col>81</xdr:col>
      <xdr:colOff>50800</xdr:colOff>
      <xdr:row>77</xdr:row>
      <xdr:rowOff>115608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07250"/>
          <a:ext cx="889000" cy="1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115608</xdr:rowOff>
    </xdr:from>
    <xdr:to>
      <xdr:col>76</xdr:col>
      <xdr:colOff>114300</xdr:colOff>
      <xdr:row>77</xdr:row>
      <xdr:rowOff>126670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17258"/>
          <a:ext cx="889000" cy="1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120295</xdr:rowOff>
    </xdr:from>
    <xdr:to>
      <xdr:col>71</xdr:col>
      <xdr:colOff>177800</xdr:colOff>
      <xdr:row>77</xdr:row>
      <xdr:rowOff>126670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21945"/>
          <a:ext cx="889000" cy="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49721</xdr:rowOff>
    </xdr:from>
    <xdr:to>
      <xdr:col>85</xdr:col>
      <xdr:colOff>177800</xdr:colOff>
      <xdr:row>77</xdr:row>
      <xdr:rowOff>151321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5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28148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2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54800</xdr:rowOff>
    </xdr:from>
    <xdr:to>
      <xdr:col>81</xdr:col>
      <xdr:colOff>101600</xdr:colOff>
      <xdr:row>77</xdr:row>
      <xdr:rowOff>156400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5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147527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4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64808</xdr:rowOff>
    </xdr:from>
    <xdr:to>
      <xdr:col>76</xdr:col>
      <xdr:colOff>165100</xdr:colOff>
      <xdr:row>77</xdr:row>
      <xdr:rowOff>166408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6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157535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5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75870</xdr:rowOff>
    </xdr:from>
    <xdr:to>
      <xdr:col>72</xdr:col>
      <xdr:colOff>38100</xdr:colOff>
      <xdr:row>78</xdr:row>
      <xdr:rowOff>6020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168597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7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69495</xdr:rowOff>
    </xdr:from>
    <xdr:to>
      <xdr:col>67</xdr:col>
      <xdr:colOff>101600</xdr:colOff>
      <xdr:row>77</xdr:row>
      <xdr:rowOff>171095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162222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90326</xdr:rowOff>
    </xdr:from>
    <xdr:to>
      <xdr:col>85</xdr:col>
      <xdr:colOff>127000</xdr:colOff>
      <xdr:row>98</xdr:row>
      <xdr:rowOff>93577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92426"/>
          <a:ext cx="8382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158367</xdr:rowOff>
    </xdr:from>
    <xdr:to>
      <xdr:col>81</xdr:col>
      <xdr:colOff>50800</xdr:colOff>
      <xdr:row>98</xdr:row>
      <xdr:rowOff>93577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89017"/>
          <a:ext cx="889000" cy="10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158367</xdr:rowOff>
    </xdr:from>
    <xdr:to>
      <xdr:col>76</xdr:col>
      <xdr:colOff>114300</xdr:colOff>
      <xdr:row>97</xdr:row>
      <xdr:rowOff>169157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789017"/>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169157</xdr:rowOff>
    </xdr:from>
    <xdr:to>
      <xdr:col>71</xdr:col>
      <xdr:colOff>177800</xdr:colOff>
      <xdr:row>98</xdr:row>
      <xdr:rowOff>68875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99807"/>
          <a:ext cx="889000" cy="7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39526</xdr:rowOff>
    </xdr:from>
    <xdr:to>
      <xdr:col>85</xdr:col>
      <xdr:colOff>177800</xdr:colOff>
      <xdr:row>98</xdr:row>
      <xdr:rowOff>141126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4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138535</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42777</xdr:rowOff>
    </xdr:from>
    <xdr:to>
      <xdr:col>81</xdr:col>
      <xdr:colOff>101600</xdr:colOff>
      <xdr:row>98</xdr:row>
      <xdr:rowOff>144377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135504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3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107567</xdr:rowOff>
    </xdr:from>
    <xdr:to>
      <xdr:col>76</xdr:col>
      <xdr:colOff>165100</xdr:colOff>
      <xdr:row>98</xdr:row>
      <xdr:rowOff>37717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3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54244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1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118357</xdr:rowOff>
    </xdr:from>
    <xdr:to>
      <xdr:col>72</xdr:col>
      <xdr:colOff>38100</xdr:colOff>
      <xdr:row>98</xdr:row>
      <xdr:rowOff>48507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4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65034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2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18075</xdr:rowOff>
    </xdr:from>
    <xdr:to>
      <xdr:col>67</xdr:col>
      <xdr:colOff>101600</xdr:colOff>
      <xdr:row>98</xdr:row>
      <xdr:rowOff>119675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2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110802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1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157348</xdr:rowOff>
    </xdr:from>
    <xdr:to>
      <xdr:col>116</xdr:col>
      <xdr:colOff>63500</xdr:colOff>
      <xdr:row>38</xdr:row>
      <xdr:rowOff>97866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158098"/>
          <a:ext cx="838200" cy="45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97866</xdr:rowOff>
    </xdr:from>
    <xdr:to>
      <xdr:col>111</xdr:col>
      <xdr:colOff>177800</xdr:colOff>
      <xdr:row>38</xdr:row>
      <xdr:rowOff>100655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12966"/>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100655</xdr:rowOff>
    </xdr:from>
    <xdr:to>
      <xdr:col>107</xdr:col>
      <xdr:colOff>50800</xdr:colOff>
      <xdr:row>38</xdr:row>
      <xdr:rowOff>110713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15755"/>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110713</xdr:rowOff>
    </xdr:from>
    <xdr:to>
      <xdr:col>102</xdr:col>
      <xdr:colOff>114300</xdr:colOff>
      <xdr:row>38</xdr:row>
      <xdr:rowOff>113685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25813"/>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106548</xdr:rowOff>
    </xdr:from>
    <xdr:to>
      <xdr:col>116</xdr:col>
      <xdr:colOff>114300</xdr:colOff>
      <xdr:row>36</xdr:row>
      <xdr:rowOff>36698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10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129425</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595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47066</xdr:rowOff>
    </xdr:from>
    <xdr:to>
      <xdr:col>112</xdr:col>
      <xdr:colOff>38100</xdr:colOff>
      <xdr:row>38</xdr:row>
      <xdr:rowOff>148666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6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139793</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654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49855</xdr:rowOff>
    </xdr:from>
    <xdr:to>
      <xdr:col>107</xdr:col>
      <xdr:colOff>101600</xdr:colOff>
      <xdr:row>38</xdr:row>
      <xdr:rowOff>151455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6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142582</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657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59913</xdr:rowOff>
    </xdr:from>
    <xdr:to>
      <xdr:col>102</xdr:col>
      <xdr:colOff>165100</xdr:colOff>
      <xdr:row>38</xdr:row>
      <xdr:rowOff>161513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7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152640</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66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62885</xdr:rowOff>
    </xdr:from>
    <xdr:to>
      <xdr:col>98</xdr:col>
      <xdr:colOff>38100</xdr:colOff>
      <xdr:row>38</xdr:row>
      <xdr:rowOff>164485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7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155612</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670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25335</xdr:rowOff>
    </xdr:from>
    <xdr:to>
      <xdr:col>116</xdr:col>
      <xdr:colOff>63500</xdr:colOff>
      <xdr:row>76</xdr:row>
      <xdr:rowOff>80101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2712635"/>
          <a:ext cx="838200" cy="39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25335</xdr:rowOff>
    </xdr:from>
    <xdr:to>
      <xdr:col>111</xdr:col>
      <xdr:colOff>177800</xdr:colOff>
      <xdr:row>74</xdr:row>
      <xdr:rowOff>96070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712635"/>
          <a:ext cx="889000" cy="7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96070</xdr:rowOff>
    </xdr:from>
    <xdr:to>
      <xdr:col>107</xdr:col>
      <xdr:colOff>50800</xdr:colOff>
      <xdr:row>75</xdr:row>
      <xdr:rowOff>26315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783370"/>
          <a:ext cx="889000" cy="10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125396</xdr:rowOff>
    </xdr:from>
    <xdr:to>
      <xdr:col>102</xdr:col>
      <xdr:colOff>114300</xdr:colOff>
      <xdr:row>75</xdr:row>
      <xdr:rowOff>26315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656300" y="12812696"/>
          <a:ext cx="889000" cy="7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29301</xdr:rowOff>
    </xdr:from>
    <xdr:to>
      <xdr:col>116</xdr:col>
      <xdr:colOff>114300</xdr:colOff>
      <xdr:row>76</xdr:row>
      <xdr:rowOff>130901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05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7728</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03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145985</xdr:rowOff>
    </xdr:from>
    <xdr:to>
      <xdr:col>112</xdr:col>
      <xdr:colOff>38100</xdr:colOff>
      <xdr:row>74</xdr:row>
      <xdr:rowOff>76135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66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92662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43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45270</xdr:rowOff>
    </xdr:from>
    <xdr:to>
      <xdr:col>107</xdr:col>
      <xdr:colOff>101600</xdr:colOff>
      <xdr:row>74</xdr:row>
      <xdr:rowOff>146870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73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163397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50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146965</xdr:rowOff>
    </xdr:from>
    <xdr:to>
      <xdr:col>102</xdr:col>
      <xdr:colOff>165100</xdr:colOff>
      <xdr:row>75</xdr:row>
      <xdr:rowOff>77115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83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93642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0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74596</xdr:rowOff>
    </xdr:from>
    <xdr:to>
      <xdr:col>98</xdr:col>
      <xdr:colOff>38100</xdr:colOff>
      <xdr:row>75</xdr:row>
      <xdr:rowOff>4746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76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21273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53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439,293</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円で前年度と比較し</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34,109</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ている。性質別歳出で類似団体とかい離が大きなもので、物件費、扶助費、普通建設事業（新規整備）、投資及び出資金が類似団体を上回り、人件費、維持補修費、補助費等、繰出金、公債費で類似団体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物件費は、類似団体以下の水準であったが、ふるさと応援事業費が</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百万円増加し、類似団体を大きく上回る結果となっている。</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扶助費は、年々増加傾向にあり、主な要因は保育実施負担金・委託料と障がい者支援費・自立支援給付費の増で、令和</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年度からみなみ幼児園が開園しサービスの拡充で類似団体を大きく上回る結果となった。</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普通建設事業費（新規整備）は、類似団体を下回っていたが、令和</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年度は中部防災センター建設事業（</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450</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百万円）の影響で大きく上回る結果となった。　</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投資及び出資金については、前年度まで類似団体を下回っているが、令和</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年度下水道事業の法適化による出資金（</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300</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百万円）の影響で、大幅に類似団体を超える結果となったが、運転資金のための出資で一時的なものである。</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人件費は、</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50,962</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円で、類似団体内平均値よりも</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21,128</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円低い数値となっている。今後は人口増による職員数増加が考えられるため、定員管理計画による適正人員確保に努める。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補助費等は、</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57,385</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円で類似団体とのかい離は</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2,900</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円と下回っているが、今後は、清掃施設組合の施設更新による増加が見込まれ、類似団体を大きく超える恐れがある。 </a:t>
          </a:r>
          <a:endParaRPr kumimoji="1" lang="en-US" altLang="ja-JP" sz="9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公債費は、類似団体に比べ低い水準となっているが、令和</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年度から増加に転じ、今後も増加傾向で令和</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年度まで続きピークを迎える。今後は財政計画及び公共施設等個別施設計画を活用し公債費の平準化を目指す。</a:t>
          </a:r>
          <a:endPar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繰出金は、令和</a:t>
          </a:r>
          <a:r>
            <a:rPr kumimoji="1" lang="en-US" altLang="ja-JP"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まで増加傾向にあり、類似団体を大きく上回っていたが、下水道事業の法適化に伴い、繰出金から補助費等へ性質変更したため、大幅な減となり、類似団体を下回る結果となった。しかしながら、後期高齢者医療や介護保険に対する繰出金は、今後も増加傾向にある。</a:t>
          </a:r>
          <a:r>
            <a:rPr kumimoji="1" lang="ja-JP" altLang="en-US" sz="9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福岡県須恵町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29,307
28,840
16.31
13,150,835
12,874,374
260,763
6,645,950
7,628,479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91313</xdr:rowOff>
    </xdr:from>
    <xdr:to>
      <xdr:col>24</xdr:col>
      <xdr:colOff>63500</xdr:colOff>
      <xdr:row>35</xdr:row>
      <xdr:rowOff>103124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92063"/>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91313</xdr:rowOff>
    </xdr:from>
    <xdr:to>
      <xdr:col>19</xdr:col>
      <xdr:colOff>177800</xdr:colOff>
      <xdr:row>35</xdr:row>
      <xdr:rowOff>169418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92063"/>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124841</xdr:rowOff>
    </xdr:from>
    <xdr:to>
      <xdr:col>15</xdr:col>
      <xdr:colOff>50800</xdr:colOff>
      <xdr:row>35</xdr:row>
      <xdr:rowOff>169418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25591"/>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60071</xdr:rowOff>
    </xdr:from>
    <xdr:to>
      <xdr:col>10</xdr:col>
      <xdr:colOff>114300</xdr:colOff>
      <xdr:row>35</xdr:row>
      <xdr:rowOff>124841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60821"/>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123715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52324</xdr:rowOff>
    </xdr:from>
    <xdr:to>
      <xdr:col>24</xdr:col>
      <xdr:colOff>114300</xdr:colOff>
      <xdr:row>35</xdr:row>
      <xdr:rowOff>153924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30751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40513</xdr:rowOff>
    </xdr:from>
    <xdr:to>
      <xdr:col>20</xdr:col>
      <xdr:colOff>38100</xdr:colOff>
      <xdr:row>35</xdr:row>
      <xdr:rowOff>142113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133240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3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118618</xdr:rowOff>
    </xdr:from>
    <xdr:to>
      <xdr:col>15</xdr:col>
      <xdr:colOff>101600</xdr:colOff>
      <xdr:row>36</xdr:row>
      <xdr:rowOff>48768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39895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1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74041</xdr:rowOff>
    </xdr:from>
    <xdr:to>
      <xdr:col>10</xdr:col>
      <xdr:colOff>165100</xdr:colOff>
      <xdr:row>36</xdr:row>
      <xdr:rowOff>4191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166768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6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9271</xdr:rowOff>
    </xdr:from>
    <xdr:to>
      <xdr:col>6</xdr:col>
      <xdr:colOff>38100</xdr:colOff>
      <xdr:row>35</xdr:row>
      <xdr:rowOff>110871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127398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8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109860</xdr:rowOff>
    </xdr:from>
    <xdr:to>
      <xdr:col>24</xdr:col>
      <xdr:colOff>63500</xdr:colOff>
      <xdr:row>57</xdr:row>
      <xdr:rowOff>127622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82510"/>
          <a:ext cx="838200" cy="1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16404</xdr:rowOff>
    </xdr:from>
    <xdr:to>
      <xdr:col>19</xdr:col>
      <xdr:colOff>177800</xdr:colOff>
      <xdr:row>57</xdr:row>
      <xdr:rowOff>127622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89054"/>
          <a:ext cx="889000" cy="11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16404</xdr:rowOff>
    </xdr:from>
    <xdr:to>
      <xdr:col>15</xdr:col>
      <xdr:colOff>50800</xdr:colOff>
      <xdr:row>57</xdr:row>
      <xdr:rowOff>44122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89054"/>
          <a:ext cx="889000" cy="2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161556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3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69273</xdr:rowOff>
    </xdr:from>
    <xdr:to>
      <xdr:col>10</xdr:col>
      <xdr:colOff>114300</xdr:colOff>
      <xdr:row>57</xdr:row>
      <xdr:rowOff>44122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99023"/>
          <a:ext cx="889000" cy="31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160363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59060</xdr:rowOff>
    </xdr:from>
    <xdr:to>
      <xdr:col>24</xdr:col>
      <xdr:colOff>114300</xdr:colOff>
      <xdr:row>57</xdr:row>
      <xdr:rowOff>160660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3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37487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76822</xdr:rowOff>
    </xdr:from>
    <xdr:to>
      <xdr:col>20</xdr:col>
      <xdr:colOff>38100</xdr:colOff>
      <xdr:row>58</xdr:row>
      <xdr:rowOff>6972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4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169549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4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137054</xdr:rowOff>
    </xdr:from>
    <xdr:to>
      <xdr:col>15</xdr:col>
      <xdr:colOff>101600</xdr:colOff>
      <xdr:row>57</xdr:row>
      <xdr:rowOff>67204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3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83731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1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164772</xdr:rowOff>
    </xdr:from>
    <xdr:to>
      <xdr:col>10</xdr:col>
      <xdr:colOff>165100</xdr:colOff>
      <xdr:row>57</xdr:row>
      <xdr:rowOff>94922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111449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4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18473</xdr:rowOff>
    </xdr:from>
    <xdr:to>
      <xdr:col>6</xdr:col>
      <xdr:colOff>38100</xdr:colOff>
      <xdr:row>55</xdr:row>
      <xdr:rowOff>120073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4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136600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2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27229</xdr:rowOff>
    </xdr:from>
    <xdr:to>
      <xdr:col>24</xdr:col>
      <xdr:colOff>63500</xdr:colOff>
      <xdr:row>76</xdr:row>
      <xdr:rowOff>54090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85979"/>
          <a:ext cx="838200" cy="19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72356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54090</xdr:rowOff>
    </xdr:from>
    <xdr:to>
      <xdr:col>19</xdr:col>
      <xdr:colOff>177800</xdr:colOff>
      <xdr:row>76</xdr:row>
      <xdr:rowOff>115239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84290"/>
          <a:ext cx="889000" cy="6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93264</xdr:rowOff>
    </xdr:from>
    <xdr:to>
      <xdr:col>15</xdr:col>
      <xdr:colOff>50800</xdr:colOff>
      <xdr:row>76</xdr:row>
      <xdr:rowOff>115239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23464"/>
          <a:ext cx="889000" cy="2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26164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93264</xdr:rowOff>
    </xdr:from>
    <xdr:to>
      <xdr:col>10</xdr:col>
      <xdr:colOff>114300</xdr:colOff>
      <xdr:row>77</xdr:row>
      <xdr:rowOff>116376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23464"/>
          <a:ext cx="889000" cy="19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147879</xdr:rowOff>
    </xdr:from>
    <xdr:to>
      <xdr:col>24</xdr:col>
      <xdr:colOff>114300</xdr:colOff>
      <xdr:row>75</xdr:row>
      <xdr:rowOff>78029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3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170756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8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3290</xdr:rowOff>
    </xdr:from>
    <xdr:to>
      <xdr:col>20</xdr:col>
      <xdr:colOff>38100</xdr:colOff>
      <xdr:row>76</xdr:row>
      <xdr:rowOff>104890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121416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0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64439</xdr:rowOff>
    </xdr:from>
    <xdr:to>
      <xdr:col>15</xdr:col>
      <xdr:colOff>101600</xdr:colOff>
      <xdr:row>76</xdr:row>
      <xdr:rowOff>166039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9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11116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6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42464</xdr:rowOff>
    </xdr:from>
    <xdr:to>
      <xdr:col>10</xdr:col>
      <xdr:colOff>165100</xdr:colOff>
      <xdr:row>76</xdr:row>
      <xdr:rowOff>144064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7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135191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65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65576</xdr:rowOff>
    </xdr:from>
    <xdr:to>
      <xdr:col>6</xdr:col>
      <xdr:colOff>38100</xdr:colOff>
      <xdr:row>77</xdr:row>
      <xdr:rowOff>167176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6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12253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42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3454</xdr:rowOff>
    </xdr:from>
    <xdr:to>
      <xdr:col>24</xdr:col>
      <xdr:colOff>63500</xdr:colOff>
      <xdr:row>98</xdr:row>
      <xdr:rowOff>3637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05554"/>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152516</xdr:rowOff>
    </xdr:from>
    <xdr:to>
      <xdr:col>19</xdr:col>
      <xdr:colOff>177800</xdr:colOff>
      <xdr:row>98</xdr:row>
      <xdr:rowOff>3454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83166"/>
          <a:ext cx="889000" cy="2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152516</xdr:rowOff>
    </xdr:from>
    <xdr:to>
      <xdr:col>15</xdr:col>
      <xdr:colOff>50800</xdr:colOff>
      <xdr:row>97</xdr:row>
      <xdr:rowOff>155794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83166"/>
          <a:ext cx="889000" cy="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155794</xdr:rowOff>
    </xdr:from>
    <xdr:to>
      <xdr:col>10</xdr:col>
      <xdr:colOff>114300</xdr:colOff>
      <xdr:row>98</xdr:row>
      <xdr:rowOff>137750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86444"/>
          <a:ext cx="889000" cy="15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124287</xdr:rowOff>
    </xdr:from>
    <xdr:to>
      <xdr:col>24</xdr:col>
      <xdr:colOff>114300</xdr:colOff>
      <xdr:row>98</xdr:row>
      <xdr:rowOff>54437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5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102714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124104</xdr:rowOff>
    </xdr:from>
    <xdr:to>
      <xdr:col>20</xdr:col>
      <xdr:colOff>38100</xdr:colOff>
      <xdr:row>98</xdr:row>
      <xdr:rowOff>54254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5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45381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4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101716</xdr:rowOff>
    </xdr:from>
    <xdr:to>
      <xdr:col>15</xdr:col>
      <xdr:colOff>101600</xdr:colOff>
      <xdr:row>98</xdr:row>
      <xdr:rowOff>31866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3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22993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2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104994</xdr:rowOff>
    </xdr:from>
    <xdr:to>
      <xdr:col>10</xdr:col>
      <xdr:colOff>165100</xdr:colOff>
      <xdr:row>98</xdr:row>
      <xdr:rowOff>35144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3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26271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86950</xdr:rowOff>
    </xdr:from>
    <xdr:to>
      <xdr:col>6</xdr:col>
      <xdr:colOff>38100</xdr:colOff>
      <xdr:row>99</xdr:row>
      <xdr:rowOff>17100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8227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8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97580</xdr:rowOff>
    </xdr:from>
    <xdr:to>
      <xdr:col>55</xdr:col>
      <xdr:colOff>0</xdr:colOff>
      <xdr:row>58</xdr:row>
      <xdr:rowOff>120803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41680"/>
          <a:ext cx="838200" cy="2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97580</xdr:rowOff>
    </xdr:from>
    <xdr:to>
      <xdr:col>50</xdr:col>
      <xdr:colOff>114300</xdr:colOff>
      <xdr:row>58</xdr:row>
      <xdr:rowOff>111906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41680"/>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72072</xdr:rowOff>
    </xdr:from>
    <xdr:to>
      <xdr:col>45</xdr:col>
      <xdr:colOff>177800</xdr:colOff>
      <xdr:row>58</xdr:row>
      <xdr:rowOff>111906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16172"/>
          <a:ext cx="889000" cy="3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72072</xdr:rowOff>
    </xdr:from>
    <xdr:to>
      <xdr:col>41</xdr:col>
      <xdr:colOff>50800</xdr:colOff>
      <xdr:row>58</xdr:row>
      <xdr:rowOff>94723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16172"/>
          <a:ext cx="889000" cy="2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70003</xdr:rowOff>
    </xdr:from>
    <xdr:to>
      <xdr:col>55</xdr:col>
      <xdr:colOff>50800</xdr:colOff>
      <xdr:row>59</xdr:row>
      <xdr:rowOff>153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1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156380</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46780</xdr:rowOff>
    </xdr:from>
    <xdr:to>
      <xdr:col>50</xdr:col>
      <xdr:colOff>165100</xdr:colOff>
      <xdr:row>58</xdr:row>
      <xdr:rowOff>148380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139507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61106</xdr:rowOff>
    </xdr:from>
    <xdr:to>
      <xdr:col>46</xdr:col>
      <xdr:colOff>38100</xdr:colOff>
      <xdr:row>58</xdr:row>
      <xdr:rowOff>162706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0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153833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9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21272</xdr:rowOff>
    </xdr:from>
    <xdr:to>
      <xdr:col>41</xdr:col>
      <xdr:colOff>101600</xdr:colOff>
      <xdr:row>58</xdr:row>
      <xdr:rowOff>122872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6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113999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58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43923</xdr:rowOff>
    </xdr:from>
    <xdr:to>
      <xdr:col>36</xdr:col>
      <xdr:colOff>165100</xdr:colOff>
      <xdr:row>58</xdr:row>
      <xdr:rowOff>145523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8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136650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08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144501</xdr:rowOff>
    </xdr:from>
    <xdr:to>
      <xdr:col>55</xdr:col>
      <xdr:colOff>0</xdr:colOff>
      <xdr:row>79</xdr:row>
      <xdr:rowOff>28677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17601"/>
          <a:ext cx="8382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59386</xdr:rowOff>
    </xdr:from>
    <xdr:to>
      <xdr:col>50</xdr:col>
      <xdr:colOff>114300</xdr:colOff>
      <xdr:row>78</xdr:row>
      <xdr:rowOff>144501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432486"/>
          <a:ext cx="889000" cy="8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59386</xdr:rowOff>
    </xdr:from>
    <xdr:to>
      <xdr:col>45</xdr:col>
      <xdr:colOff>177800</xdr:colOff>
      <xdr:row>79</xdr:row>
      <xdr:rowOff>2730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32486"/>
          <a:ext cx="889000" cy="11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43859</xdr:rowOff>
    </xdr:from>
    <xdr:to>
      <xdr:col>41</xdr:col>
      <xdr:colOff>50800</xdr:colOff>
      <xdr:row>79</xdr:row>
      <xdr:rowOff>2730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16959"/>
          <a:ext cx="889000" cy="13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149327</xdr:rowOff>
    </xdr:from>
    <xdr:to>
      <xdr:col>55</xdr:col>
      <xdr:colOff>50800</xdr:colOff>
      <xdr:row>79</xdr:row>
      <xdr:rowOff>79477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2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64254</xdr:rowOff>
    </xdr:from>
    <xdr:ext cx="378565"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37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93701</xdr:rowOff>
    </xdr:from>
    <xdr:to>
      <xdr:col>50</xdr:col>
      <xdr:colOff>165100</xdr:colOff>
      <xdr:row>79</xdr:row>
      <xdr:rowOff>23851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6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14978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5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8586</xdr:rowOff>
    </xdr:from>
    <xdr:to>
      <xdr:col>46</xdr:col>
      <xdr:colOff>38100</xdr:colOff>
      <xdr:row>78</xdr:row>
      <xdr:rowOff>110186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101313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7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123380</xdr:rowOff>
    </xdr:from>
    <xdr:to>
      <xdr:col>41</xdr:col>
      <xdr:colOff>101600</xdr:colOff>
      <xdr:row>79</xdr:row>
      <xdr:rowOff>53530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44657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8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164509</xdr:rowOff>
    </xdr:from>
    <xdr:to>
      <xdr:col>36</xdr:col>
      <xdr:colOff>165100</xdr:colOff>
      <xdr:row>78</xdr:row>
      <xdr:rowOff>94659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6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85786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5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74561</xdr:rowOff>
    </xdr:from>
    <xdr:to>
      <xdr:col>55</xdr:col>
      <xdr:colOff>0</xdr:colOff>
      <xdr:row>97</xdr:row>
      <xdr:rowOff>112815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33761"/>
          <a:ext cx="838200" cy="20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112815</xdr:rowOff>
    </xdr:from>
    <xdr:to>
      <xdr:col>50</xdr:col>
      <xdr:colOff>114300</xdr:colOff>
      <xdr:row>97</xdr:row>
      <xdr:rowOff>157671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43465"/>
          <a:ext cx="889000" cy="4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144641</xdr:rowOff>
    </xdr:from>
    <xdr:to>
      <xdr:col>45</xdr:col>
      <xdr:colOff>177800</xdr:colOff>
      <xdr:row>97</xdr:row>
      <xdr:rowOff>157671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75291"/>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101752</xdr:rowOff>
    </xdr:from>
    <xdr:to>
      <xdr:col>41</xdr:col>
      <xdr:colOff>50800</xdr:colOff>
      <xdr:row>97</xdr:row>
      <xdr:rowOff>144641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732402"/>
          <a:ext cx="889000" cy="4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23761</xdr:rowOff>
    </xdr:from>
    <xdr:to>
      <xdr:col>55</xdr:col>
      <xdr:colOff>50800</xdr:colOff>
      <xdr:row>96</xdr:row>
      <xdr:rowOff>125361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8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2188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6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62015</xdr:rowOff>
    </xdr:from>
    <xdr:to>
      <xdr:col>50</xdr:col>
      <xdr:colOff>165100</xdr:colOff>
      <xdr:row>97</xdr:row>
      <xdr:rowOff>163615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154742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8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106871</xdr:rowOff>
    </xdr:from>
    <xdr:to>
      <xdr:col>46</xdr:col>
      <xdr:colOff>38100</xdr:colOff>
      <xdr:row>98</xdr:row>
      <xdr:rowOff>37021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28148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3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93841</xdr:rowOff>
    </xdr:from>
    <xdr:to>
      <xdr:col>41</xdr:col>
      <xdr:colOff>101600</xdr:colOff>
      <xdr:row>98</xdr:row>
      <xdr:rowOff>23991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2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15118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1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50952</xdr:rowOff>
    </xdr:from>
    <xdr:to>
      <xdr:col>36</xdr:col>
      <xdr:colOff>165100</xdr:colOff>
      <xdr:row>97</xdr:row>
      <xdr:rowOff>152552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8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143679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7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2671</xdr:rowOff>
    </xdr:from>
    <xdr:to>
      <xdr:col>85</xdr:col>
      <xdr:colOff>127000</xdr:colOff>
      <xdr:row>39</xdr:row>
      <xdr:rowOff>24420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74871"/>
          <a:ext cx="838200" cy="53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95972</xdr:rowOff>
    </xdr:from>
    <xdr:to>
      <xdr:col>81</xdr:col>
      <xdr:colOff>50800</xdr:colOff>
      <xdr:row>39</xdr:row>
      <xdr:rowOff>24420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11072"/>
          <a:ext cx="889000" cy="9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95972</xdr:rowOff>
    </xdr:from>
    <xdr:to>
      <xdr:col>76</xdr:col>
      <xdr:colOff>114300</xdr:colOff>
      <xdr:row>38</xdr:row>
      <xdr:rowOff>151848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11072"/>
          <a:ext cx="889000" cy="5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120824</xdr:rowOff>
    </xdr:from>
    <xdr:to>
      <xdr:col>71</xdr:col>
      <xdr:colOff>177800</xdr:colOff>
      <xdr:row>38</xdr:row>
      <xdr:rowOff>151848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3592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123321</xdr:rowOff>
    </xdr:from>
    <xdr:to>
      <xdr:col>85</xdr:col>
      <xdr:colOff>177800</xdr:colOff>
      <xdr:row>36</xdr:row>
      <xdr:rowOff>53471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2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146198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97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145070</xdr:rowOff>
    </xdr:from>
    <xdr:to>
      <xdr:col>81</xdr:col>
      <xdr:colOff>101600</xdr:colOff>
      <xdr:row>39</xdr:row>
      <xdr:rowOff>75220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66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66347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75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45172</xdr:rowOff>
    </xdr:from>
    <xdr:to>
      <xdr:col>76</xdr:col>
      <xdr:colOff>165100</xdr:colOff>
      <xdr:row>38</xdr:row>
      <xdr:rowOff>146772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137899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5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101048</xdr:rowOff>
    </xdr:from>
    <xdr:to>
      <xdr:col>72</xdr:col>
      <xdr:colOff>38100</xdr:colOff>
      <xdr:row>39</xdr:row>
      <xdr:rowOff>31198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1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22325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70024</xdr:rowOff>
    </xdr:from>
    <xdr:to>
      <xdr:col>67</xdr:col>
      <xdr:colOff>101600</xdr:colOff>
      <xdr:row>39</xdr:row>
      <xdr:rowOff>174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8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162751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7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31586</xdr:rowOff>
    </xdr:from>
    <xdr:to>
      <xdr:col>85</xdr:col>
      <xdr:colOff>127000</xdr:colOff>
      <xdr:row>57</xdr:row>
      <xdr:rowOff>145415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04236"/>
          <a:ext cx="838200" cy="11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31586</xdr:rowOff>
    </xdr:from>
    <xdr:to>
      <xdr:col>81</xdr:col>
      <xdr:colOff>50800</xdr:colOff>
      <xdr:row>57</xdr:row>
      <xdr:rowOff>154152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04236"/>
          <a:ext cx="889000" cy="1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101896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87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148455</xdr:rowOff>
    </xdr:from>
    <xdr:to>
      <xdr:col>76</xdr:col>
      <xdr:colOff>114300</xdr:colOff>
      <xdr:row>57</xdr:row>
      <xdr:rowOff>154152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921105"/>
          <a:ext cx="889000" cy="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96910</xdr:rowOff>
    </xdr:from>
    <xdr:to>
      <xdr:col>71</xdr:col>
      <xdr:colOff>177800</xdr:colOff>
      <xdr:row>57</xdr:row>
      <xdr:rowOff>148455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69560"/>
          <a:ext cx="889000" cy="5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94615</xdr:rowOff>
    </xdr:from>
    <xdr:to>
      <xdr:col>85</xdr:col>
      <xdr:colOff>177800</xdr:colOff>
      <xdr:row>58</xdr:row>
      <xdr:rowOff>24765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9542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8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152236</xdr:rowOff>
    </xdr:from>
    <xdr:to>
      <xdr:col>81</xdr:col>
      <xdr:colOff>101600</xdr:colOff>
      <xdr:row>57</xdr:row>
      <xdr:rowOff>82386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5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98913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52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103352</xdr:rowOff>
    </xdr:from>
    <xdr:to>
      <xdr:col>76</xdr:col>
      <xdr:colOff>165100</xdr:colOff>
      <xdr:row>58</xdr:row>
      <xdr:rowOff>33502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7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24629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6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97655</xdr:rowOff>
    </xdr:from>
    <xdr:to>
      <xdr:col>72</xdr:col>
      <xdr:colOff>38100</xdr:colOff>
      <xdr:row>58</xdr:row>
      <xdr:rowOff>27805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7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18932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6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46110</xdr:rowOff>
    </xdr:from>
    <xdr:to>
      <xdr:col>67</xdr:col>
      <xdr:colOff>101600</xdr:colOff>
      <xdr:row>57</xdr:row>
      <xdr:rowOff>147710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1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138837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1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117411</xdr:rowOff>
    </xdr:from>
    <xdr:to>
      <xdr:col>85</xdr:col>
      <xdr:colOff>127000</xdr:colOff>
      <xdr:row>78</xdr:row>
      <xdr:rowOff>136294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490511"/>
          <a:ext cx="838200" cy="1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117411</xdr:rowOff>
    </xdr:from>
    <xdr:to>
      <xdr:col>81</xdr:col>
      <xdr:colOff>50800</xdr:colOff>
      <xdr:row>78</xdr:row>
      <xdr:rowOff>125664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90511"/>
          <a:ext cx="889000" cy="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100952</xdr:rowOff>
    </xdr:from>
    <xdr:to>
      <xdr:col>76</xdr:col>
      <xdr:colOff>114300</xdr:colOff>
      <xdr:row>78</xdr:row>
      <xdr:rowOff>125664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74052"/>
          <a:ext cx="889000" cy="2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100952</xdr:rowOff>
    </xdr:from>
    <xdr:to>
      <xdr:col>71</xdr:col>
      <xdr:colOff>177800</xdr:colOff>
      <xdr:row>78</xdr:row>
      <xdr:rowOff>139609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74052"/>
          <a:ext cx="889000" cy="3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85494</xdr:rowOff>
    </xdr:from>
    <xdr:to>
      <xdr:col>85</xdr:col>
      <xdr:colOff>177800</xdr:colOff>
      <xdr:row>79</xdr:row>
      <xdr:rowOff>15644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5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66611</xdr:rowOff>
    </xdr:from>
    <xdr:to>
      <xdr:col>81</xdr:col>
      <xdr:colOff>101600</xdr:colOff>
      <xdr:row>78</xdr:row>
      <xdr:rowOff>168211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159338</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3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74864</xdr:rowOff>
    </xdr:from>
    <xdr:to>
      <xdr:col>76</xdr:col>
      <xdr:colOff>165100</xdr:colOff>
      <xdr:row>79</xdr:row>
      <xdr:rowOff>5014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4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167591</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40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50152</xdr:rowOff>
    </xdr:from>
    <xdr:to>
      <xdr:col>72</xdr:col>
      <xdr:colOff>38100</xdr:colOff>
      <xdr:row>78</xdr:row>
      <xdr:rowOff>151752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2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142879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1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88809</xdr:rowOff>
    </xdr:from>
    <xdr:to>
      <xdr:col>67</xdr:col>
      <xdr:colOff>101600</xdr:colOff>
      <xdr:row>79</xdr:row>
      <xdr:rowOff>18959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10086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100521</xdr:rowOff>
    </xdr:from>
    <xdr:to>
      <xdr:col>85</xdr:col>
      <xdr:colOff>127000</xdr:colOff>
      <xdr:row>97</xdr:row>
      <xdr:rowOff>105600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731171"/>
          <a:ext cx="838200" cy="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105600</xdr:rowOff>
    </xdr:from>
    <xdr:to>
      <xdr:col>81</xdr:col>
      <xdr:colOff>50800</xdr:colOff>
      <xdr:row>97</xdr:row>
      <xdr:rowOff>115608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36250"/>
          <a:ext cx="889000" cy="1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115608</xdr:rowOff>
    </xdr:from>
    <xdr:to>
      <xdr:col>76</xdr:col>
      <xdr:colOff>114300</xdr:colOff>
      <xdr:row>97</xdr:row>
      <xdr:rowOff>126670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46258"/>
          <a:ext cx="889000" cy="1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120295</xdr:rowOff>
    </xdr:from>
    <xdr:to>
      <xdr:col>71</xdr:col>
      <xdr:colOff>177800</xdr:colOff>
      <xdr:row>97</xdr:row>
      <xdr:rowOff>126670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750945"/>
          <a:ext cx="889000" cy="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49721</xdr:rowOff>
    </xdr:from>
    <xdr:to>
      <xdr:col>85</xdr:col>
      <xdr:colOff>177800</xdr:colOff>
      <xdr:row>97</xdr:row>
      <xdr:rowOff>151321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8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28148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5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54800</xdr:rowOff>
    </xdr:from>
    <xdr:to>
      <xdr:col>81</xdr:col>
      <xdr:colOff>101600</xdr:colOff>
      <xdr:row>97</xdr:row>
      <xdr:rowOff>156400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8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147527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7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64808</xdr:rowOff>
    </xdr:from>
    <xdr:to>
      <xdr:col>76</xdr:col>
      <xdr:colOff>165100</xdr:colOff>
      <xdr:row>97</xdr:row>
      <xdr:rowOff>166408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9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157535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8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75870</xdr:rowOff>
    </xdr:from>
    <xdr:to>
      <xdr:col>72</xdr:col>
      <xdr:colOff>38100</xdr:colOff>
      <xdr:row>98</xdr:row>
      <xdr:rowOff>6020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168597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9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69495</xdr:rowOff>
    </xdr:from>
    <xdr:to>
      <xdr:col>67</xdr:col>
      <xdr:colOff>101600</xdr:colOff>
      <xdr:row>97</xdr:row>
      <xdr:rowOff>171095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162222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9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類似団体内平均値と比較して、商工費、土木費、教育費で大きく下回っており、民生費、消防費で上回る結果となった。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商工費は、前年度までも類似団体を下回っているが、令和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年度は生活支援商品券事業の終了で、かい離が大きくなってる。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土木費は、道路や橋梁等のインフラにかかる工事を必要最低限の範囲のみで実施しており、事業費を抑制しているためである。令和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年度は下水道事業への出資金（</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百万円）の影響で、類似団体に近づいたが、一時的なものである。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教育費は、物件費等を最小限に抑える努力をしている。令和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年度は大規模な更新工事がなかったため、類似団体を下回っているが、今後は増築工事及び長寿命化工事で大幅に類似団体を超える恐れがある。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民生費は、令和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年度以降類似団体を上回る結果となっっている。令和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年度はみなみ幼児園開園に伴うサービス拡充のため、保育実施負担金・委託料がさらに増加した。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消防費は、類似団体を下回り低水準であったが、令和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年度は中部防災センターの建設費（</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450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百万円）の影響で、類似団体を大きく超える結果となった。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年度、財政調整基金を</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3,000</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万円取崩したため、財政調整基金残高が著しく減っており、実質単年度収支が▲</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4.44</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となっている。これは、主に下水道事業の法適化による出資金を</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億円支出したためである。</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また、実質収支額も年々減少しているため、ふるさと応援基金等の基金を活用し、特定目的に応じた基金運用を進めていきたい。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福岡県須恵町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年度においても、一般会計をはじめ特別会計、水道事業会計全ての会計において黒字決算であり、例年並みの水準を維持できたといえる。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しかしながら、下水道事業会計では、法適化となったものの一般会計</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366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百万円の繰入をしており、今後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年程は同規模の一般会計からの補助金が必要であり、料金改定等の課題整理が必要である。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国民健康保険特別会計も同様に令和</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年度は財源補填分として</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21</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百万円の繰入を行っている。また、後期高齢者医療特別会計についても、被保険者数の増に伴う予算規模の拡大により、一般会計からの繰入金は増加傾向にある。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水道事業会計については、一般会計からの赤字補てんはおこなっておらず、独立して採算が取れている。水道事業会計だけでなく、他の特別会計を含めすべての事業の集約やコンパクト化を図り、町全体の財政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13150835</v>
      </c>
      <c r="BO4" s="436"/>
      <c r="BP4" s="436"/>
      <c r="BQ4" s="436"/>
      <c r="BR4" s="436"/>
      <c r="BS4" s="436"/>
      <c r="BT4" s="436"/>
      <c r="BU4" s="437"/>
      <c r="BV4" s="435">
        <v>12160096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3.9</v>
      </c>
      <c r="CU4" s="576"/>
      <c r="CV4" s="576"/>
      <c r="CW4" s="576"/>
      <c r="CX4" s="576"/>
      <c r="CY4" s="576"/>
      <c r="CZ4" s="576"/>
      <c r="DA4" s="577"/>
      <c r="DB4" s="575">
        <v>4.5999999999999996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12874374</v>
      </c>
      <c r="BO5" s="407"/>
      <c r="BP5" s="407"/>
      <c r="BQ5" s="407"/>
      <c r="BR5" s="407"/>
      <c r="BS5" s="407"/>
      <c r="BT5" s="407"/>
      <c r="BU5" s="408"/>
      <c r="BV5" s="406">
        <v>11871896</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90.2</v>
      </c>
      <c r="CU5" s="404"/>
      <c r="CV5" s="404"/>
      <c r="CW5" s="404"/>
      <c r="CX5" s="404"/>
      <c r="CY5" s="404"/>
      <c r="CZ5" s="404"/>
      <c r="DA5" s="405"/>
      <c r="DB5" s="403">
        <v>91.6</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276461</v>
      </c>
      <c r="BO6" s="407"/>
      <c r="BP6" s="407"/>
      <c r="BQ6" s="407"/>
      <c r="BR6" s="407"/>
      <c r="BS6" s="407"/>
      <c r="BT6" s="407"/>
      <c r="BU6" s="408"/>
      <c r="BV6" s="406">
        <v>288200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90.6</v>
      </c>
      <c r="CU6" s="550"/>
      <c r="CV6" s="550"/>
      <c r="CW6" s="550"/>
      <c r="CX6" s="550"/>
      <c r="CY6" s="550"/>
      <c r="CZ6" s="550"/>
      <c r="DA6" s="551"/>
      <c r="DB6" s="549">
        <v>92.4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15698</v>
      </c>
      <c r="BO7" s="407"/>
      <c r="BP7" s="407"/>
      <c r="BQ7" s="407"/>
      <c r="BR7" s="407"/>
      <c r="BS7" s="407"/>
      <c r="BT7" s="407"/>
      <c r="BU7" s="408"/>
      <c r="BV7" s="406">
        <v>208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6645950</v>
      </c>
      <c r="CU7" s="407"/>
      <c r="CV7" s="407"/>
      <c r="CW7" s="407"/>
      <c r="CX7" s="407"/>
      <c r="CY7" s="407"/>
      <c r="CZ7" s="407"/>
      <c r="DA7" s="408"/>
      <c r="DB7" s="406">
        <v>6318026</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260763</v>
      </c>
      <c r="BO8" s="407"/>
      <c r="BP8" s="407"/>
      <c r="BQ8" s="407"/>
      <c r="BR8" s="407"/>
      <c r="BS8" s="407"/>
      <c r="BT8" s="407"/>
      <c r="BU8" s="408"/>
      <c r="BV8" s="406">
        <v>287992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0.63</v>
      </c>
      <c r="CU8" s="510"/>
      <c r="CV8" s="510"/>
      <c r="CW8" s="510"/>
      <c r="CX8" s="510"/>
      <c r="CY8" s="510"/>
      <c r="CZ8" s="510"/>
      <c r="DA8" s="511"/>
      <c r="DB8" s="509">
        <v>0.62</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28628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-27229</v>
      </c>
      <c r="BO9" s="407"/>
      <c r="BP9" s="407"/>
      <c r="BQ9" s="407"/>
      <c r="BR9" s="407"/>
      <c r="BS9" s="407"/>
      <c r="BT9" s="407"/>
      <c r="BU9" s="408"/>
      <c r="BV9" s="406">
        <v>-80755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7.3</v>
      </c>
      <c r="CU9" s="404"/>
      <c r="CV9" s="404"/>
      <c r="CW9" s="404"/>
      <c r="CX9" s="404"/>
      <c r="CY9" s="404"/>
      <c r="CZ9" s="404"/>
      <c r="DA9" s="405"/>
      <c r="DB9" s="403">
        <v>7.8</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27263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62160</v>
      </c>
      <c r="BO10" s="407"/>
      <c r="BP10" s="407"/>
      <c r="BQ10" s="407"/>
      <c r="BR10" s="407"/>
      <c r="BS10" s="407"/>
      <c r="BT10" s="407"/>
      <c r="BU10" s="408"/>
      <c r="BV10" s="406">
        <v>103754</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63"/>
      <c r="B12" s="512" t="s">
        <v>122</v>
      </c>
      <c r="C12" s="513"/>
      <c r="D12" s="513"/>
      <c r="E12" s="513"/>
      <c r="F12" s="513"/>
      <c r="G12" s="513"/>
      <c r="H12" s="513"/>
      <c r="I12" s="513"/>
      <c r="J12" s="513"/>
      <c r="K12" s="514"/>
      <c r="L12" s="521" t="s">
        <v>123</v>
      </c>
      <c r="M12" s="522"/>
      <c r="N12" s="522"/>
      <c r="O12" s="522"/>
      <c r="P12" s="522"/>
      <c r="Q12" s="523"/>
      <c r="R12" s="524">
        <v>29307</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330031</v>
      </c>
      <c r="BO12" s="407"/>
      <c r="BP12" s="407"/>
      <c r="BQ12" s="407"/>
      <c r="BR12" s="407"/>
      <c r="BS12" s="407"/>
      <c r="BT12" s="407"/>
      <c r="BU12" s="408"/>
      <c r="BV12" s="406">
        <v>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129</v>
      </c>
      <c r="N13" s="491"/>
      <c r="O13" s="491"/>
      <c r="P13" s="491"/>
      <c r="Q13" s="492"/>
      <c r="R13" s="493">
        <v>28840</v>
      </c>
      <c r="S13" s="494"/>
      <c r="T13" s="494"/>
      <c r="U13" s="494"/>
      <c r="V13" s="495"/>
      <c r="W13" s="496" t="s">
        <v>130</v>
      </c>
      <c r="X13" s="392"/>
      <c r="Y13" s="392"/>
      <c r="Z13" s="392"/>
      <c r="AA13" s="392"/>
      <c r="AB13" s="393"/>
      <c r="AC13" s="359">
        <v>98</v>
      </c>
      <c r="AD13" s="360"/>
      <c r="AE13" s="360"/>
      <c r="AF13" s="360"/>
      <c r="AG13" s="361"/>
      <c r="AH13" s="359">
        <v>125</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-295100</v>
      </c>
      <c r="BO13" s="407"/>
      <c r="BP13" s="407"/>
      <c r="BQ13" s="407"/>
      <c r="BR13" s="407"/>
      <c r="BS13" s="407"/>
      <c r="BT13" s="407"/>
      <c r="BU13" s="408"/>
      <c r="BV13" s="406">
        <v>22999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v>
      </c>
      <c r="CU13" s="404"/>
      <c r="CV13" s="404"/>
      <c r="CW13" s="404"/>
      <c r="CX13" s="404"/>
      <c r="CY13" s="404"/>
      <c r="CZ13" s="404"/>
      <c r="DA13" s="405"/>
      <c r="DB13" s="403">
        <v>6.5</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29300</v>
      </c>
      <c r="S14" s="494"/>
      <c r="T14" s="494"/>
      <c r="U14" s="494"/>
      <c r="V14" s="495"/>
      <c r="W14" s="497"/>
      <c r="X14" s="395"/>
      <c r="Y14" s="395"/>
      <c r="Z14" s="395"/>
      <c r="AA14" s="395"/>
      <c r="AB14" s="396"/>
      <c r="AC14" s="486">
        <v>0.8</v>
      </c>
      <c r="AD14" s="487"/>
      <c r="AE14" s="487"/>
      <c r="AF14" s="487"/>
      <c r="AG14" s="488"/>
      <c r="AH14" s="486">
        <v>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38.700000000000003</v>
      </c>
      <c r="CU14" s="504"/>
      <c r="CV14" s="504"/>
      <c r="CW14" s="504"/>
      <c r="CX14" s="504"/>
      <c r="CY14" s="504"/>
      <c r="CZ14" s="504"/>
      <c r="DA14" s="505"/>
      <c r="DB14" s="503">
        <v>25.3</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129</v>
      </c>
      <c r="N15" s="491"/>
      <c r="O15" s="491"/>
      <c r="P15" s="491"/>
      <c r="Q15" s="492"/>
      <c r="R15" s="493">
        <v>28904</v>
      </c>
      <c r="S15" s="494"/>
      <c r="T15" s="494"/>
      <c r="U15" s="494"/>
      <c r="V15" s="495"/>
      <c r="W15" s="496" t="s">
        <v>137</v>
      </c>
      <c r="X15" s="392"/>
      <c r="Y15" s="392"/>
      <c r="Z15" s="392"/>
      <c r="AA15" s="392"/>
      <c r="AB15" s="393"/>
      <c r="AC15" s="359">
        <v>3089</v>
      </c>
      <c r="AD15" s="360"/>
      <c r="AE15" s="360"/>
      <c r="AF15" s="360"/>
      <c r="AG15" s="361"/>
      <c r="AH15" s="359">
        <v>3178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3524993</v>
      </c>
      <c r="BO15" s="436"/>
      <c r="BP15" s="436"/>
      <c r="BQ15" s="436"/>
      <c r="BR15" s="436"/>
      <c r="BS15" s="436"/>
      <c r="BT15" s="436"/>
      <c r="BU15" s="437"/>
      <c r="BV15" s="435">
        <v>3388813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25.1</v>
      </c>
      <c r="AD16" s="487"/>
      <c r="AE16" s="487"/>
      <c r="AF16" s="487"/>
      <c r="AG16" s="488"/>
      <c r="AH16" s="486">
        <v>25.8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5700369</v>
      </c>
      <c r="BO16" s="407"/>
      <c r="BP16" s="407"/>
      <c r="BQ16" s="407"/>
      <c r="BR16" s="407"/>
      <c r="BS16" s="407"/>
      <c r="BT16" s="407"/>
      <c r="BU16" s="408"/>
      <c r="BV16" s="406">
        <v>5390090</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9098</v>
      </c>
      <c r="AD17" s="360"/>
      <c r="AE17" s="360"/>
      <c r="AF17" s="360"/>
      <c r="AG17" s="361"/>
      <c r="AH17" s="359">
        <v>8996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4444497</v>
      </c>
      <c r="BO17" s="407"/>
      <c r="BP17" s="407"/>
      <c r="BQ17" s="407"/>
      <c r="BR17" s="407"/>
      <c r="BS17" s="407"/>
      <c r="BT17" s="407"/>
      <c r="BU17" s="408"/>
      <c r="BV17" s="406">
        <v>4264882</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16.309999999999999</v>
      </c>
      <c r="M18" s="459"/>
      <c r="N18" s="459"/>
      <c r="O18" s="459"/>
      <c r="P18" s="459"/>
      <c r="Q18" s="459"/>
      <c r="R18" s="460"/>
      <c r="S18" s="460"/>
      <c r="T18" s="460"/>
      <c r="U18" s="460"/>
      <c r="V18" s="461"/>
      <c r="W18" s="477"/>
      <c r="X18" s="478"/>
      <c r="Y18" s="478"/>
      <c r="Z18" s="478"/>
      <c r="AA18" s="478"/>
      <c r="AB18" s="502"/>
      <c r="AC18" s="376">
        <v>74.099999999999994</v>
      </c>
      <c r="AD18" s="377"/>
      <c r="AE18" s="377"/>
      <c r="AF18" s="377"/>
      <c r="AG18" s="462"/>
      <c r="AH18" s="376">
        <v>73.099999999999994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6214052</v>
      </c>
      <c r="BO18" s="407"/>
      <c r="BP18" s="407"/>
      <c r="BQ18" s="407"/>
      <c r="BR18" s="407"/>
      <c r="BS18" s="407"/>
      <c r="BT18" s="407"/>
      <c r="BU18" s="408"/>
      <c r="BV18" s="406">
        <v>5931113</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1755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9117025</v>
      </c>
      <c r="BO19" s="407"/>
      <c r="BP19" s="407"/>
      <c r="BQ19" s="407"/>
      <c r="BR19" s="407"/>
      <c r="BS19" s="407"/>
      <c r="BT19" s="407"/>
      <c r="BU19" s="408"/>
      <c r="BV19" s="406">
        <v>8330206</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10942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7628479</v>
      </c>
      <c r="BO22" s="436"/>
      <c r="BP22" s="436"/>
      <c r="BQ22" s="436"/>
      <c r="BR22" s="436"/>
      <c r="BS22" s="436"/>
      <c r="BT22" s="436"/>
      <c r="BU22" s="437"/>
      <c r="BV22" s="435">
        <v>7412579</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6483015</v>
      </c>
      <c r="BO23" s="407"/>
      <c r="BP23" s="407"/>
      <c r="BQ23" s="407"/>
      <c r="BR23" s="407"/>
      <c r="BS23" s="407"/>
      <c r="BT23" s="407"/>
      <c r="BU23" s="408"/>
      <c r="BV23" s="406">
        <v>6311418</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8320</v>
      </c>
      <c r="R24" s="360"/>
      <c r="S24" s="360"/>
      <c r="T24" s="360"/>
      <c r="U24" s="360"/>
      <c r="V24" s="361"/>
      <c r="W24" s="449"/>
      <c r="X24" s="386"/>
      <c r="Y24" s="387"/>
      <c r="Z24" s="362" t="s">
        <v>162</v>
      </c>
      <c r="AA24" s="363"/>
      <c r="AB24" s="363"/>
      <c r="AC24" s="363"/>
      <c r="AD24" s="363"/>
      <c r="AE24" s="363"/>
      <c r="AF24" s="363"/>
      <c r="AG24" s="364"/>
      <c r="AH24" s="359">
        <v>134</v>
      </c>
      <c r="AI24" s="360"/>
      <c r="AJ24" s="360"/>
      <c r="AK24" s="360"/>
      <c r="AL24" s="361"/>
      <c r="AM24" s="359">
        <v>402938</v>
      </c>
      <c r="AN24" s="360"/>
      <c r="AO24" s="360"/>
      <c r="AP24" s="360"/>
      <c r="AQ24" s="360"/>
      <c r="AR24" s="361"/>
      <c r="AS24" s="359">
        <v>3007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4240565</v>
      </c>
      <c r="BO24" s="407"/>
      <c r="BP24" s="407"/>
      <c r="BQ24" s="407"/>
      <c r="BR24" s="407"/>
      <c r="BS24" s="407"/>
      <c r="BT24" s="407"/>
      <c r="BU24" s="408"/>
      <c r="BV24" s="406">
        <v>3710103</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6730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2279320</v>
      </c>
      <c r="BO25" s="436"/>
      <c r="BP25" s="436"/>
      <c r="BQ25" s="436"/>
      <c r="BR25" s="436"/>
      <c r="BS25" s="436"/>
      <c r="BT25" s="436"/>
      <c r="BU25" s="437"/>
      <c r="BV25" s="435">
        <v>1970512</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6260</v>
      </c>
      <c r="R26" s="360"/>
      <c r="S26" s="360"/>
      <c r="T26" s="360"/>
      <c r="U26" s="360"/>
      <c r="V26" s="361"/>
      <c r="W26" s="449"/>
      <c r="X26" s="386"/>
      <c r="Y26" s="387"/>
      <c r="Z26" s="362" t="s">
        <v>168</v>
      </c>
      <c r="AA26" s="417"/>
      <c r="AB26" s="417"/>
      <c r="AC26" s="417"/>
      <c r="AD26" s="417"/>
      <c r="AE26" s="417"/>
      <c r="AF26" s="417"/>
      <c r="AG26" s="418"/>
      <c r="AH26" s="359" t="s">
        <v>121</v>
      </c>
      <c r="AI26" s="360"/>
      <c r="AJ26" s="360"/>
      <c r="AK26" s="360"/>
      <c r="AL26" s="361"/>
      <c r="AM26" s="359" t="s">
        <v>121</v>
      </c>
      <c r="AN26" s="360"/>
      <c r="AO26" s="360"/>
      <c r="AP26" s="360"/>
      <c r="AQ26" s="360"/>
      <c r="AR26" s="361"/>
      <c r="AS26" s="359" t="s">
        <v>121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3790</v>
      </c>
      <c r="R27" s="360"/>
      <c r="S27" s="360"/>
      <c r="T27" s="360"/>
      <c r="U27" s="360"/>
      <c r="V27" s="361"/>
      <c r="W27" s="449"/>
      <c r="X27" s="386"/>
      <c r="Y27" s="387"/>
      <c r="Z27" s="362" t="s">
        <v>171</v>
      </c>
      <c r="AA27" s="363"/>
      <c r="AB27" s="363"/>
      <c r="AC27" s="363"/>
      <c r="AD27" s="363"/>
      <c r="AE27" s="363"/>
      <c r="AF27" s="363"/>
      <c r="AG27" s="364"/>
      <c r="AH27" s="359">
        <v>13</v>
      </c>
      <c r="AI27" s="360"/>
      <c r="AJ27" s="360"/>
      <c r="AK27" s="360"/>
      <c r="AL27" s="361"/>
      <c r="AM27" s="359">
        <v>42731</v>
      </c>
      <c r="AN27" s="360"/>
      <c r="AO27" s="360"/>
      <c r="AP27" s="360"/>
      <c r="AQ27" s="360"/>
      <c r="AR27" s="361"/>
      <c r="AS27" s="359">
        <v>3287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3100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2432530</v>
      </c>
      <c r="BO28" s="436"/>
      <c r="BP28" s="436"/>
      <c r="BQ28" s="436"/>
      <c r="BR28" s="436"/>
      <c r="BS28" s="436"/>
      <c r="BT28" s="436"/>
      <c r="BU28" s="437"/>
      <c r="BV28" s="435">
        <v>2700401</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11</v>
      </c>
      <c r="M29" s="360"/>
      <c r="N29" s="360"/>
      <c r="O29" s="360"/>
      <c r="P29" s="361"/>
      <c r="Q29" s="359">
        <v>2890</v>
      </c>
      <c r="R29" s="360"/>
      <c r="S29" s="360"/>
      <c r="T29" s="360"/>
      <c r="U29" s="360"/>
      <c r="V29" s="361"/>
      <c r="W29" s="450"/>
      <c r="X29" s="451"/>
      <c r="Y29" s="452"/>
      <c r="Z29" s="362" t="s">
        <v>177</v>
      </c>
      <c r="AA29" s="363"/>
      <c r="AB29" s="363"/>
      <c r="AC29" s="363"/>
      <c r="AD29" s="363"/>
      <c r="AE29" s="363"/>
      <c r="AF29" s="363"/>
      <c r="AG29" s="364"/>
      <c r="AH29" s="359">
        <v>147</v>
      </c>
      <c r="AI29" s="360"/>
      <c r="AJ29" s="360"/>
      <c r="AK29" s="360"/>
      <c r="AL29" s="361"/>
      <c r="AM29" s="359">
        <v>445669</v>
      </c>
      <c r="AN29" s="360"/>
      <c r="AO29" s="360"/>
      <c r="AP29" s="360"/>
      <c r="AQ29" s="360"/>
      <c r="AR29" s="361"/>
      <c r="AS29" s="359">
        <v>3032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466802</v>
      </c>
      <c r="BO29" s="407"/>
      <c r="BP29" s="407"/>
      <c r="BQ29" s="407"/>
      <c r="BR29" s="407"/>
      <c r="BS29" s="407"/>
      <c r="BT29" s="407"/>
      <c r="BU29" s="408"/>
      <c r="BV29" s="406">
        <v>430579</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1980467</v>
      </c>
      <c r="BO30" s="441"/>
      <c r="BP30" s="441"/>
      <c r="BQ30" s="441"/>
      <c r="BR30" s="441"/>
      <c r="BS30" s="441"/>
      <c r="BT30" s="441"/>
      <c r="BU30" s="442"/>
      <c r="BV30" s="440">
        <v>1764864</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4</v>
      </c>
      <c r="AN34" s="354"/>
      <c r="AO34" s="355" t="str">
        <f>IF('各会計、関係団体の財政状況及び健全化判断比率'!B30="","",'各会計、関係団体の財政状況及び健全化判断比率'!B30)</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福岡県市町村消防団員等公務災害補償組合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5</v>
      </c>
      <c r="AN35" s="354"/>
      <c r="AO35" s="355" t="str">
        <f>IF('各会計、関係団体の財政状況及び健全化判断比率'!B31="","",'各会計、関係団体の財政状況及び健全化判断比率'!B31)</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福岡県市町村職員退職手当組合（一般会計）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福岡県市町村職員退職手当組合（基金特別会計）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福岡県自治会館管理組合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糟屋郡自治会館組合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粕屋郡篠栗町外一市五町財産組合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北筑昇華苑組合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粕屋南部消防組合（一般会計）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14</v>
      </c>
      <c r="BX42" s="354"/>
      <c r="BY42" s="355" t="str">
        <f>IF('各会計、関係団体の財政状況及び健全化判断比率'!B76="","",'各会計、関係団体の財政状況及び健全化判断比率'!B76)</f>
        <v>粕屋南部消防組合（休日診療所特別会計）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15</v>
      </c>
      <c r="BX43" s="354"/>
      <c r="BY43" s="355" t="str">
        <f>IF('各会計、関係団体の財政状況及び健全化判断比率'!B77="","",'各会計、関係団体の財政状況及び健全化判断比率'!B77)</f>
        <v>須恵町外二ヶ町清掃施設組合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TIjRF/iTpqfHEJzypN2P6fY/+VI6VOFmS1tDRg03/Xq4QEQA9+lP31WftI6sbybLjWPmPqF4VqjJyLb+KyXejw==" saltValue="8S19H3FRQtejMccmyRRly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530</v>
      </c>
      <c r="D34" s="1136"/>
      <c r="E34" s="1137"/>
      <c r="F34" s="32">
        <v>10.039999999999999</v>
      </c>
      <c r="G34" s="33">
        <v>10.33</v>
      </c>
      <c r="H34" s="33">
        <v>11.2</v>
      </c>
      <c r="I34" s="33">
        <v>12.01</v>
      </c>
      <c r="J34" s="34">
        <v>11.01</v>
      </c>
      <c r="K34" s="22"/>
      <c r="L34" s="22"/>
      <c r="M34" s="22"/>
      <c r="N34" s="22"/>
      <c r="O34" s="22"/>
      <c r="P34" s="22"/>
    </row>
    <row r="35" spans="1:16" ht="39" customHeight="1" x14ac:dyDescent="0.15">
      <c r="A35" s="22"/>
      <c r="B35" s="35"/>
      <c r="C35" s="1132" t="s">
        <v>531</v>
      </c>
      <c r="D35" s="1132"/>
      <c r="E35" s="1133"/>
      <c r="F35" s="36" t="s">
        <v>484</v>
      </c>
      <c r="G35" s="37" t="s">
        <v>484</v>
      </c>
      <c r="H35" s="37" t="s">
        <v>484</v>
      </c>
      <c r="I35" s="37" t="s">
        <v>484</v>
      </c>
      <c r="J35" s="38">
        <v>4.33</v>
      </c>
      <c r="K35" s="22"/>
      <c r="L35" s="22"/>
      <c r="M35" s="22"/>
      <c r="N35" s="22"/>
      <c r="O35" s="22"/>
      <c r="P35" s="22"/>
    </row>
    <row r="36" spans="1:16" ht="39" customHeight="1" x14ac:dyDescent="0.15">
      <c r="A36" s="22"/>
      <c r="B36" s="35"/>
      <c r="C36" s="1132" t="s">
        <v>532</v>
      </c>
      <c r="D36" s="1132"/>
      <c r="E36" s="1133"/>
      <c r="F36" s="36">
        <v>7.08</v>
      </c>
      <c r="G36" s="37">
        <v>6</v>
      </c>
      <c r="H36" s="37">
        <v>6.05</v>
      </c>
      <c r="I36" s="37">
        <v>4.55</v>
      </c>
      <c r="J36" s="38">
        <v>3.92</v>
      </c>
      <c r="K36" s="22"/>
      <c r="L36" s="22"/>
      <c r="M36" s="22"/>
      <c r="N36" s="22"/>
      <c r="O36" s="22"/>
      <c r="P36" s="22"/>
    </row>
    <row r="37" spans="1:16" ht="39" customHeight="1" x14ac:dyDescent="0.15">
      <c r="A37" s="22"/>
      <c r="B37" s="35"/>
      <c r="C37" s="1132" t="s">
        <v>533</v>
      </c>
      <c r="D37" s="1132"/>
      <c r="E37" s="1133"/>
      <c r="F37" s="36">
        <v>0.11</v>
      </c>
      <c r="G37" s="37">
        <v>0.06</v>
      </c>
      <c r="H37" s="37">
        <v>0.11</v>
      </c>
      <c r="I37" s="37">
        <v>0.04</v>
      </c>
      <c r="J37" s="38">
        <v>0.5</v>
      </c>
      <c r="K37" s="22"/>
      <c r="L37" s="22"/>
      <c r="M37" s="22"/>
      <c r="N37" s="22"/>
      <c r="O37" s="22"/>
      <c r="P37" s="22"/>
    </row>
    <row r="38" spans="1:16" ht="39" customHeight="1" x14ac:dyDescent="0.15">
      <c r="A38" s="22"/>
      <c r="B38" s="35"/>
      <c r="C38" s="1132" t="s">
        <v>534</v>
      </c>
      <c r="D38" s="1132"/>
      <c r="E38" s="1133"/>
      <c r="F38" s="36">
        <v>0.3</v>
      </c>
      <c r="G38" s="37">
        <v>0.35</v>
      </c>
      <c r="H38" s="37">
        <v>0.44</v>
      </c>
      <c r="I38" s="37">
        <v>0.49</v>
      </c>
      <c r="J38" s="38">
        <v>0.47</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535</v>
      </c>
      <c r="D42" s="1132"/>
      <c r="E42" s="1133"/>
      <c r="F42" s="36" t="s">
        <v>484</v>
      </c>
      <c r="G42" s="37" t="s">
        <v>484</v>
      </c>
      <c r="H42" s="37" t="s">
        <v>484</v>
      </c>
      <c r="I42" s="37" t="s">
        <v>484</v>
      </c>
      <c r="J42" s="38" t="s">
        <v>484</v>
      </c>
      <c r="K42" s="22"/>
      <c r="L42" s="22"/>
      <c r="M42" s="22"/>
      <c r="N42" s="22"/>
      <c r="O42" s="22"/>
      <c r="P42" s="22"/>
    </row>
    <row r="43" spans="1:16" ht="39" customHeight="1" thickBot="1" x14ac:dyDescent="0.2">
      <c r="A43" s="22"/>
      <c r="B43" s="40"/>
      <c r="C43" s="1134" t="s">
        <v>536</v>
      </c>
      <c r="D43" s="1134"/>
      <c r="E43" s="1135"/>
      <c r="F43" s="41">
        <v>0.16</v>
      </c>
      <c r="G43" s="42">
        <v>0.15</v>
      </c>
      <c r="H43" s="42">
        <v>0.17</v>
      </c>
      <c r="I43" s="42">
        <v>1.64</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czJpHZlsGZ7hGQ9IG25ZYE03S17CC1PT7kMuN0aWm4wWtwMGWZ8UfeUoxeAyn1WuTHCuwhuZ4tWZYl1KyBIJg==" saltValue="iK6JcQCBNFNmgkFYR/O/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608</v>
      </c>
      <c r="L45" s="58">
        <v>596</v>
      </c>
      <c r="M45" s="58">
        <v>626</v>
      </c>
      <c r="N45" s="58">
        <v>650</v>
      </c>
      <c r="O45" s="59">
        <v>662</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484</v>
      </c>
      <c r="L46" s="62" t="s">
        <v>484</v>
      </c>
      <c r="M46" s="62" t="s">
        <v>484</v>
      </c>
      <c r="N46" s="62" t="s">
        <v>484</v>
      </c>
      <c r="O46" s="63" t="s">
        <v>484</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484</v>
      </c>
      <c r="L47" s="62" t="s">
        <v>484</v>
      </c>
      <c r="M47" s="62" t="s">
        <v>484</v>
      </c>
      <c r="N47" s="62" t="s">
        <v>484</v>
      </c>
      <c r="O47" s="63" t="s">
        <v>484</v>
      </c>
      <c r="P47" s="46"/>
      <c r="Q47" s="46"/>
      <c r="R47" s="46"/>
      <c r="S47" s="46"/>
      <c r="T47" s="46"/>
      <c r="U47" s="46"/>
    </row>
    <row r="48" spans="1:21" ht="30.75" customHeight="1" x14ac:dyDescent="0.15">
      <c r="A48" s="46"/>
      <c r="B48" s="1163"/>
      <c r="C48" s="1164"/>
      <c r="D48" s="60"/>
      <c r="E48" s="1140" t="s">
        <v>13</v>
      </c>
      <c r="F48" s="1140"/>
      <c r="G48" s="1140"/>
      <c r="H48" s="1140"/>
      <c r="I48" s="1140"/>
      <c r="J48" s="1141"/>
      <c r="K48" s="61">
        <v>333</v>
      </c>
      <c r="L48" s="62">
        <v>309</v>
      </c>
      <c r="M48" s="62">
        <v>298</v>
      </c>
      <c r="N48" s="62">
        <v>296</v>
      </c>
      <c r="O48" s="63">
        <v>379</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484</v>
      </c>
      <c r="L49" s="62" t="s">
        <v>484</v>
      </c>
      <c r="M49" s="62">
        <v>1</v>
      </c>
      <c r="N49" s="62">
        <v>2</v>
      </c>
      <c r="O49" s="63">
        <v>1</v>
      </c>
      <c r="P49" s="46"/>
      <c r="Q49" s="46"/>
      <c r="R49" s="46"/>
      <c r="S49" s="46"/>
      <c r="T49" s="46"/>
      <c r="U49" s="46"/>
    </row>
    <row r="50" spans="1:21" ht="30.75" customHeight="1" x14ac:dyDescent="0.15">
      <c r="A50" s="46"/>
      <c r="B50" s="1163"/>
      <c r="C50" s="1164"/>
      <c r="D50" s="60"/>
      <c r="E50" s="1140" t="s">
        <v>15</v>
      </c>
      <c r="F50" s="1140"/>
      <c r="G50" s="1140"/>
      <c r="H50" s="1140"/>
      <c r="I50" s="1140"/>
      <c r="J50" s="1141"/>
      <c r="K50" s="61">
        <v>47</v>
      </c>
      <c r="L50" s="62">
        <v>34</v>
      </c>
      <c r="M50" s="62">
        <v>35</v>
      </c>
      <c r="N50" s="62">
        <v>23</v>
      </c>
      <c r="O50" s="63">
        <v>33</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484</v>
      </c>
      <c r="L51" s="62" t="s">
        <v>484</v>
      </c>
      <c r="M51" s="62" t="s">
        <v>484</v>
      </c>
      <c r="N51" s="62" t="s">
        <v>484</v>
      </c>
      <c r="O51" s="63" t="s">
        <v>484</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575</v>
      </c>
      <c r="L52" s="62">
        <v>583</v>
      </c>
      <c r="M52" s="62">
        <v>580</v>
      </c>
      <c r="N52" s="62">
        <v>599</v>
      </c>
      <c r="O52" s="63">
        <v>602</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413</v>
      </c>
      <c r="L53" s="67">
        <v>356</v>
      </c>
      <c r="M53" s="67">
        <v>380</v>
      </c>
      <c r="N53" s="67">
        <v>372</v>
      </c>
      <c r="O53" s="68">
        <v>473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537</v>
      </c>
      <c r="L57" s="79" t="s">
        <v>538</v>
      </c>
      <c r="M57" s="79" t="s">
        <v>539</v>
      </c>
      <c r="N57" s="79" t="s">
        <v>540</v>
      </c>
      <c r="O57" s="80" t="s">
        <v>541</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RVBlRno6K7rilA1zqcLtkScpuGuxp94rT47QUWBiEaF9Qr4Ilp0QOQDVIh2XaVjJUKB+Fjs7r3CmzPHlv2qRA==" saltValue="+/vzkpMDsHt8prDMqzEzK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81" t="s">
        <v>30</v>
      </c>
      <c r="C41" s="1182"/>
      <c r="D41" s="103"/>
      <c r="E41" s="1183" t="s">
        <v>31</v>
      </c>
      <c r="F41" s="1183"/>
      <c r="G41" s="1183"/>
      <c r="H41" s="1184"/>
      <c r="I41" s="330">
        <v>7301</v>
      </c>
      <c r="J41" s="331">
        <v>7382</v>
      </c>
      <c r="K41" s="331">
        <v>7290</v>
      </c>
      <c r="L41" s="331">
        <v>7413</v>
      </c>
      <c r="M41" s="332">
        <v>7628</v>
      </c>
    </row>
    <row r="42" spans="2:13" ht="27.75" customHeight="1" x14ac:dyDescent="0.15">
      <c r="B42" s="1171"/>
      <c r="C42" s="1172"/>
      <c r="D42" s="104"/>
      <c r="E42" s="1175" t="s">
        <v>32</v>
      </c>
      <c r="F42" s="1175"/>
      <c r="G42" s="1175"/>
      <c r="H42" s="1176"/>
      <c r="I42" s="333" t="s">
        <v>484</v>
      </c>
      <c r="J42" s="334" t="s">
        <v>484</v>
      </c>
      <c r="K42" s="334" t="s">
        <v>484</v>
      </c>
      <c r="L42" s="334" t="s">
        <v>484</v>
      </c>
      <c r="M42" s="335" t="s">
        <v>484</v>
      </c>
    </row>
    <row r="43" spans="2:13" ht="27.75" customHeight="1" x14ac:dyDescent="0.15">
      <c r="B43" s="1171"/>
      <c r="C43" s="1172"/>
      <c r="D43" s="104"/>
      <c r="E43" s="1175" t="s">
        <v>33</v>
      </c>
      <c r="F43" s="1175"/>
      <c r="G43" s="1175"/>
      <c r="H43" s="1176"/>
      <c r="I43" s="333">
        <v>6033</v>
      </c>
      <c r="J43" s="334">
        <v>5800</v>
      </c>
      <c r="K43" s="334">
        <v>5578</v>
      </c>
      <c r="L43" s="334">
        <v>5539</v>
      </c>
      <c r="M43" s="335">
        <v>5855</v>
      </c>
    </row>
    <row r="44" spans="2:13" ht="27.75" customHeight="1" x14ac:dyDescent="0.15">
      <c r="B44" s="1171"/>
      <c r="C44" s="1172"/>
      <c r="D44" s="104"/>
      <c r="E44" s="1175" t="s">
        <v>34</v>
      </c>
      <c r="F44" s="1175"/>
      <c r="G44" s="1175"/>
      <c r="H44" s="1176"/>
      <c r="I44" s="333">
        <v>157</v>
      </c>
      <c r="J44" s="334">
        <v>148</v>
      </c>
      <c r="K44" s="334">
        <v>152</v>
      </c>
      <c r="L44" s="334">
        <v>506</v>
      </c>
      <c r="M44" s="335">
        <v>635</v>
      </c>
    </row>
    <row r="45" spans="2:13" ht="27.75" customHeight="1" x14ac:dyDescent="0.15">
      <c r="B45" s="1171"/>
      <c r="C45" s="1172"/>
      <c r="D45" s="104"/>
      <c r="E45" s="1175" t="s">
        <v>35</v>
      </c>
      <c r="F45" s="1175"/>
      <c r="G45" s="1175"/>
      <c r="H45" s="1176"/>
      <c r="I45" s="333">
        <v>837</v>
      </c>
      <c r="J45" s="334">
        <v>801</v>
      </c>
      <c r="K45" s="334">
        <v>642</v>
      </c>
      <c r="L45" s="334">
        <v>607</v>
      </c>
      <c r="M45" s="335">
        <v>678</v>
      </c>
    </row>
    <row r="46" spans="2:13" ht="27.75" customHeight="1" x14ac:dyDescent="0.15">
      <c r="B46" s="1171"/>
      <c r="C46" s="1172"/>
      <c r="D46" s="105"/>
      <c r="E46" s="1175" t="s">
        <v>36</v>
      </c>
      <c r="F46" s="1175"/>
      <c r="G46" s="1175"/>
      <c r="H46" s="1176"/>
      <c r="I46" s="333" t="s">
        <v>484</v>
      </c>
      <c r="J46" s="334" t="s">
        <v>484</v>
      </c>
      <c r="K46" s="334" t="s">
        <v>484</v>
      </c>
      <c r="L46" s="334" t="s">
        <v>484</v>
      </c>
      <c r="M46" s="335" t="s">
        <v>484</v>
      </c>
    </row>
    <row r="47" spans="2:13" ht="27.75" customHeight="1" x14ac:dyDescent="0.15">
      <c r="B47" s="1171"/>
      <c r="C47" s="1172"/>
      <c r="D47" s="106"/>
      <c r="E47" s="1185" t="s">
        <v>37</v>
      </c>
      <c r="F47" s="1186"/>
      <c r="G47" s="1186"/>
      <c r="H47" s="1187"/>
      <c r="I47" s="333" t="s">
        <v>484</v>
      </c>
      <c r="J47" s="334" t="s">
        <v>484</v>
      </c>
      <c r="K47" s="334" t="s">
        <v>484</v>
      </c>
      <c r="L47" s="334" t="s">
        <v>484</v>
      </c>
      <c r="M47" s="335" t="s">
        <v>484</v>
      </c>
    </row>
    <row r="48" spans="2:13" ht="27.75" customHeight="1" x14ac:dyDescent="0.15">
      <c r="B48" s="1171"/>
      <c r="C48" s="1172"/>
      <c r="D48" s="104"/>
      <c r="E48" s="1175" t="s">
        <v>38</v>
      </c>
      <c r="F48" s="1175"/>
      <c r="G48" s="1175"/>
      <c r="H48" s="1176"/>
      <c r="I48" s="333" t="s">
        <v>484</v>
      </c>
      <c r="J48" s="334" t="s">
        <v>484</v>
      </c>
      <c r="K48" s="334" t="s">
        <v>484</v>
      </c>
      <c r="L48" s="334" t="s">
        <v>484</v>
      </c>
      <c r="M48" s="335" t="s">
        <v>484</v>
      </c>
    </row>
    <row r="49" spans="2:13" ht="27.75" customHeight="1" x14ac:dyDescent="0.15">
      <c r="B49" s="1173"/>
      <c r="C49" s="1174"/>
      <c r="D49" s="104"/>
      <c r="E49" s="1175" t="s">
        <v>39</v>
      </c>
      <c r="F49" s="1175"/>
      <c r="G49" s="1175"/>
      <c r="H49" s="1176"/>
      <c r="I49" s="333" t="s">
        <v>484</v>
      </c>
      <c r="J49" s="334" t="s">
        <v>484</v>
      </c>
      <c r="K49" s="334" t="s">
        <v>484</v>
      </c>
      <c r="L49" s="334" t="s">
        <v>484</v>
      </c>
      <c r="M49" s="335" t="s">
        <v>484</v>
      </c>
    </row>
    <row r="50" spans="2:13" ht="27.75" customHeight="1" x14ac:dyDescent="0.15">
      <c r="B50" s="1169" t="s">
        <v>40</v>
      </c>
      <c r="C50" s="1170"/>
      <c r="D50" s="107"/>
      <c r="E50" s="1175" t="s">
        <v>41</v>
      </c>
      <c r="F50" s="1175"/>
      <c r="G50" s="1175"/>
      <c r="H50" s="1176"/>
      <c r="I50" s="333">
        <v>3330</v>
      </c>
      <c r="J50" s="334">
        <v>4219</v>
      </c>
      <c r="K50" s="334">
        <v>4593</v>
      </c>
      <c r="L50" s="334">
        <v>4885</v>
      </c>
      <c r="M50" s="335">
        <v>4867</v>
      </c>
    </row>
    <row r="51" spans="2:13" ht="27.75" customHeight="1" x14ac:dyDescent="0.15">
      <c r="B51" s="1171"/>
      <c r="C51" s="1172"/>
      <c r="D51" s="104"/>
      <c r="E51" s="1175" t="s">
        <v>42</v>
      </c>
      <c r="F51" s="1175"/>
      <c r="G51" s="1175"/>
      <c r="H51" s="1176"/>
      <c r="I51" s="333" t="s">
        <v>484</v>
      </c>
      <c r="J51" s="334" t="s">
        <v>484</v>
      </c>
      <c r="K51" s="334" t="s">
        <v>484</v>
      </c>
      <c r="L51" s="334" t="s">
        <v>484</v>
      </c>
      <c r="M51" s="335" t="s">
        <v>484</v>
      </c>
    </row>
    <row r="52" spans="2:13" ht="27.75" customHeight="1" x14ac:dyDescent="0.15">
      <c r="B52" s="1173"/>
      <c r="C52" s="1174"/>
      <c r="D52" s="104"/>
      <c r="E52" s="1175" t="s">
        <v>43</v>
      </c>
      <c r="F52" s="1175"/>
      <c r="G52" s="1175"/>
      <c r="H52" s="1176"/>
      <c r="I52" s="333">
        <v>8319</v>
      </c>
      <c r="J52" s="334">
        <v>7920</v>
      </c>
      <c r="K52" s="334">
        <v>7770</v>
      </c>
      <c r="L52" s="334">
        <v>7732</v>
      </c>
      <c r="M52" s="335">
        <v>7587</v>
      </c>
    </row>
    <row r="53" spans="2:13" ht="27.75" customHeight="1" thickBot="1" x14ac:dyDescent="0.2">
      <c r="B53" s="1177" t="s">
        <v>19</v>
      </c>
      <c r="C53" s="1178"/>
      <c r="D53" s="108"/>
      <c r="E53" s="1179" t="s">
        <v>44</v>
      </c>
      <c r="F53" s="1179"/>
      <c r="G53" s="1179"/>
      <c r="H53" s="1180"/>
      <c r="I53" s="336">
        <v>2678</v>
      </c>
      <c r="J53" s="337">
        <v>1991</v>
      </c>
      <c r="K53" s="337">
        <v>1298</v>
      </c>
      <c r="L53" s="337">
        <v>1449</v>
      </c>
      <c r="M53" s="338">
        <v>2343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hBaNsvBvMqQivGn1kBo8p5jAUohpDqgYsfGDi/4czCZ7Usk9qYo+qIYeRjPufO8HBYnZTMUcL4xc5sDS9n7FtA==" saltValue="Hoa7mIoNXvVa7QTFgra71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339">
        <v>2597</v>
      </c>
      <c r="G55" s="339">
        <v>2700</v>
      </c>
      <c r="H55" s="340">
        <v>2433</v>
      </c>
    </row>
    <row r="56" spans="2:8" ht="52.5" customHeight="1" x14ac:dyDescent="0.15">
      <c r="B56" s="120"/>
      <c r="C56" s="1198" t="s">
        <v>47</v>
      </c>
      <c r="D56" s="1198"/>
      <c r="E56" s="1199"/>
      <c r="F56" s="341">
        <v>403</v>
      </c>
      <c r="G56" s="341">
        <v>431</v>
      </c>
      <c r="H56" s="342">
        <v>467</v>
      </c>
    </row>
    <row r="57" spans="2:8" ht="53.25" customHeight="1" x14ac:dyDescent="0.15">
      <c r="B57" s="120"/>
      <c r="C57" s="1200" t="s">
        <v>48</v>
      </c>
      <c r="D57" s="1200"/>
      <c r="E57" s="1201"/>
      <c r="F57" s="343">
        <v>1601</v>
      </c>
      <c r="G57" s="343">
        <v>1765</v>
      </c>
      <c r="H57" s="344">
        <v>1980</v>
      </c>
    </row>
    <row r="58" spans="2:8" ht="45.75" customHeight="1" x14ac:dyDescent="0.15">
      <c r="B58" s="121"/>
      <c r="C58" s="1188" t="s">
        <v>543</v>
      </c>
      <c r="D58" s="1189"/>
      <c r="E58" s="1190"/>
      <c r="F58" s="345">
        <v>764</v>
      </c>
      <c r="G58" s="345">
        <v>924</v>
      </c>
      <c r="H58" s="346">
        <v>1137</v>
      </c>
    </row>
    <row r="59" spans="2:8" ht="45.75" customHeight="1" x14ac:dyDescent="0.15">
      <c r="B59" s="121"/>
      <c r="C59" s="1188" t="s">
        <v>544</v>
      </c>
      <c r="D59" s="1189"/>
      <c r="E59" s="1190"/>
      <c r="F59" s="345">
        <v>707</v>
      </c>
      <c r="G59" s="345">
        <v>707</v>
      </c>
      <c r="H59" s="346">
        <v>707</v>
      </c>
    </row>
    <row r="60" spans="2:8" ht="45.75" customHeight="1" x14ac:dyDescent="0.15">
      <c r="B60" s="121"/>
      <c r="C60" s="1188" t="s">
        <v>545</v>
      </c>
      <c r="D60" s="1189"/>
      <c r="E60" s="1190"/>
      <c r="F60" s="345">
        <v>112</v>
      </c>
      <c r="G60" s="345">
        <v>112</v>
      </c>
      <c r="H60" s="346">
        <v>112</v>
      </c>
    </row>
    <row r="61" spans="2:8" ht="45.75" customHeight="1" x14ac:dyDescent="0.15">
      <c r="B61" s="121"/>
      <c r="C61" s="1188" t="s">
        <v>547</v>
      </c>
      <c r="D61" s="1189"/>
      <c r="E61" s="1190"/>
      <c r="F61" s="345">
        <v>7</v>
      </c>
      <c r="G61" s="345">
        <v>11</v>
      </c>
      <c r="H61" s="346">
        <v>13</v>
      </c>
    </row>
    <row r="62" spans="2:8" ht="45.75" customHeight="1" thickBot="1" x14ac:dyDescent="0.2">
      <c r="B62" s="122"/>
      <c r="C62" s="1191" t="s">
        <v>546</v>
      </c>
      <c r="D62" s="1192"/>
      <c r="E62" s="1193"/>
      <c r="F62" s="347">
        <v>11</v>
      </c>
      <c r="G62" s="347">
        <v>11</v>
      </c>
      <c r="H62" s="348">
        <v>11</v>
      </c>
    </row>
    <row r="63" spans="2:8" ht="52.5" customHeight="1" thickBot="1" x14ac:dyDescent="0.2">
      <c r="B63" s="123"/>
      <c r="C63" s="1194" t="s">
        <v>49</v>
      </c>
      <c r="D63" s="1194"/>
      <c r="E63" s="1195"/>
      <c r="F63" s="349">
        <v>4600</v>
      </c>
      <c r="G63" s="349">
        <v>4896</v>
      </c>
      <c r="H63" s="350">
        <v>4880</v>
      </c>
    </row>
    <row r="64" spans="2:8" x14ac:dyDescent="0.15"/>
  </sheetData>
  <sheetProtection algorithmName="SHA-512" hashValue="HArBCoZzVpeAX3riXAID2Nhb34HinoA9WRAVmKyWO8U1P9XW3v5gnYeKU9ldIStLrkNEdZqGotVx5oJfaMlMgg==" saltValue="/VDGCU51Kk72tHyWEdee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34347</v>
      </c>
      <c r="E3" s="142"/>
      <c r="F3" s="143">
        <v>52068</v>
      </c>
      <c r="G3" s="144"/>
      <c r="H3" s="145"/>
    </row>
    <row r="4" spans="1:8" x14ac:dyDescent="0.15">
      <c r="A4" s="146"/>
      <c r="B4" s="147"/>
      <c r="C4" s="148"/>
      <c r="D4" s="149">
        <v>15861</v>
      </c>
      <c r="E4" s="150"/>
      <c r="F4" s="151">
        <v>26936</v>
      </c>
      <c r="G4" s="152"/>
      <c r="H4" s="153"/>
    </row>
    <row r="5" spans="1:8" x14ac:dyDescent="0.15">
      <c r="A5" s="134" t="s">
        <v>517</v>
      </c>
      <c r="B5" s="139"/>
      <c r="C5" s="140"/>
      <c r="D5" s="141">
        <v>18773</v>
      </c>
      <c r="E5" s="142"/>
      <c r="F5" s="143">
        <v>47161</v>
      </c>
      <c r="G5" s="144"/>
      <c r="H5" s="145"/>
    </row>
    <row r="6" spans="1:8" x14ac:dyDescent="0.15">
      <c r="A6" s="146"/>
      <c r="B6" s="147"/>
      <c r="C6" s="148"/>
      <c r="D6" s="149">
        <v>16919</v>
      </c>
      <c r="E6" s="150"/>
      <c r="F6" s="151">
        <v>24595</v>
      </c>
      <c r="G6" s="152"/>
      <c r="H6" s="153"/>
    </row>
    <row r="7" spans="1:8" x14ac:dyDescent="0.15">
      <c r="A7" s="134" t="s">
        <v>518</v>
      </c>
      <c r="B7" s="139"/>
      <c r="C7" s="140"/>
      <c r="D7" s="141">
        <v>27152</v>
      </c>
      <c r="E7" s="142"/>
      <c r="F7" s="143">
        <v>43423</v>
      </c>
      <c r="G7" s="144"/>
      <c r="H7" s="145"/>
    </row>
    <row r="8" spans="1:8" x14ac:dyDescent="0.15">
      <c r="A8" s="146"/>
      <c r="B8" s="147"/>
      <c r="C8" s="148"/>
      <c r="D8" s="149">
        <v>26216</v>
      </c>
      <c r="E8" s="150"/>
      <c r="F8" s="151">
        <v>22207</v>
      </c>
      <c r="G8" s="152"/>
      <c r="H8" s="153"/>
    </row>
    <row r="9" spans="1:8" x14ac:dyDescent="0.15">
      <c r="A9" s="134" t="s">
        <v>519</v>
      </c>
      <c r="B9" s="139"/>
      <c r="C9" s="140"/>
      <c r="D9" s="141">
        <v>45780</v>
      </c>
      <c r="E9" s="142"/>
      <c r="F9" s="143">
        <v>45265</v>
      </c>
      <c r="G9" s="144"/>
      <c r="H9" s="145"/>
    </row>
    <row r="10" spans="1:8" x14ac:dyDescent="0.15">
      <c r="A10" s="146"/>
      <c r="B10" s="147"/>
      <c r="C10" s="148"/>
      <c r="D10" s="149">
        <v>34493</v>
      </c>
      <c r="E10" s="150"/>
      <c r="F10" s="151">
        <v>22600</v>
      </c>
      <c r="G10" s="152"/>
      <c r="H10" s="153"/>
    </row>
    <row r="11" spans="1:8" x14ac:dyDescent="0.15">
      <c r="A11" s="134" t="s">
        <v>520</v>
      </c>
      <c r="B11" s="139"/>
      <c r="C11" s="140"/>
      <c r="D11" s="141">
        <v>44241</v>
      </c>
      <c r="E11" s="142"/>
      <c r="F11" s="143">
        <v>54621</v>
      </c>
      <c r="G11" s="144"/>
      <c r="H11" s="145"/>
    </row>
    <row r="12" spans="1:8" x14ac:dyDescent="0.15">
      <c r="A12" s="146"/>
      <c r="B12" s="147"/>
      <c r="C12" s="154"/>
      <c r="D12" s="149">
        <v>41529</v>
      </c>
      <c r="E12" s="150"/>
      <c r="F12" s="151">
        <v>30892</v>
      </c>
      <c r="G12" s="152"/>
      <c r="H12" s="153"/>
    </row>
    <row r="13" spans="1:8" x14ac:dyDescent="0.15">
      <c r="A13" s="134"/>
      <c r="B13" s="139"/>
      <c r="C13" s="140"/>
      <c r="D13" s="141">
        <v>34059</v>
      </c>
      <c r="E13" s="142"/>
      <c r="F13" s="143">
        <v>48508</v>
      </c>
      <c r="G13" s="155"/>
      <c r="H13" s="145"/>
    </row>
    <row r="14" spans="1:8" x14ac:dyDescent="0.15">
      <c r="A14" s="146"/>
      <c r="B14" s="147"/>
      <c r="C14" s="148"/>
      <c r="D14" s="149">
        <v>27004</v>
      </c>
      <c r="E14" s="150"/>
      <c r="F14" s="151">
        <v>25446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7.08</v>
      </c>
      <c r="C19" s="156">
        <f>ROUND(VALUE(SUBSTITUTE(実質収支比率等に係る経年分析!G$48,"▲","-")),2)</f>
        <v>6</v>
      </c>
      <c r="D19" s="156">
        <f>ROUND(VALUE(SUBSTITUTE(実質収支比率等に係る経年分析!H$48,"▲","-")),2)</f>
        <v>6.06</v>
      </c>
      <c r="E19" s="156">
        <f>ROUND(VALUE(SUBSTITUTE(実質収支比率等に係る経年分析!I$48,"▲","-")),2)</f>
        <v>4.5599999999999996</v>
      </c>
      <c r="F19" s="156">
        <f>ROUND(VALUE(SUBSTITUTE(実質収支比率等に係る経年分析!J$48,"▲","-")),2)</f>
        <v>3.92</v>
      </c>
    </row>
    <row r="20" spans="1:11" x14ac:dyDescent="0.15">
      <c r="A20" s="156" t="s">
        <v>53</v>
      </c>
      <c r="B20" s="156">
        <f>ROUND(VALUE(SUBSTITUTE(実質収支比率等に係る経年分析!F$47,"▲","-")),2)</f>
        <v>43.2</v>
      </c>
      <c r="C20" s="156">
        <f>ROUND(VALUE(SUBSTITUTE(実質収支比率等に係る経年分析!G$47,"▲","-")),2)</f>
        <v>49.43</v>
      </c>
      <c r="D20" s="156">
        <f>ROUND(VALUE(SUBSTITUTE(実質収支比率等に係る経年分析!H$47,"▲","-")),2)</f>
        <v>42.64</v>
      </c>
      <c r="E20" s="156">
        <f>ROUND(VALUE(SUBSTITUTE(実質収支比率等に係る経年分析!I$47,"▲","-")),2)</f>
        <v>42.74</v>
      </c>
      <c r="F20" s="156">
        <f>ROUND(VALUE(SUBSTITUTE(実質収支比率等に係る経年分析!J$47,"▲","-")),2)</f>
        <v>36.6</v>
      </c>
    </row>
    <row r="21" spans="1:11" x14ac:dyDescent="0.15">
      <c r="A21" s="156" t="s">
        <v>54</v>
      </c>
      <c r="B21" s="156">
        <f>IF(ISNUMBER(VALUE(SUBSTITUTE(実質収支比率等に係る経年分析!F$49,"▲","-"))),ROUND(VALUE(SUBSTITUTE(実質収支比率等に係る経年分析!F$49,"▲","-")),2),NA())</f>
        <v>0.04</v>
      </c>
      <c r="C21" s="156">
        <f>IF(ISNUMBER(VALUE(SUBSTITUTE(実質収支比率等に係る経年分析!G$49,"▲","-"))),ROUND(VALUE(SUBSTITUTE(実質収支比率等に係る経年分析!G$49,"▲","-")),2),NA())</f>
        <v>8.99</v>
      </c>
      <c r="D21" s="156">
        <f>IF(ISNUMBER(VALUE(SUBSTITUTE(実質収支比率等に係る経年分析!H$49,"▲","-"))),ROUND(VALUE(SUBSTITUTE(実質収支比率等に係る経年分析!H$49,"▲","-")),2),NA())</f>
        <v>-9.24</v>
      </c>
      <c r="E21" s="156">
        <f>IF(ISNUMBER(VALUE(SUBSTITUTE(実質収支比率等に係る経年分析!I$49,"▲","-"))),ROUND(VALUE(SUBSTITUTE(実質収支比率等に係る経年分析!I$49,"▲","-")),2),NA())</f>
        <v>0.36</v>
      </c>
      <c r="F21" s="156">
        <f>IF(ISNUMBER(VALUE(SUBSTITUTE(実質収支比率等に係る経年分析!J$49,"▲","-"))),ROUND(VALUE(SUBSTITUTE(実質収支比率等に係る経年分析!J$49,"▲","-")),2),NA())</f>
        <v>-4.4400000000000004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1.64</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0.47</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0.11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7.08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6.05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4.55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3.92</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4.33</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10.039999999999999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10.33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12.01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11.01</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575</v>
      </c>
      <c r="E42" s="158"/>
      <c r="F42" s="158"/>
      <c r="G42" s="158">
        <f>'実質公債費比率（分子）の構造'!L$52</f>
        <v>583</v>
      </c>
      <c r="H42" s="158"/>
      <c r="I42" s="158"/>
      <c r="J42" s="158">
        <f>'実質公債費比率（分子）の構造'!M$52</f>
        <v>580</v>
      </c>
      <c r="K42" s="158"/>
      <c r="L42" s="158"/>
      <c r="M42" s="158">
        <f>'実質公債費比率（分子）の構造'!N$52</f>
        <v>599</v>
      </c>
      <c r="N42" s="158"/>
      <c r="O42" s="158"/>
      <c r="P42" s="158">
        <f>'実質公債費比率（分子）の構造'!O$52</f>
        <v>602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47</v>
      </c>
      <c r="C44" s="158"/>
      <c r="D44" s="158"/>
      <c r="E44" s="158">
        <f>'実質公債費比率（分子）の構造'!L$50</f>
        <v>34</v>
      </c>
      <c r="F44" s="158"/>
      <c r="G44" s="158"/>
      <c r="H44" s="158">
        <f>'実質公債費比率（分子）の構造'!M$50</f>
        <v>35</v>
      </c>
      <c r="I44" s="158"/>
      <c r="J44" s="158"/>
      <c r="K44" s="158">
        <f>'実質公債費比率（分子）の構造'!N$50</f>
        <v>23</v>
      </c>
      <c r="L44" s="158"/>
      <c r="M44" s="158"/>
      <c r="N44" s="158">
        <f>'実質公債費比率（分子）の構造'!O$50</f>
        <v>33</v>
      </c>
      <c r="O44" s="158"/>
      <c r="P44" s="158"/>
    </row>
    <row r="45" spans="1:16" x14ac:dyDescent="0.15">
      <c r="A45" s="158" t="s">
        <v>63</v>
      </c>
      <c r="B45" s="158" t="str">
        <f>'実質公債費比率（分子）の構造'!K$49</f>
        <v>-</v>
      </c>
      <c r="C45" s="158"/>
      <c r="D45" s="158"/>
      <c r="E45" s="158" t="str">
        <f>'実質公債費比率（分子）の構造'!L$49</f>
        <v>-</v>
      </c>
      <c r="F45" s="158"/>
      <c r="G45" s="158"/>
      <c r="H45" s="158">
        <f>'実質公債費比率（分子）の構造'!M$49</f>
        <v>1</v>
      </c>
      <c r="I45" s="158"/>
      <c r="J45" s="158"/>
      <c r="K45" s="158">
        <f>'実質公債費比率（分子）の構造'!N$49</f>
        <v>2</v>
      </c>
      <c r="L45" s="158"/>
      <c r="M45" s="158"/>
      <c r="N45" s="158">
        <f>'実質公債費比率（分子）の構造'!O$49</f>
        <v>1</v>
      </c>
      <c r="O45" s="158"/>
      <c r="P45" s="158"/>
    </row>
    <row r="46" spans="1:16" x14ac:dyDescent="0.15">
      <c r="A46" s="158" t="s">
        <v>64</v>
      </c>
      <c r="B46" s="158">
        <f>'実質公債費比率（分子）の構造'!K$48</f>
        <v>333</v>
      </c>
      <c r="C46" s="158"/>
      <c r="D46" s="158"/>
      <c r="E46" s="158">
        <f>'実質公債費比率（分子）の構造'!L$48</f>
        <v>309</v>
      </c>
      <c r="F46" s="158"/>
      <c r="G46" s="158"/>
      <c r="H46" s="158">
        <f>'実質公債費比率（分子）の構造'!M$48</f>
        <v>298</v>
      </c>
      <c r="I46" s="158"/>
      <c r="J46" s="158"/>
      <c r="K46" s="158">
        <f>'実質公債費比率（分子）の構造'!N$48</f>
        <v>296</v>
      </c>
      <c r="L46" s="158"/>
      <c r="M46" s="158"/>
      <c r="N46" s="158">
        <f>'実質公債費比率（分子）の構造'!O$48</f>
        <v>379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608</v>
      </c>
      <c r="C49" s="158"/>
      <c r="D49" s="158"/>
      <c r="E49" s="158">
        <f>'実質公債費比率（分子）の構造'!L$45</f>
        <v>596</v>
      </c>
      <c r="F49" s="158"/>
      <c r="G49" s="158"/>
      <c r="H49" s="158">
        <f>'実質公債費比率（分子）の構造'!M$45</f>
        <v>626</v>
      </c>
      <c r="I49" s="158"/>
      <c r="J49" s="158"/>
      <c r="K49" s="158">
        <f>'実質公債費比率（分子）の構造'!N$45</f>
        <v>650</v>
      </c>
      <c r="L49" s="158"/>
      <c r="M49" s="158"/>
      <c r="N49" s="158">
        <f>'実質公債費比率（分子）の構造'!O$45</f>
        <v>662</v>
      </c>
      <c r="O49" s="158"/>
      <c r="P49" s="158"/>
    </row>
    <row r="50" spans="1:16" x14ac:dyDescent="0.15">
      <c r="A50" s="158" t="s">
        <v>67</v>
      </c>
      <c r="B50" s="158" t="e">
        <f>NA()</f>
        <v>#N/A</v>
      </c>
      <c r="C50" s="158">
        <f>IF(ISNUMBER('実質公債費比率（分子）の構造'!K$53),'実質公債費比率（分子）の構造'!K$53,NA())</f>
        <v>413</v>
      </c>
      <c r="D50" s="158" t="e">
        <f>NA()</f>
        <v>#N/A</v>
      </c>
      <c r="E50" s="158" t="e">
        <f>NA()</f>
        <v>#N/A</v>
      </c>
      <c r="F50" s="158">
        <f>IF(ISNUMBER('実質公債費比率（分子）の構造'!L$53),'実質公債費比率（分子）の構造'!L$53,NA())</f>
        <v>356</v>
      </c>
      <c r="G50" s="158" t="e">
        <f>NA()</f>
        <v>#N/A</v>
      </c>
      <c r="H50" s="158" t="e">
        <f>NA()</f>
        <v>#N/A</v>
      </c>
      <c r="I50" s="158">
        <f>IF(ISNUMBER('実質公債費比率（分子）の構造'!M$53),'実質公債費比率（分子）の構造'!M$53,NA())</f>
        <v>380</v>
      </c>
      <c r="J50" s="158" t="e">
        <f>NA()</f>
        <v>#N/A</v>
      </c>
      <c r="K50" s="158" t="e">
        <f>NA()</f>
        <v>#N/A</v>
      </c>
      <c r="L50" s="158">
        <f>IF(ISNUMBER('実質公債費比率（分子）の構造'!N$53),'実質公債費比率（分子）の構造'!N$53,NA())</f>
        <v>372</v>
      </c>
      <c r="M50" s="158" t="e">
        <f>NA()</f>
        <v>#N/A</v>
      </c>
      <c r="N50" s="158" t="e">
        <f>NA()</f>
        <v>#N/A</v>
      </c>
      <c r="O50" s="158">
        <f>IF(ISNUMBER('実質公債費比率（分子）の構造'!O$53),'実質公債費比率（分子）の構造'!O$53,NA())</f>
        <v>473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8319</v>
      </c>
      <c r="E56" s="157"/>
      <c r="F56" s="157"/>
      <c r="G56" s="157">
        <f>'将来負担比率（分子）の構造'!J$52</f>
        <v>7920</v>
      </c>
      <c r="H56" s="157"/>
      <c r="I56" s="157"/>
      <c r="J56" s="157">
        <f>'将来負担比率（分子）の構造'!K$52</f>
        <v>7770</v>
      </c>
      <c r="K56" s="157"/>
      <c r="L56" s="157"/>
      <c r="M56" s="157">
        <f>'将来負担比率（分子）の構造'!L$52</f>
        <v>7732</v>
      </c>
      <c r="N56" s="157"/>
      <c r="O56" s="157"/>
      <c r="P56" s="157">
        <f>'将来負担比率（分子）の構造'!M$52</f>
        <v>7587</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3330</v>
      </c>
      <c r="E58" s="157"/>
      <c r="F58" s="157"/>
      <c r="G58" s="157">
        <f>'将来負担比率（分子）の構造'!J$50</f>
        <v>4219</v>
      </c>
      <c r="H58" s="157"/>
      <c r="I58" s="157"/>
      <c r="J58" s="157">
        <f>'将来負担比率（分子）の構造'!K$50</f>
        <v>4593</v>
      </c>
      <c r="K58" s="157"/>
      <c r="L58" s="157"/>
      <c r="M58" s="157">
        <f>'将来負担比率（分子）の構造'!L$50</f>
        <v>4885</v>
      </c>
      <c r="N58" s="157"/>
      <c r="O58" s="157"/>
      <c r="P58" s="157">
        <f>'将来負担比率（分子）の構造'!M$50</f>
        <v>4867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837</v>
      </c>
      <c r="C62" s="157"/>
      <c r="D62" s="157"/>
      <c r="E62" s="157">
        <f>'将来負担比率（分子）の構造'!J$45</f>
        <v>801</v>
      </c>
      <c r="F62" s="157"/>
      <c r="G62" s="157"/>
      <c r="H62" s="157">
        <f>'将来負担比率（分子）の構造'!K$45</f>
        <v>642</v>
      </c>
      <c r="I62" s="157"/>
      <c r="J62" s="157"/>
      <c r="K62" s="157">
        <f>'将来負担比率（分子）の構造'!L$45</f>
        <v>607</v>
      </c>
      <c r="L62" s="157"/>
      <c r="M62" s="157"/>
      <c r="N62" s="157">
        <f>'将来負担比率（分子）の構造'!M$45</f>
        <v>678</v>
      </c>
      <c r="O62" s="157"/>
      <c r="P62" s="157"/>
    </row>
    <row r="63" spans="1:16" x14ac:dyDescent="0.15">
      <c r="A63" s="157" t="s">
        <v>34</v>
      </c>
      <c r="B63" s="157">
        <f>'将来負担比率（分子）の構造'!I$44</f>
        <v>157</v>
      </c>
      <c r="C63" s="157"/>
      <c r="D63" s="157"/>
      <c r="E63" s="157">
        <f>'将来負担比率（分子）の構造'!J$44</f>
        <v>148</v>
      </c>
      <c r="F63" s="157"/>
      <c r="G63" s="157"/>
      <c r="H63" s="157">
        <f>'将来負担比率（分子）の構造'!K$44</f>
        <v>152</v>
      </c>
      <c r="I63" s="157"/>
      <c r="J63" s="157"/>
      <c r="K63" s="157">
        <f>'将来負担比率（分子）の構造'!L$44</f>
        <v>506</v>
      </c>
      <c r="L63" s="157"/>
      <c r="M63" s="157"/>
      <c r="N63" s="157">
        <f>'将来負担比率（分子）の構造'!M$44</f>
        <v>635</v>
      </c>
      <c r="O63" s="157"/>
      <c r="P63" s="157"/>
    </row>
    <row r="64" spans="1:16" x14ac:dyDescent="0.15">
      <c r="A64" s="157" t="s">
        <v>33</v>
      </c>
      <c r="B64" s="157">
        <f>'将来負担比率（分子）の構造'!I$43</f>
        <v>6033</v>
      </c>
      <c r="C64" s="157"/>
      <c r="D64" s="157"/>
      <c r="E64" s="157">
        <f>'将来負担比率（分子）の構造'!J$43</f>
        <v>5800</v>
      </c>
      <c r="F64" s="157"/>
      <c r="G64" s="157"/>
      <c r="H64" s="157">
        <f>'将来負担比率（分子）の構造'!K$43</f>
        <v>5578</v>
      </c>
      <c r="I64" s="157"/>
      <c r="J64" s="157"/>
      <c r="K64" s="157">
        <f>'将来負担比率（分子）の構造'!L$43</f>
        <v>5539</v>
      </c>
      <c r="L64" s="157"/>
      <c r="M64" s="157"/>
      <c r="N64" s="157">
        <f>'将来負担比率（分子）の構造'!M$43</f>
        <v>5855</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7301</v>
      </c>
      <c r="C66" s="157"/>
      <c r="D66" s="157"/>
      <c r="E66" s="157">
        <f>'将来負担比率（分子）の構造'!J$41</f>
        <v>7382</v>
      </c>
      <c r="F66" s="157"/>
      <c r="G66" s="157"/>
      <c r="H66" s="157">
        <f>'将来負担比率（分子）の構造'!K$41</f>
        <v>7290</v>
      </c>
      <c r="I66" s="157"/>
      <c r="J66" s="157"/>
      <c r="K66" s="157">
        <f>'将来負担比率（分子）の構造'!L$41</f>
        <v>7413</v>
      </c>
      <c r="L66" s="157"/>
      <c r="M66" s="157"/>
      <c r="N66" s="157">
        <f>'将来負担比率（分子）の構造'!M$41</f>
        <v>7628</v>
      </c>
      <c r="O66" s="157"/>
      <c r="P66" s="157"/>
    </row>
    <row r="67" spans="1:16" x14ac:dyDescent="0.15">
      <c r="A67" s="157" t="s">
        <v>71</v>
      </c>
      <c r="B67" s="157" t="e">
        <f>NA()</f>
        <v>#N/A</v>
      </c>
      <c r="C67" s="157">
        <f>IF(ISNUMBER('将来負担比率（分子）の構造'!I$53), IF('将来負担比率（分子）の構造'!I$53 &lt; 0, 0, '将来負担比率（分子）の構造'!I$53), NA())</f>
        <v>2678</v>
      </c>
      <c r="D67" s="157" t="e">
        <f>NA()</f>
        <v>#N/A</v>
      </c>
      <c r="E67" s="157" t="e">
        <f>NA()</f>
        <v>#N/A</v>
      </c>
      <c r="F67" s="157">
        <f>IF(ISNUMBER('将来負担比率（分子）の構造'!J$53), IF('将来負担比率（分子）の構造'!J$53 &lt; 0, 0, '将来負担比率（分子）の構造'!J$53), NA())</f>
        <v>1991</v>
      </c>
      <c r="G67" s="157" t="e">
        <f>NA()</f>
        <v>#N/A</v>
      </c>
      <c r="H67" s="157" t="e">
        <f>NA()</f>
        <v>#N/A</v>
      </c>
      <c r="I67" s="157">
        <f>IF(ISNUMBER('将来負担比率（分子）の構造'!K$53), IF('将来負担比率（分子）の構造'!K$53 &lt; 0, 0, '将来負担比率（分子）の構造'!K$53), NA())</f>
        <v>1298</v>
      </c>
      <c r="J67" s="157" t="e">
        <f>NA()</f>
        <v>#N/A</v>
      </c>
      <c r="K67" s="157" t="e">
        <f>NA()</f>
        <v>#N/A</v>
      </c>
      <c r="L67" s="157">
        <f>IF(ISNUMBER('将来負担比率（分子）の構造'!L$53), IF('将来負担比率（分子）の構造'!L$53 &lt; 0, 0, '将来負担比率（分子）の構造'!L$53), NA())</f>
        <v>1449</v>
      </c>
      <c r="M67" s="157" t="e">
        <f>NA()</f>
        <v>#N/A</v>
      </c>
      <c r="N67" s="157" t="e">
        <f>NA()</f>
        <v>#N/A</v>
      </c>
      <c r="O67" s="157">
        <f>IF(ISNUMBER('将来負担比率（分子）の構造'!M$53), IF('将来負担比率（分子）の構造'!M$53 &lt; 0, 0, '将来負担比率（分子）の構造'!M$53), NA())</f>
        <v>2343</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2597</v>
      </c>
      <c r="C72" s="161">
        <f>基金残高に係る経年分析!G55</f>
        <v>2700</v>
      </c>
      <c r="D72" s="161">
        <f>基金残高に係る経年分析!H55</f>
        <v>2433</v>
      </c>
    </row>
    <row r="73" spans="1:16" x14ac:dyDescent="0.15">
      <c r="A73" s="160" t="s">
        <v>74</v>
      </c>
      <c r="B73" s="161">
        <f>基金残高に係る経年分析!F56</f>
        <v>403</v>
      </c>
      <c r="C73" s="161">
        <f>基金残高に係る経年分析!G56</f>
        <v>431</v>
      </c>
      <c r="D73" s="161">
        <f>基金残高に係る経年分析!H56</f>
        <v>467</v>
      </c>
    </row>
    <row r="74" spans="1:16" x14ac:dyDescent="0.15">
      <c r="A74" s="160" t="s">
        <v>75</v>
      </c>
      <c r="B74" s="161">
        <f>基金残高に係る経年分析!F57</f>
        <v>1601</v>
      </c>
      <c r="C74" s="161">
        <f>基金残高に係る経年分析!G57</f>
        <v>1765</v>
      </c>
      <c r="D74" s="161">
        <f>基金残高に係る経年分析!H57</f>
        <v>1980</v>
      </c>
    </row>
  </sheetData>
  <sheetProtection algorithmName="SHA-512" hashValue="z1sVN9wkMwdPwXL6EOHJ0tqdbzigp5aFY76aLyVN/rwyUWuHjL6o7LnLEa9AbbKWmSUVc7rkFLD24t31H1ww6w==" saltValue="4bxRqqkS/isnYA2VgZog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3537427</v>
      </c>
      <c r="S5" s="664"/>
      <c r="T5" s="664"/>
      <c r="U5" s="664"/>
      <c r="V5" s="664"/>
      <c r="W5" s="664"/>
      <c r="X5" s="664"/>
      <c r="Y5" s="689"/>
      <c r="Z5" s="702">
        <v>26.9</v>
      </c>
      <c r="AA5" s="702"/>
      <c r="AB5" s="702"/>
      <c r="AC5" s="702"/>
      <c r="AD5" s="703">
        <v>3537427</v>
      </c>
      <c r="AE5" s="703"/>
      <c r="AF5" s="703"/>
      <c r="AG5" s="703"/>
      <c r="AH5" s="703"/>
      <c r="AI5" s="703"/>
      <c r="AJ5" s="703"/>
      <c r="AK5" s="703"/>
      <c r="AL5" s="690">
        <v>51.5</v>
      </c>
      <c r="AM5" s="672"/>
      <c r="AN5" s="672"/>
      <c r="AO5" s="691"/>
      <c r="AP5" s="666" t="s">
        <v>216</v>
      </c>
      <c r="AQ5" s="667"/>
      <c r="AR5" s="667"/>
      <c r="AS5" s="667"/>
      <c r="AT5" s="667"/>
      <c r="AU5" s="667"/>
      <c r="AV5" s="667"/>
      <c r="AW5" s="667"/>
      <c r="AX5" s="667"/>
      <c r="AY5" s="667"/>
      <c r="AZ5" s="667"/>
      <c r="BA5" s="667"/>
      <c r="BB5" s="667"/>
      <c r="BC5" s="667"/>
      <c r="BD5" s="667"/>
      <c r="BE5" s="667"/>
      <c r="BF5" s="668"/>
      <c r="BG5" s="608">
        <v>3537427</v>
      </c>
      <c r="BH5" s="609"/>
      <c r="BI5" s="609"/>
      <c r="BJ5" s="609"/>
      <c r="BK5" s="609"/>
      <c r="BL5" s="609"/>
      <c r="BM5" s="609"/>
      <c r="BN5" s="610"/>
      <c r="BO5" s="646">
        <v>100</v>
      </c>
      <c r="BP5" s="646"/>
      <c r="BQ5" s="646"/>
      <c r="BR5" s="646"/>
      <c r="BS5" s="647">
        <v>74185</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66402</v>
      </c>
      <c r="S6" s="609"/>
      <c r="T6" s="609"/>
      <c r="U6" s="609"/>
      <c r="V6" s="609"/>
      <c r="W6" s="609"/>
      <c r="X6" s="609"/>
      <c r="Y6" s="610"/>
      <c r="Z6" s="646">
        <v>0.5</v>
      </c>
      <c r="AA6" s="646"/>
      <c r="AB6" s="646"/>
      <c r="AC6" s="646"/>
      <c r="AD6" s="647">
        <v>66402</v>
      </c>
      <c r="AE6" s="647"/>
      <c r="AF6" s="647"/>
      <c r="AG6" s="647"/>
      <c r="AH6" s="647"/>
      <c r="AI6" s="647"/>
      <c r="AJ6" s="647"/>
      <c r="AK6" s="647"/>
      <c r="AL6" s="611">
        <v>1</v>
      </c>
      <c r="AM6" s="612"/>
      <c r="AN6" s="612"/>
      <c r="AO6" s="648"/>
      <c r="AP6" s="605" t="s">
        <v>221</v>
      </c>
      <c r="AQ6" s="606"/>
      <c r="AR6" s="606"/>
      <c r="AS6" s="606"/>
      <c r="AT6" s="606"/>
      <c r="AU6" s="606"/>
      <c r="AV6" s="606"/>
      <c r="AW6" s="606"/>
      <c r="AX6" s="606"/>
      <c r="AY6" s="606"/>
      <c r="AZ6" s="606"/>
      <c r="BA6" s="606"/>
      <c r="BB6" s="606"/>
      <c r="BC6" s="606"/>
      <c r="BD6" s="606"/>
      <c r="BE6" s="606"/>
      <c r="BF6" s="607"/>
      <c r="BG6" s="608">
        <v>3537427</v>
      </c>
      <c r="BH6" s="609"/>
      <c r="BI6" s="609"/>
      <c r="BJ6" s="609"/>
      <c r="BK6" s="609"/>
      <c r="BL6" s="609"/>
      <c r="BM6" s="609"/>
      <c r="BN6" s="610"/>
      <c r="BO6" s="646">
        <v>100</v>
      </c>
      <c r="BP6" s="646"/>
      <c r="BQ6" s="646"/>
      <c r="BR6" s="646"/>
      <c r="BS6" s="647">
        <v>74185</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106839</v>
      </c>
      <c r="CS6" s="609"/>
      <c r="CT6" s="609"/>
      <c r="CU6" s="609"/>
      <c r="CV6" s="609"/>
      <c r="CW6" s="609"/>
      <c r="CX6" s="609"/>
      <c r="CY6" s="610"/>
      <c r="CZ6" s="690">
        <v>0.8</v>
      </c>
      <c r="DA6" s="672"/>
      <c r="DB6" s="672"/>
      <c r="DC6" s="692"/>
      <c r="DD6" s="614" t="s">
        <v>121</v>
      </c>
      <c r="DE6" s="609"/>
      <c r="DF6" s="609"/>
      <c r="DG6" s="609"/>
      <c r="DH6" s="609"/>
      <c r="DI6" s="609"/>
      <c r="DJ6" s="609"/>
      <c r="DK6" s="609"/>
      <c r="DL6" s="609"/>
      <c r="DM6" s="609"/>
      <c r="DN6" s="609"/>
      <c r="DO6" s="609"/>
      <c r="DP6" s="610"/>
      <c r="DQ6" s="614">
        <v>106839</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1180</v>
      </c>
      <c r="S7" s="609"/>
      <c r="T7" s="609"/>
      <c r="U7" s="609"/>
      <c r="V7" s="609"/>
      <c r="W7" s="609"/>
      <c r="X7" s="609"/>
      <c r="Y7" s="610"/>
      <c r="Z7" s="646">
        <v>0</v>
      </c>
      <c r="AA7" s="646"/>
      <c r="AB7" s="646"/>
      <c r="AC7" s="646"/>
      <c r="AD7" s="647">
        <v>1180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1543951</v>
      </c>
      <c r="BH7" s="609"/>
      <c r="BI7" s="609"/>
      <c r="BJ7" s="609"/>
      <c r="BK7" s="609"/>
      <c r="BL7" s="609"/>
      <c r="BM7" s="609"/>
      <c r="BN7" s="610"/>
      <c r="BO7" s="646">
        <v>43.6</v>
      </c>
      <c r="BP7" s="646"/>
      <c r="BQ7" s="646"/>
      <c r="BR7" s="646"/>
      <c r="BS7" s="647">
        <v>74185</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2134491</v>
      </c>
      <c r="CS7" s="609"/>
      <c r="CT7" s="609"/>
      <c r="CU7" s="609"/>
      <c r="CV7" s="609"/>
      <c r="CW7" s="609"/>
      <c r="CX7" s="609"/>
      <c r="CY7" s="610"/>
      <c r="CZ7" s="646">
        <v>16.600000000000001</v>
      </c>
      <c r="DA7" s="646"/>
      <c r="DB7" s="646"/>
      <c r="DC7" s="646"/>
      <c r="DD7" s="614">
        <v>85049</v>
      </c>
      <c r="DE7" s="609"/>
      <c r="DF7" s="609"/>
      <c r="DG7" s="609"/>
      <c r="DH7" s="609"/>
      <c r="DI7" s="609"/>
      <c r="DJ7" s="609"/>
      <c r="DK7" s="609"/>
      <c r="DL7" s="609"/>
      <c r="DM7" s="609"/>
      <c r="DN7" s="609"/>
      <c r="DO7" s="609"/>
      <c r="DP7" s="610"/>
      <c r="DQ7" s="614">
        <v>1855770</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24410</v>
      </c>
      <c r="S8" s="609"/>
      <c r="T8" s="609"/>
      <c r="U8" s="609"/>
      <c r="V8" s="609"/>
      <c r="W8" s="609"/>
      <c r="X8" s="609"/>
      <c r="Y8" s="610"/>
      <c r="Z8" s="646">
        <v>0.2</v>
      </c>
      <c r="AA8" s="646"/>
      <c r="AB8" s="646"/>
      <c r="AC8" s="646"/>
      <c r="AD8" s="647">
        <v>24410</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43051</v>
      </c>
      <c r="BH8" s="609"/>
      <c r="BI8" s="609"/>
      <c r="BJ8" s="609"/>
      <c r="BK8" s="609"/>
      <c r="BL8" s="609"/>
      <c r="BM8" s="609"/>
      <c r="BN8" s="610"/>
      <c r="BO8" s="646">
        <v>1.2</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5634551</v>
      </c>
      <c r="CS8" s="609"/>
      <c r="CT8" s="609"/>
      <c r="CU8" s="609"/>
      <c r="CV8" s="609"/>
      <c r="CW8" s="609"/>
      <c r="CX8" s="609"/>
      <c r="CY8" s="610"/>
      <c r="CZ8" s="646">
        <v>43.8</v>
      </c>
      <c r="DA8" s="646"/>
      <c r="DB8" s="646"/>
      <c r="DC8" s="646"/>
      <c r="DD8" s="614">
        <v>259113</v>
      </c>
      <c r="DE8" s="609"/>
      <c r="DF8" s="609"/>
      <c r="DG8" s="609"/>
      <c r="DH8" s="609"/>
      <c r="DI8" s="609"/>
      <c r="DJ8" s="609"/>
      <c r="DK8" s="609"/>
      <c r="DL8" s="609"/>
      <c r="DM8" s="609"/>
      <c r="DN8" s="609"/>
      <c r="DO8" s="609"/>
      <c r="DP8" s="610"/>
      <c r="DQ8" s="614">
        <v>2741397</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34347</v>
      </c>
      <c r="S9" s="609"/>
      <c r="T9" s="609"/>
      <c r="U9" s="609"/>
      <c r="V9" s="609"/>
      <c r="W9" s="609"/>
      <c r="X9" s="609"/>
      <c r="Y9" s="610"/>
      <c r="Z9" s="646">
        <v>0.3</v>
      </c>
      <c r="AA9" s="646"/>
      <c r="AB9" s="646"/>
      <c r="AC9" s="646"/>
      <c r="AD9" s="647">
        <v>34347</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1203306</v>
      </c>
      <c r="BH9" s="609"/>
      <c r="BI9" s="609"/>
      <c r="BJ9" s="609"/>
      <c r="BK9" s="609"/>
      <c r="BL9" s="609"/>
      <c r="BM9" s="609"/>
      <c r="BN9" s="610"/>
      <c r="BO9" s="646">
        <v>34</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1140849</v>
      </c>
      <c r="CS9" s="609"/>
      <c r="CT9" s="609"/>
      <c r="CU9" s="609"/>
      <c r="CV9" s="609"/>
      <c r="CW9" s="609"/>
      <c r="CX9" s="609"/>
      <c r="CY9" s="610"/>
      <c r="CZ9" s="646">
        <v>8.9</v>
      </c>
      <c r="DA9" s="646"/>
      <c r="DB9" s="646"/>
      <c r="DC9" s="646"/>
      <c r="DD9" s="614">
        <v>3918</v>
      </c>
      <c r="DE9" s="609"/>
      <c r="DF9" s="609"/>
      <c r="DG9" s="609"/>
      <c r="DH9" s="609"/>
      <c r="DI9" s="609"/>
      <c r="DJ9" s="609"/>
      <c r="DK9" s="609"/>
      <c r="DL9" s="609"/>
      <c r="DM9" s="609"/>
      <c r="DN9" s="609"/>
      <c r="DO9" s="609"/>
      <c r="DP9" s="610"/>
      <c r="DQ9" s="614">
        <v>991624</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89600</v>
      </c>
      <c r="BH10" s="609"/>
      <c r="BI10" s="609"/>
      <c r="BJ10" s="609"/>
      <c r="BK10" s="609"/>
      <c r="BL10" s="609"/>
      <c r="BM10" s="609"/>
      <c r="BN10" s="610"/>
      <c r="BO10" s="646">
        <v>2.5</v>
      </c>
      <c r="BP10" s="646"/>
      <c r="BQ10" s="646"/>
      <c r="BR10" s="646"/>
      <c r="BS10" s="647">
        <v>14772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707624</v>
      </c>
      <c r="S11" s="609"/>
      <c r="T11" s="609"/>
      <c r="U11" s="609"/>
      <c r="V11" s="609"/>
      <c r="W11" s="609"/>
      <c r="X11" s="609"/>
      <c r="Y11" s="610"/>
      <c r="Z11" s="611">
        <v>5.4</v>
      </c>
      <c r="AA11" s="612"/>
      <c r="AB11" s="612"/>
      <c r="AC11" s="613"/>
      <c r="AD11" s="614">
        <v>707624</v>
      </c>
      <c r="AE11" s="609"/>
      <c r="AF11" s="609"/>
      <c r="AG11" s="609"/>
      <c r="AH11" s="609"/>
      <c r="AI11" s="609"/>
      <c r="AJ11" s="609"/>
      <c r="AK11" s="610"/>
      <c r="AL11" s="611">
        <v>10.3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207994</v>
      </c>
      <c r="BH11" s="609"/>
      <c r="BI11" s="609"/>
      <c r="BJ11" s="609"/>
      <c r="BK11" s="609"/>
      <c r="BL11" s="609"/>
      <c r="BM11" s="609"/>
      <c r="BN11" s="610"/>
      <c r="BO11" s="646">
        <v>5.9</v>
      </c>
      <c r="BP11" s="646"/>
      <c r="BQ11" s="646"/>
      <c r="BR11" s="646"/>
      <c r="BS11" s="647">
        <v>59413</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146299</v>
      </c>
      <c r="CS11" s="609"/>
      <c r="CT11" s="609"/>
      <c r="CU11" s="609"/>
      <c r="CV11" s="609"/>
      <c r="CW11" s="609"/>
      <c r="CX11" s="609"/>
      <c r="CY11" s="610"/>
      <c r="CZ11" s="646">
        <v>1.1000000000000001</v>
      </c>
      <c r="DA11" s="646"/>
      <c r="DB11" s="646"/>
      <c r="DC11" s="646"/>
      <c r="DD11" s="614">
        <v>23025</v>
      </c>
      <c r="DE11" s="609"/>
      <c r="DF11" s="609"/>
      <c r="DG11" s="609"/>
      <c r="DH11" s="609"/>
      <c r="DI11" s="609"/>
      <c r="DJ11" s="609"/>
      <c r="DK11" s="609"/>
      <c r="DL11" s="609"/>
      <c r="DM11" s="609"/>
      <c r="DN11" s="609"/>
      <c r="DO11" s="609"/>
      <c r="DP11" s="610"/>
      <c r="DQ11" s="614">
        <v>107508</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1624807</v>
      </c>
      <c r="BH12" s="609"/>
      <c r="BI12" s="609"/>
      <c r="BJ12" s="609"/>
      <c r="BK12" s="609"/>
      <c r="BL12" s="609"/>
      <c r="BM12" s="609"/>
      <c r="BN12" s="610"/>
      <c r="BO12" s="646">
        <v>45.9</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24261</v>
      </c>
      <c r="CS12" s="609"/>
      <c r="CT12" s="609"/>
      <c r="CU12" s="609"/>
      <c r="CV12" s="609"/>
      <c r="CW12" s="609"/>
      <c r="CX12" s="609"/>
      <c r="CY12" s="610"/>
      <c r="CZ12" s="646">
        <v>0.2</v>
      </c>
      <c r="DA12" s="646"/>
      <c r="DB12" s="646"/>
      <c r="DC12" s="646"/>
      <c r="DD12" s="614">
        <v>660</v>
      </c>
      <c r="DE12" s="609"/>
      <c r="DF12" s="609"/>
      <c r="DG12" s="609"/>
      <c r="DH12" s="609"/>
      <c r="DI12" s="609"/>
      <c r="DJ12" s="609"/>
      <c r="DK12" s="609"/>
      <c r="DL12" s="609"/>
      <c r="DM12" s="609"/>
      <c r="DN12" s="609"/>
      <c r="DO12" s="609"/>
      <c r="DP12" s="610"/>
      <c r="DQ12" s="614">
        <v>20164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1606771</v>
      </c>
      <c r="BH13" s="609"/>
      <c r="BI13" s="609"/>
      <c r="BJ13" s="609"/>
      <c r="BK13" s="609"/>
      <c r="BL13" s="609"/>
      <c r="BM13" s="609"/>
      <c r="BN13" s="610"/>
      <c r="BO13" s="646">
        <v>45.4</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1117443</v>
      </c>
      <c r="CS13" s="609"/>
      <c r="CT13" s="609"/>
      <c r="CU13" s="609"/>
      <c r="CV13" s="609"/>
      <c r="CW13" s="609"/>
      <c r="CX13" s="609"/>
      <c r="CY13" s="610"/>
      <c r="CZ13" s="646">
        <v>8.6999999999999993</v>
      </c>
      <c r="DA13" s="646"/>
      <c r="DB13" s="646"/>
      <c r="DC13" s="646"/>
      <c r="DD13" s="614">
        <v>262927</v>
      </c>
      <c r="DE13" s="609"/>
      <c r="DF13" s="609"/>
      <c r="DG13" s="609"/>
      <c r="DH13" s="609"/>
      <c r="DI13" s="609"/>
      <c r="DJ13" s="609"/>
      <c r="DK13" s="609"/>
      <c r="DL13" s="609"/>
      <c r="DM13" s="609"/>
      <c r="DN13" s="609"/>
      <c r="DO13" s="609"/>
      <c r="DP13" s="610"/>
      <c r="DQ13" s="614">
        <v>1041628</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101264</v>
      </c>
      <c r="BH14" s="609"/>
      <c r="BI14" s="609"/>
      <c r="BJ14" s="609"/>
      <c r="BK14" s="609"/>
      <c r="BL14" s="609"/>
      <c r="BM14" s="609"/>
      <c r="BN14" s="610"/>
      <c r="BO14" s="646">
        <v>2.9</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840989</v>
      </c>
      <c r="CS14" s="609"/>
      <c r="CT14" s="609"/>
      <c r="CU14" s="609"/>
      <c r="CV14" s="609"/>
      <c r="CW14" s="609"/>
      <c r="CX14" s="609"/>
      <c r="CY14" s="610"/>
      <c r="CZ14" s="646">
        <v>6.5</v>
      </c>
      <c r="DA14" s="646"/>
      <c r="DB14" s="646"/>
      <c r="DC14" s="646"/>
      <c r="DD14" s="614">
        <v>458252</v>
      </c>
      <c r="DE14" s="609"/>
      <c r="DF14" s="609"/>
      <c r="DG14" s="609"/>
      <c r="DH14" s="609"/>
      <c r="DI14" s="609"/>
      <c r="DJ14" s="609"/>
      <c r="DK14" s="609"/>
      <c r="DL14" s="609"/>
      <c r="DM14" s="609"/>
      <c r="DN14" s="609"/>
      <c r="DO14" s="609"/>
      <c r="DP14" s="610"/>
      <c r="DQ14" s="614">
        <v>381213</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12233</v>
      </c>
      <c r="S15" s="609"/>
      <c r="T15" s="609"/>
      <c r="U15" s="609"/>
      <c r="V15" s="609"/>
      <c r="W15" s="609"/>
      <c r="X15" s="609"/>
      <c r="Y15" s="610"/>
      <c r="Z15" s="646">
        <v>0.1</v>
      </c>
      <c r="AA15" s="646"/>
      <c r="AB15" s="646"/>
      <c r="AC15" s="646"/>
      <c r="AD15" s="647">
        <v>12233</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267405</v>
      </c>
      <c r="BH15" s="609"/>
      <c r="BI15" s="609"/>
      <c r="BJ15" s="609"/>
      <c r="BK15" s="609"/>
      <c r="BL15" s="609"/>
      <c r="BM15" s="609"/>
      <c r="BN15" s="610"/>
      <c r="BO15" s="646">
        <v>7.6</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1062380</v>
      </c>
      <c r="CS15" s="609"/>
      <c r="CT15" s="609"/>
      <c r="CU15" s="609"/>
      <c r="CV15" s="609"/>
      <c r="CW15" s="609"/>
      <c r="CX15" s="609"/>
      <c r="CY15" s="610"/>
      <c r="CZ15" s="646">
        <v>8.3000000000000007</v>
      </c>
      <c r="DA15" s="646"/>
      <c r="DB15" s="646"/>
      <c r="DC15" s="646"/>
      <c r="DD15" s="614">
        <v>203619</v>
      </c>
      <c r="DE15" s="609"/>
      <c r="DF15" s="609"/>
      <c r="DG15" s="609"/>
      <c r="DH15" s="609"/>
      <c r="DI15" s="609"/>
      <c r="DJ15" s="609"/>
      <c r="DK15" s="609"/>
      <c r="DL15" s="609"/>
      <c r="DM15" s="609"/>
      <c r="DN15" s="609"/>
      <c r="DO15" s="609"/>
      <c r="DP15" s="610"/>
      <c r="DQ15" s="614">
        <v>929249</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67734</v>
      </c>
      <c r="S16" s="609"/>
      <c r="T16" s="609"/>
      <c r="U16" s="609"/>
      <c r="V16" s="609"/>
      <c r="W16" s="609"/>
      <c r="X16" s="609"/>
      <c r="Y16" s="610"/>
      <c r="Z16" s="646">
        <v>0.5</v>
      </c>
      <c r="AA16" s="646"/>
      <c r="AB16" s="646"/>
      <c r="AC16" s="646"/>
      <c r="AD16" s="647">
        <v>67734</v>
      </c>
      <c r="AE16" s="647"/>
      <c r="AF16" s="647"/>
      <c r="AG16" s="647"/>
      <c r="AH16" s="647"/>
      <c r="AI16" s="647"/>
      <c r="AJ16" s="647"/>
      <c r="AK16" s="647"/>
      <c r="AL16" s="611">
        <v>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4365</v>
      </c>
      <c r="CS16" s="609"/>
      <c r="CT16" s="609"/>
      <c r="CU16" s="609"/>
      <c r="CV16" s="609"/>
      <c r="CW16" s="609"/>
      <c r="CX16" s="609"/>
      <c r="CY16" s="610"/>
      <c r="CZ16" s="646">
        <v>0</v>
      </c>
      <c r="DA16" s="646"/>
      <c r="DB16" s="646"/>
      <c r="DC16" s="646"/>
      <c r="DD16" s="614" t="s">
        <v>121</v>
      </c>
      <c r="DE16" s="609"/>
      <c r="DF16" s="609"/>
      <c r="DG16" s="609"/>
      <c r="DH16" s="609"/>
      <c r="DI16" s="609"/>
      <c r="DJ16" s="609"/>
      <c r="DK16" s="609"/>
      <c r="DL16" s="609"/>
      <c r="DM16" s="609"/>
      <c r="DN16" s="609"/>
      <c r="DO16" s="609"/>
      <c r="DP16" s="610"/>
      <c r="DQ16" s="614">
        <v>3265</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187926</v>
      </c>
      <c r="S17" s="609"/>
      <c r="T17" s="609"/>
      <c r="U17" s="609"/>
      <c r="V17" s="609"/>
      <c r="W17" s="609"/>
      <c r="X17" s="609"/>
      <c r="Y17" s="610"/>
      <c r="Z17" s="646">
        <v>1.4</v>
      </c>
      <c r="AA17" s="646"/>
      <c r="AB17" s="646"/>
      <c r="AC17" s="646"/>
      <c r="AD17" s="647">
        <v>187926</v>
      </c>
      <c r="AE17" s="647"/>
      <c r="AF17" s="647"/>
      <c r="AG17" s="647"/>
      <c r="AH17" s="647"/>
      <c r="AI17" s="647"/>
      <c r="AJ17" s="647"/>
      <c r="AK17" s="647"/>
      <c r="AL17" s="611">
        <v>2.7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661907</v>
      </c>
      <c r="CS17" s="609"/>
      <c r="CT17" s="609"/>
      <c r="CU17" s="609"/>
      <c r="CV17" s="609"/>
      <c r="CW17" s="609"/>
      <c r="CX17" s="609"/>
      <c r="CY17" s="610"/>
      <c r="CZ17" s="646">
        <v>5.0999999999999996</v>
      </c>
      <c r="DA17" s="646"/>
      <c r="DB17" s="646"/>
      <c r="DC17" s="646"/>
      <c r="DD17" s="614" t="s">
        <v>121</v>
      </c>
      <c r="DE17" s="609"/>
      <c r="DF17" s="609"/>
      <c r="DG17" s="609"/>
      <c r="DH17" s="609"/>
      <c r="DI17" s="609"/>
      <c r="DJ17" s="609"/>
      <c r="DK17" s="609"/>
      <c r="DL17" s="609"/>
      <c r="DM17" s="609"/>
      <c r="DN17" s="609"/>
      <c r="DO17" s="609"/>
      <c r="DP17" s="610"/>
      <c r="DQ17" s="614">
        <v>661907</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55916</v>
      </c>
      <c r="S18" s="609"/>
      <c r="T18" s="609"/>
      <c r="U18" s="609"/>
      <c r="V18" s="609"/>
      <c r="W18" s="609"/>
      <c r="X18" s="609"/>
      <c r="Y18" s="610"/>
      <c r="Z18" s="646">
        <v>0.4</v>
      </c>
      <c r="AA18" s="646"/>
      <c r="AB18" s="646"/>
      <c r="AC18" s="646"/>
      <c r="AD18" s="647">
        <v>55916</v>
      </c>
      <c r="AE18" s="647"/>
      <c r="AF18" s="647"/>
      <c r="AG18" s="647"/>
      <c r="AH18" s="647"/>
      <c r="AI18" s="647"/>
      <c r="AJ18" s="647"/>
      <c r="AK18" s="647"/>
      <c r="AL18" s="611">
        <v>0.8</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128969</v>
      </c>
      <c r="S19" s="609"/>
      <c r="T19" s="609"/>
      <c r="U19" s="609"/>
      <c r="V19" s="609"/>
      <c r="W19" s="609"/>
      <c r="X19" s="609"/>
      <c r="Y19" s="610"/>
      <c r="Z19" s="646">
        <v>1</v>
      </c>
      <c r="AA19" s="646"/>
      <c r="AB19" s="646"/>
      <c r="AC19" s="646"/>
      <c r="AD19" s="647">
        <v>128969</v>
      </c>
      <c r="AE19" s="647"/>
      <c r="AF19" s="647"/>
      <c r="AG19" s="647"/>
      <c r="AH19" s="647"/>
      <c r="AI19" s="647"/>
      <c r="AJ19" s="647"/>
      <c r="AK19" s="647"/>
      <c r="AL19" s="611">
        <v>1.9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3041</v>
      </c>
      <c r="S20" s="609"/>
      <c r="T20" s="609"/>
      <c r="U20" s="609"/>
      <c r="V20" s="609"/>
      <c r="W20" s="609"/>
      <c r="X20" s="609"/>
      <c r="Y20" s="610"/>
      <c r="Z20" s="646">
        <v>0</v>
      </c>
      <c r="AA20" s="646"/>
      <c r="AB20" s="646"/>
      <c r="AC20" s="646"/>
      <c r="AD20" s="647">
        <v>3041</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12874374</v>
      </c>
      <c r="CS20" s="609"/>
      <c r="CT20" s="609"/>
      <c r="CU20" s="609"/>
      <c r="CV20" s="609"/>
      <c r="CW20" s="609"/>
      <c r="CX20" s="609"/>
      <c r="CY20" s="610"/>
      <c r="CZ20" s="646">
        <v>100</v>
      </c>
      <c r="DA20" s="646"/>
      <c r="DB20" s="646"/>
      <c r="DC20" s="646"/>
      <c r="DD20" s="614">
        <v>1296563</v>
      </c>
      <c r="DE20" s="609"/>
      <c r="DF20" s="609"/>
      <c r="DG20" s="609"/>
      <c r="DH20" s="609"/>
      <c r="DI20" s="609"/>
      <c r="DJ20" s="609"/>
      <c r="DK20" s="609"/>
      <c r="DL20" s="609"/>
      <c r="DM20" s="609"/>
      <c r="DN20" s="609"/>
      <c r="DO20" s="609"/>
      <c r="DP20" s="610"/>
      <c r="DQ20" s="614">
        <v>8840564</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2400809</v>
      </c>
      <c r="S21" s="609"/>
      <c r="T21" s="609"/>
      <c r="U21" s="609"/>
      <c r="V21" s="609"/>
      <c r="W21" s="609"/>
      <c r="X21" s="609"/>
      <c r="Y21" s="610"/>
      <c r="Z21" s="646">
        <v>18.3</v>
      </c>
      <c r="AA21" s="646"/>
      <c r="AB21" s="646"/>
      <c r="AC21" s="646"/>
      <c r="AD21" s="647">
        <v>2175376</v>
      </c>
      <c r="AE21" s="647"/>
      <c r="AF21" s="647"/>
      <c r="AG21" s="647"/>
      <c r="AH21" s="647"/>
      <c r="AI21" s="647"/>
      <c r="AJ21" s="647"/>
      <c r="AK21" s="647"/>
      <c r="AL21" s="611">
        <v>31.7</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2175376</v>
      </c>
      <c r="S22" s="609"/>
      <c r="T22" s="609"/>
      <c r="U22" s="609"/>
      <c r="V22" s="609"/>
      <c r="W22" s="609"/>
      <c r="X22" s="609"/>
      <c r="Y22" s="610"/>
      <c r="Z22" s="646">
        <v>16.5</v>
      </c>
      <c r="AA22" s="646"/>
      <c r="AB22" s="646"/>
      <c r="AC22" s="646"/>
      <c r="AD22" s="647">
        <v>2175376</v>
      </c>
      <c r="AE22" s="647"/>
      <c r="AF22" s="647"/>
      <c r="AG22" s="647"/>
      <c r="AH22" s="647"/>
      <c r="AI22" s="647"/>
      <c r="AJ22" s="647"/>
      <c r="AK22" s="647"/>
      <c r="AL22" s="611">
        <v>31.7</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225433</v>
      </c>
      <c r="S23" s="609"/>
      <c r="T23" s="609"/>
      <c r="U23" s="609"/>
      <c r="V23" s="609"/>
      <c r="W23" s="609"/>
      <c r="X23" s="609"/>
      <c r="Y23" s="610"/>
      <c r="Z23" s="646">
        <v>1.7</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5777290</v>
      </c>
      <c r="CS24" s="664"/>
      <c r="CT24" s="664"/>
      <c r="CU24" s="664"/>
      <c r="CV24" s="664"/>
      <c r="CW24" s="664"/>
      <c r="CX24" s="664"/>
      <c r="CY24" s="689"/>
      <c r="CZ24" s="690">
        <v>44.9</v>
      </c>
      <c r="DA24" s="672"/>
      <c r="DB24" s="672"/>
      <c r="DC24" s="692"/>
      <c r="DD24" s="688">
        <v>3312489</v>
      </c>
      <c r="DE24" s="664"/>
      <c r="DF24" s="664"/>
      <c r="DG24" s="664"/>
      <c r="DH24" s="664"/>
      <c r="DI24" s="664"/>
      <c r="DJ24" s="664"/>
      <c r="DK24" s="689"/>
      <c r="DL24" s="688">
        <v>2795941</v>
      </c>
      <c r="DM24" s="664"/>
      <c r="DN24" s="664"/>
      <c r="DO24" s="664"/>
      <c r="DP24" s="664"/>
      <c r="DQ24" s="664"/>
      <c r="DR24" s="664"/>
      <c r="DS24" s="664"/>
      <c r="DT24" s="664"/>
      <c r="DU24" s="664"/>
      <c r="DV24" s="689"/>
      <c r="DW24" s="690">
        <v>40.6</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7040092</v>
      </c>
      <c r="S25" s="609"/>
      <c r="T25" s="609"/>
      <c r="U25" s="609"/>
      <c r="V25" s="609"/>
      <c r="W25" s="609"/>
      <c r="X25" s="609"/>
      <c r="Y25" s="610"/>
      <c r="Z25" s="646">
        <v>53.5</v>
      </c>
      <c r="AA25" s="646"/>
      <c r="AB25" s="646"/>
      <c r="AC25" s="646"/>
      <c r="AD25" s="647">
        <v>6814659</v>
      </c>
      <c r="AE25" s="647"/>
      <c r="AF25" s="647"/>
      <c r="AG25" s="647"/>
      <c r="AH25" s="647"/>
      <c r="AI25" s="647"/>
      <c r="AJ25" s="647"/>
      <c r="AK25" s="647"/>
      <c r="AL25" s="611">
        <v>99.3</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1493551</v>
      </c>
      <c r="CS25" s="621"/>
      <c r="CT25" s="621"/>
      <c r="CU25" s="621"/>
      <c r="CV25" s="621"/>
      <c r="CW25" s="621"/>
      <c r="CX25" s="621"/>
      <c r="CY25" s="622"/>
      <c r="CZ25" s="611">
        <v>11.6</v>
      </c>
      <c r="DA25" s="623"/>
      <c r="DB25" s="623"/>
      <c r="DC25" s="624"/>
      <c r="DD25" s="614">
        <v>1337978</v>
      </c>
      <c r="DE25" s="621"/>
      <c r="DF25" s="621"/>
      <c r="DG25" s="621"/>
      <c r="DH25" s="621"/>
      <c r="DI25" s="621"/>
      <c r="DJ25" s="621"/>
      <c r="DK25" s="622"/>
      <c r="DL25" s="614">
        <v>1313373</v>
      </c>
      <c r="DM25" s="621"/>
      <c r="DN25" s="621"/>
      <c r="DO25" s="621"/>
      <c r="DP25" s="621"/>
      <c r="DQ25" s="621"/>
      <c r="DR25" s="621"/>
      <c r="DS25" s="621"/>
      <c r="DT25" s="621"/>
      <c r="DU25" s="621"/>
      <c r="DV25" s="622"/>
      <c r="DW25" s="611">
        <v>19.100000000000001</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3695</v>
      </c>
      <c r="S26" s="609"/>
      <c r="T26" s="609"/>
      <c r="U26" s="609"/>
      <c r="V26" s="609"/>
      <c r="W26" s="609"/>
      <c r="X26" s="609"/>
      <c r="Y26" s="610"/>
      <c r="Z26" s="646">
        <v>0</v>
      </c>
      <c r="AA26" s="646"/>
      <c r="AB26" s="646"/>
      <c r="AC26" s="646"/>
      <c r="AD26" s="647">
        <v>3695</v>
      </c>
      <c r="AE26" s="647"/>
      <c r="AF26" s="647"/>
      <c r="AG26" s="647"/>
      <c r="AH26" s="647"/>
      <c r="AI26" s="647"/>
      <c r="AJ26" s="647"/>
      <c r="AK26" s="647"/>
      <c r="AL26" s="611">
        <v>0.1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930223</v>
      </c>
      <c r="CS26" s="609"/>
      <c r="CT26" s="609"/>
      <c r="CU26" s="609"/>
      <c r="CV26" s="609"/>
      <c r="CW26" s="609"/>
      <c r="CX26" s="609"/>
      <c r="CY26" s="610"/>
      <c r="CZ26" s="611">
        <v>7.2</v>
      </c>
      <c r="DA26" s="623"/>
      <c r="DB26" s="623"/>
      <c r="DC26" s="624"/>
      <c r="DD26" s="614">
        <v>801962</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113184</v>
      </c>
      <c r="S27" s="609"/>
      <c r="T27" s="609"/>
      <c r="U27" s="609"/>
      <c r="V27" s="609"/>
      <c r="W27" s="609"/>
      <c r="X27" s="609"/>
      <c r="Y27" s="610"/>
      <c r="Z27" s="646">
        <v>0.9</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3537427</v>
      </c>
      <c r="BH27" s="609"/>
      <c r="BI27" s="609"/>
      <c r="BJ27" s="609"/>
      <c r="BK27" s="609"/>
      <c r="BL27" s="609"/>
      <c r="BM27" s="609"/>
      <c r="BN27" s="610"/>
      <c r="BO27" s="646">
        <v>100</v>
      </c>
      <c r="BP27" s="646"/>
      <c r="BQ27" s="646"/>
      <c r="BR27" s="646"/>
      <c r="BS27" s="647">
        <v>74185</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3621832</v>
      </c>
      <c r="CS27" s="621"/>
      <c r="CT27" s="621"/>
      <c r="CU27" s="621"/>
      <c r="CV27" s="621"/>
      <c r="CW27" s="621"/>
      <c r="CX27" s="621"/>
      <c r="CY27" s="622"/>
      <c r="CZ27" s="611">
        <v>28.1</v>
      </c>
      <c r="DA27" s="623"/>
      <c r="DB27" s="623"/>
      <c r="DC27" s="624"/>
      <c r="DD27" s="614">
        <v>1312604</v>
      </c>
      <c r="DE27" s="621"/>
      <c r="DF27" s="621"/>
      <c r="DG27" s="621"/>
      <c r="DH27" s="621"/>
      <c r="DI27" s="621"/>
      <c r="DJ27" s="621"/>
      <c r="DK27" s="622"/>
      <c r="DL27" s="614">
        <v>820661</v>
      </c>
      <c r="DM27" s="621"/>
      <c r="DN27" s="621"/>
      <c r="DO27" s="621"/>
      <c r="DP27" s="621"/>
      <c r="DQ27" s="621"/>
      <c r="DR27" s="621"/>
      <c r="DS27" s="621"/>
      <c r="DT27" s="621"/>
      <c r="DU27" s="621"/>
      <c r="DV27" s="622"/>
      <c r="DW27" s="611">
        <v>11.9</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53290</v>
      </c>
      <c r="S28" s="609"/>
      <c r="T28" s="609"/>
      <c r="U28" s="609"/>
      <c r="V28" s="609"/>
      <c r="W28" s="609"/>
      <c r="X28" s="609"/>
      <c r="Y28" s="610"/>
      <c r="Z28" s="646">
        <v>0.4</v>
      </c>
      <c r="AA28" s="646"/>
      <c r="AB28" s="646"/>
      <c r="AC28" s="646"/>
      <c r="AD28" s="647">
        <v>8035</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661907</v>
      </c>
      <c r="CS28" s="609"/>
      <c r="CT28" s="609"/>
      <c r="CU28" s="609"/>
      <c r="CV28" s="609"/>
      <c r="CW28" s="609"/>
      <c r="CX28" s="609"/>
      <c r="CY28" s="610"/>
      <c r="CZ28" s="611">
        <v>5.0999999999999996</v>
      </c>
      <c r="DA28" s="623"/>
      <c r="DB28" s="623"/>
      <c r="DC28" s="624"/>
      <c r="DD28" s="614">
        <v>661907</v>
      </c>
      <c r="DE28" s="609"/>
      <c r="DF28" s="609"/>
      <c r="DG28" s="609"/>
      <c r="DH28" s="609"/>
      <c r="DI28" s="609"/>
      <c r="DJ28" s="609"/>
      <c r="DK28" s="610"/>
      <c r="DL28" s="614">
        <v>661907</v>
      </c>
      <c r="DM28" s="609"/>
      <c r="DN28" s="609"/>
      <c r="DO28" s="609"/>
      <c r="DP28" s="609"/>
      <c r="DQ28" s="609"/>
      <c r="DR28" s="609"/>
      <c r="DS28" s="609"/>
      <c r="DT28" s="609"/>
      <c r="DU28" s="609"/>
      <c r="DV28" s="610"/>
      <c r="DW28" s="611">
        <v>9.6</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68282</v>
      </c>
      <c r="S29" s="609"/>
      <c r="T29" s="609"/>
      <c r="U29" s="609"/>
      <c r="V29" s="609"/>
      <c r="W29" s="609"/>
      <c r="X29" s="609"/>
      <c r="Y29" s="610"/>
      <c r="Z29" s="646">
        <v>0.5</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661907</v>
      </c>
      <c r="CS29" s="621"/>
      <c r="CT29" s="621"/>
      <c r="CU29" s="621"/>
      <c r="CV29" s="621"/>
      <c r="CW29" s="621"/>
      <c r="CX29" s="621"/>
      <c r="CY29" s="622"/>
      <c r="CZ29" s="611">
        <v>5.0999999999999996</v>
      </c>
      <c r="DA29" s="623"/>
      <c r="DB29" s="623"/>
      <c r="DC29" s="624"/>
      <c r="DD29" s="614">
        <v>661907</v>
      </c>
      <c r="DE29" s="621"/>
      <c r="DF29" s="621"/>
      <c r="DG29" s="621"/>
      <c r="DH29" s="621"/>
      <c r="DI29" s="621"/>
      <c r="DJ29" s="621"/>
      <c r="DK29" s="622"/>
      <c r="DL29" s="614">
        <v>661907</v>
      </c>
      <c r="DM29" s="621"/>
      <c r="DN29" s="621"/>
      <c r="DO29" s="621"/>
      <c r="DP29" s="621"/>
      <c r="DQ29" s="621"/>
      <c r="DR29" s="621"/>
      <c r="DS29" s="621"/>
      <c r="DT29" s="621"/>
      <c r="DU29" s="621"/>
      <c r="DV29" s="622"/>
      <c r="DW29" s="611">
        <v>9.6</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2343141</v>
      </c>
      <c r="S30" s="609"/>
      <c r="T30" s="609"/>
      <c r="U30" s="609"/>
      <c r="V30" s="609"/>
      <c r="W30" s="609"/>
      <c r="X30" s="609"/>
      <c r="Y30" s="610"/>
      <c r="Z30" s="646">
        <v>17.8</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635417</v>
      </c>
      <c r="CS30" s="609"/>
      <c r="CT30" s="609"/>
      <c r="CU30" s="609"/>
      <c r="CV30" s="609"/>
      <c r="CW30" s="609"/>
      <c r="CX30" s="609"/>
      <c r="CY30" s="610"/>
      <c r="CZ30" s="611">
        <v>4.9000000000000004</v>
      </c>
      <c r="DA30" s="623"/>
      <c r="DB30" s="623"/>
      <c r="DC30" s="624"/>
      <c r="DD30" s="614">
        <v>635417</v>
      </c>
      <c r="DE30" s="609"/>
      <c r="DF30" s="609"/>
      <c r="DG30" s="609"/>
      <c r="DH30" s="609"/>
      <c r="DI30" s="609"/>
      <c r="DJ30" s="609"/>
      <c r="DK30" s="610"/>
      <c r="DL30" s="614">
        <v>635417</v>
      </c>
      <c r="DM30" s="609"/>
      <c r="DN30" s="609"/>
      <c r="DO30" s="609"/>
      <c r="DP30" s="609"/>
      <c r="DQ30" s="609"/>
      <c r="DR30" s="609"/>
      <c r="DS30" s="609"/>
      <c r="DT30" s="609"/>
      <c r="DU30" s="609"/>
      <c r="DV30" s="610"/>
      <c r="DW30" s="611">
        <v>9.1999999999999993</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97</v>
      </c>
      <c r="BN31" s="671"/>
      <c r="BO31" s="671"/>
      <c r="BP31" s="671"/>
      <c r="BQ31" s="673"/>
      <c r="BR31" s="670">
        <v>99.3</v>
      </c>
      <c r="BS31" s="671"/>
      <c r="BT31" s="671"/>
      <c r="BU31" s="671"/>
      <c r="BV31" s="671"/>
      <c r="BW31" s="671"/>
      <c r="BX31" s="672">
        <v>96.9</v>
      </c>
      <c r="BY31" s="671"/>
      <c r="BZ31" s="671"/>
      <c r="CA31" s="671"/>
      <c r="CB31" s="673"/>
      <c r="CD31" s="629"/>
      <c r="CE31" s="630"/>
      <c r="CF31" s="605" t="s">
        <v>300</v>
      </c>
      <c r="CG31" s="606"/>
      <c r="CH31" s="606"/>
      <c r="CI31" s="606"/>
      <c r="CJ31" s="606"/>
      <c r="CK31" s="606"/>
      <c r="CL31" s="606"/>
      <c r="CM31" s="606"/>
      <c r="CN31" s="606"/>
      <c r="CO31" s="606"/>
      <c r="CP31" s="606"/>
      <c r="CQ31" s="607"/>
      <c r="CR31" s="608">
        <v>26490</v>
      </c>
      <c r="CS31" s="621"/>
      <c r="CT31" s="621"/>
      <c r="CU31" s="621"/>
      <c r="CV31" s="621"/>
      <c r="CW31" s="621"/>
      <c r="CX31" s="621"/>
      <c r="CY31" s="622"/>
      <c r="CZ31" s="611">
        <v>0.2</v>
      </c>
      <c r="DA31" s="623"/>
      <c r="DB31" s="623"/>
      <c r="DC31" s="624"/>
      <c r="DD31" s="614">
        <v>26490</v>
      </c>
      <c r="DE31" s="621"/>
      <c r="DF31" s="621"/>
      <c r="DG31" s="621"/>
      <c r="DH31" s="621"/>
      <c r="DI31" s="621"/>
      <c r="DJ31" s="621"/>
      <c r="DK31" s="622"/>
      <c r="DL31" s="614">
        <v>26490</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1040189</v>
      </c>
      <c r="S32" s="609"/>
      <c r="T32" s="609"/>
      <c r="U32" s="609"/>
      <c r="V32" s="609"/>
      <c r="W32" s="609"/>
      <c r="X32" s="609"/>
      <c r="Y32" s="610"/>
      <c r="Z32" s="646">
        <v>7.9</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302</v>
      </c>
      <c r="AX32" s="605" t="s">
        <v>303</v>
      </c>
      <c r="AY32" s="606"/>
      <c r="AZ32" s="606"/>
      <c r="BA32" s="606"/>
      <c r="BB32" s="606"/>
      <c r="BC32" s="606"/>
      <c r="BD32" s="606"/>
      <c r="BE32" s="606"/>
      <c r="BF32" s="607"/>
      <c r="BG32" s="674">
        <v>98.9</v>
      </c>
      <c r="BH32" s="621"/>
      <c r="BI32" s="621"/>
      <c r="BJ32" s="621"/>
      <c r="BK32" s="621"/>
      <c r="BL32" s="621"/>
      <c r="BM32" s="612">
        <v>95.2</v>
      </c>
      <c r="BN32" s="621"/>
      <c r="BO32" s="621"/>
      <c r="BP32" s="621"/>
      <c r="BQ32" s="644"/>
      <c r="BR32" s="674">
        <v>98.9</v>
      </c>
      <c r="BS32" s="621"/>
      <c r="BT32" s="621"/>
      <c r="BU32" s="621"/>
      <c r="BV32" s="621"/>
      <c r="BW32" s="621"/>
      <c r="BX32" s="612">
        <v>95.2</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99846</v>
      </c>
      <c r="S33" s="609"/>
      <c r="T33" s="609"/>
      <c r="U33" s="609"/>
      <c r="V33" s="609"/>
      <c r="W33" s="609"/>
      <c r="X33" s="609"/>
      <c r="Y33" s="610"/>
      <c r="Z33" s="646">
        <v>0.8</v>
      </c>
      <c r="AA33" s="646"/>
      <c r="AB33" s="646"/>
      <c r="AC33" s="646"/>
      <c r="AD33" s="647">
        <v>35515</v>
      </c>
      <c r="AE33" s="647"/>
      <c r="AF33" s="647"/>
      <c r="AG33" s="647"/>
      <c r="AH33" s="647"/>
      <c r="AI33" s="647"/>
      <c r="AJ33" s="647"/>
      <c r="AK33" s="647"/>
      <c r="AL33" s="611">
        <v>0.5</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99.5</v>
      </c>
      <c r="BH33" s="593"/>
      <c r="BI33" s="593"/>
      <c r="BJ33" s="593"/>
      <c r="BK33" s="593"/>
      <c r="BL33" s="593"/>
      <c r="BM33" s="639">
        <v>98.3</v>
      </c>
      <c r="BN33" s="593"/>
      <c r="BO33" s="593"/>
      <c r="BP33" s="593"/>
      <c r="BQ33" s="656"/>
      <c r="BR33" s="669">
        <v>99.5</v>
      </c>
      <c r="BS33" s="593"/>
      <c r="BT33" s="593"/>
      <c r="BU33" s="593"/>
      <c r="BV33" s="593"/>
      <c r="BW33" s="593"/>
      <c r="BX33" s="639">
        <v>98.1</v>
      </c>
      <c r="BY33" s="593"/>
      <c r="BZ33" s="593"/>
      <c r="CA33" s="593"/>
      <c r="CB33" s="656"/>
      <c r="CD33" s="605" t="s">
        <v>307</v>
      </c>
      <c r="CE33" s="606"/>
      <c r="CF33" s="606"/>
      <c r="CG33" s="606"/>
      <c r="CH33" s="606"/>
      <c r="CI33" s="606"/>
      <c r="CJ33" s="606"/>
      <c r="CK33" s="606"/>
      <c r="CL33" s="606"/>
      <c r="CM33" s="606"/>
      <c r="CN33" s="606"/>
      <c r="CO33" s="606"/>
      <c r="CP33" s="606"/>
      <c r="CQ33" s="607"/>
      <c r="CR33" s="608">
        <v>5796156</v>
      </c>
      <c r="CS33" s="621"/>
      <c r="CT33" s="621"/>
      <c r="CU33" s="621"/>
      <c r="CV33" s="621"/>
      <c r="CW33" s="621"/>
      <c r="CX33" s="621"/>
      <c r="CY33" s="622"/>
      <c r="CZ33" s="611">
        <v>45</v>
      </c>
      <c r="DA33" s="623"/>
      <c r="DB33" s="623"/>
      <c r="DC33" s="624"/>
      <c r="DD33" s="614">
        <v>5093666</v>
      </c>
      <c r="DE33" s="621"/>
      <c r="DF33" s="621"/>
      <c r="DG33" s="621"/>
      <c r="DH33" s="621"/>
      <c r="DI33" s="621"/>
      <c r="DJ33" s="621"/>
      <c r="DK33" s="622"/>
      <c r="DL33" s="614">
        <v>3418111</v>
      </c>
      <c r="DM33" s="621"/>
      <c r="DN33" s="621"/>
      <c r="DO33" s="621"/>
      <c r="DP33" s="621"/>
      <c r="DQ33" s="621"/>
      <c r="DR33" s="621"/>
      <c r="DS33" s="621"/>
      <c r="DT33" s="621"/>
      <c r="DU33" s="621"/>
      <c r="DV33" s="622"/>
      <c r="DW33" s="611">
        <v>49.6</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745150</v>
      </c>
      <c r="S34" s="609"/>
      <c r="T34" s="609"/>
      <c r="U34" s="609"/>
      <c r="V34" s="609"/>
      <c r="W34" s="609"/>
      <c r="X34" s="609"/>
      <c r="Y34" s="610"/>
      <c r="Z34" s="646">
        <v>5.7</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2360471</v>
      </c>
      <c r="CS34" s="609"/>
      <c r="CT34" s="609"/>
      <c r="CU34" s="609"/>
      <c r="CV34" s="609"/>
      <c r="CW34" s="609"/>
      <c r="CX34" s="609"/>
      <c r="CY34" s="610"/>
      <c r="CZ34" s="611">
        <v>18.3</v>
      </c>
      <c r="DA34" s="623"/>
      <c r="DB34" s="623"/>
      <c r="DC34" s="624"/>
      <c r="DD34" s="614">
        <v>1958076</v>
      </c>
      <c r="DE34" s="609"/>
      <c r="DF34" s="609"/>
      <c r="DG34" s="609"/>
      <c r="DH34" s="609"/>
      <c r="DI34" s="609"/>
      <c r="DJ34" s="609"/>
      <c r="DK34" s="610"/>
      <c r="DL34" s="614">
        <v>1402003</v>
      </c>
      <c r="DM34" s="609"/>
      <c r="DN34" s="609"/>
      <c r="DO34" s="609"/>
      <c r="DP34" s="609"/>
      <c r="DQ34" s="609"/>
      <c r="DR34" s="609"/>
      <c r="DS34" s="609"/>
      <c r="DT34" s="609"/>
      <c r="DU34" s="609"/>
      <c r="DV34" s="610"/>
      <c r="DW34" s="611">
        <v>20.399999999999999</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332533</v>
      </c>
      <c r="S35" s="609"/>
      <c r="T35" s="609"/>
      <c r="U35" s="609"/>
      <c r="V35" s="609"/>
      <c r="W35" s="609"/>
      <c r="X35" s="609"/>
      <c r="Y35" s="610"/>
      <c r="Z35" s="646">
        <v>2.5</v>
      </c>
      <c r="AA35" s="646"/>
      <c r="AB35" s="646"/>
      <c r="AC35" s="646"/>
      <c r="AD35" s="647" t="s">
        <v>121</v>
      </c>
      <c r="AE35" s="647"/>
      <c r="AF35" s="647"/>
      <c r="AG35" s="647"/>
      <c r="AH35" s="647"/>
      <c r="AI35" s="647"/>
      <c r="AJ35" s="647"/>
      <c r="AK35" s="647"/>
      <c r="AL35" s="611" t="s">
        <v>121</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54432</v>
      </c>
      <c r="CS35" s="621"/>
      <c r="CT35" s="621"/>
      <c r="CU35" s="621"/>
      <c r="CV35" s="621"/>
      <c r="CW35" s="621"/>
      <c r="CX35" s="621"/>
      <c r="CY35" s="622"/>
      <c r="CZ35" s="611">
        <v>0.4</v>
      </c>
      <c r="DA35" s="623"/>
      <c r="DB35" s="623"/>
      <c r="DC35" s="624"/>
      <c r="DD35" s="614">
        <v>53914</v>
      </c>
      <c r="DE35" s="621"/>
      <c r="DF35" s="621"/>
      <c r="DG35" s="621"/>
      <c r="DH35" s="621"/>
      <c r="DI35" s="621"/>
      <c r="DJ35" s="621"/>
      <c r="DK35" s="622"/>
      <c r="DL35" s="614">
        <v>53598</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288200</v>
      </c>
      <c r="S36" s="609"/>
      <c r="T36" s="609"/>
      <c r="U36" s="609"/>
      <c r="V36" s="609"/>
      <c r="W36" s="609"/>
      <c r="X36" s="609"/>
      <c r="Y36" s="610"/>
      <c r="Z36" s="646">
        <v>2.2000000000000002</v>
      </c>
      <c r="AA36" s="646"/>
      <c r="AB36" s="646"/>
      <c r="AC36" s="646"/>
      <c r="AD36" s="647" t="s">
        <v>121</v>
      </c>
      <c r="AE36" s="647"/>
      <c r="AF36" s="647"/>
      <c r="AG36" s="647"/>
      <c r="AH36" s="647"/>
      <c r="AI36" s="647"/>
      <c r="AJ36" s="647"/>
      <c r="AK36" s="647"/>
      <c r="AL36" s="611" t="s">
        <v>121</v>
      </c>
      <c r="AM36" s="612"/>
      <c r="AN36" s="612"/>
      <c r="AO36" s="648"/>
      <c r="AP36" s="204"/>
      <c r="AQ36" s="657" t="s">
        <v>315</v>
      </c>
      <c r="AR36" s="658"/>
      <c r="AS36" s="658"/>
      <c r="AT36" s="658"/>
      <c r="AU36" s="658"/>
      <c r="AV36" s="658"/>
      <c r="AW36" s="658"/>
      <c r="AX36" s="658"/>
      <c r="AY36" s="659"/>
      <c r="AZ36" s="663">
        <v>1758926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33297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1681795</v>
      </c>
      <c r="CS36" s="609"/>
      <c r="CT36" s="609"/>
      <c r="CU36" s="609"/>
      <c r="CV36" s="609"/>
      <c r="CW36" s="609"/>
      <c r="CX36" s="609"/>
      <c r="CY36" s="610"/>
      <c r="CZ36" s="611">
        <v>13.1</v>
      </c>
      <c r="DA36" s="623"/>
      <c r="DB36" s="623"/>
      <c r="DC36" s="624"/>
      <c r="DD36" s="614">
        <v>1600812</v>
      </c>
      <c r="DE36" s="609"/>
      <c r="DF36" s="609"/>
      <c r="DG36" s="609"/>
      <c r="DH36" s="609"/>
      <c r="DI36" s="609"/>
      <c r="DJ36" s="609"/>
      <c r="DK36" s="610"/>
      <c r="DL36" s="614">
        <v>1174486</v>
      </c>
      <c r="DM36" s="609"/>
      <c r="DN36" s="609"/>
      <c r="DO36" s="609"/>
      <c r="DP36" s="609"/>
      <c r="DQ36" s="609"/>
      <c r="DR36" s="609"/>
      <c r="DS36" s="609"/>
      <c r="DT36" s="609"/>
      <c r="DU36" s="609"/>
      <c r="DV36" s="610"/>
      <c r="DW36" s="611">
        <v>17.100000000000001</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171916</v>
      </c>
      <c r="S37" s="609"/>
      <c r="T37" s="609"/>
      <c r="U37" s="609"/>
      <c r="V37" s="609"/>
      <c r="W37" s="609"/>
      <c r="X37" s="609"/>
      <c r="Y37" s="610"/>
      <c r="Z37" s="646">
        <v>1.3</v>
      </c>
      <c r="AA37" s="646"/>
      <c r="AB37" s="646"/>
      <c r="AC37" s="646"/>
      <c r="AD37" s="647">
        <v>458</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674787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-23694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822690</v>
      </c>
      <c r="CS37" s="621"/>
      <c r="CT37" s="621"/>
      <c r="CU37" s="621"/>
      <c r="CV37" s="621"/>
      <c r="CW37" s="621"/>
      <c r="CX37" s="621"/>
      <c r="CY37" s="622"/>
      <c r="CZ37" s="611">
        <v>6.4</v>
      </c>
      <c r="DA37" s="623"/>
      <c r="DB37" s="623"/>
      <c r="DC37" s="624"/>
      <c r="DD37" s="614">
        <v>822690</v>
      </c>
      <c r="DE37" s="621"/>
      <c r="DF37" s="621"/>
      <c r="DG37" s="621"/>
      <c r="DH37" s="621"/>
      <c r="DI37" s="621"/>
      <c r="DJ37" s="621"/>
      <c r="DK37" s="622"/>
      <c r="DL37" s="614">
        <v>656613</v>
      </c>
      <c r="DM37" s="621"/>
      <c r="DN37" s="621"/>
      <c r="DO37" s="621"/>
      <c r="DP37" s="621"/>
      <c r="DQ37" s="621"/>
      <c r="DR37" s="621"/>
      <c r="DS37" s="621"/>
      <c r="DT37" s="621"/>
      <c r="DU37" s="621"/>
      <c r="DV37" s="622"/>
      <c r="DW37" s="611">
        <v>9.5</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851317</v>
      </c>
      <c r="S38" s="609"/>
      <c r="T38" s="609"/>
      <c r="U38" s="609"/>
      <c r="V38" s="609"/>
      <c r="W38" s="609"/>
      <c r="X38" s="609"/>
      <c r="Y38" s="610"/>
      <c r="Z38" s="646">
        <v>6.5</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19559</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3034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1064580</v>
      </c>
      <c r="CS38" s="609"/>
      <c r="CT38" s="609"/>
      <c r="CU38" s="609"/>
      <c r="CV38" s="609"/>
      <c r="CW38" s="609"/>
      <c r="CX38" s="609"/>
      <c r="CY38" s="610"/>
      <c r="CZ38" s="611">
        <v>8.3000000000000007</v>
      </c>
      <c r="DA38" s="623"/>
      <c r="DB38" s="623"/>
      <c r="DC38" s="624"/>
      <c r="DD38" s="614">
        <v>867308</v>
      </c>
      <c r="DE38" s="609"/>
      <c r="DF38" s="609"/>
      <c r="DG38" s="609"/>
      <c r="DH38" s="609"/>
      <c r="DI38" s="609"/>
      <c r="DJ38" s="609"/>
      <c r="DK38" s="610"/>
      <c r="DL38" s="614">
        <v>788024</v>
      </c>
      <c r="DM38" s="609"/>
      <c r="DN38" s="609"/>
      <c r="DO38" s="609"/>
      <c r="DP38" s="609"/>
      <c r="DQ38" s="609"/>
      <c r="DR38" s="609"/>
      <c r="DS38" s="609"/>
      <c r="DT38" s="609"/>
      <c r="DU38" s="609"/>
      <c r="DV38" s="610"/>
      <c r="DW38" s="611">
        <v>11.4</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4658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316488</v>
      </c>
      <c r="CS39" s="621"/>
      <c r="CT39" s="621"/>
      <c r="CU39" s="621"/>
      <c r="CV39" s="621"/>
      <c r="CW39" s="621"/>
      <c r="CX39" s="621"/>
      <c r="CY39" s="622"/>
      <c r="CZ39" s="611">
        <v>2.5</v>
      </c>
      <c r="DA39" s="623"/>
      <c r="DB39" s="623"/>
      <c r="DC39" s="624"/>
      <c r="DD39" s="614">
        <v>310766</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26077</v>
      </c>
      <c r="S40" s="609"/>
      <c r="T40" s="609"/>
      <c r="U40" s="609"/>
      <c r="V40" s="609"/>
      <c r="W40" s="609"/>
      <c r="X40" s="609"/>
      <c r="Y40" s="610"/>
      <c r="Z40" s="646">
        <v>0.2</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107</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318390</v>
      </c>
      <c r="CS40" s="609"/>
      <c r="CT40" s="609"/>
      <c r="CU40" s="609"/>
      <c r="CV40" s="609"/>
      <c r="CW40" s="609"/>
      <c r="CX40" s="609"/>
      <c r="CY40" s="610"/>
      <c r="CZ40" s="611">
        <v>2.5</v>
      </c>
      <c r="DA40" s="623"/>
      <c r="DB40" s="623"/>
      <c r="DC40" s="624"/>
      <c r="DD40" s="614">
        <v>302790</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13150835</v>
      </c>
      <c r="S41" s="633"/>
      <c r="T41" s="633"/>
      <c r="U41" s="633"/>
      <c r="V41" s="633"/>
      <c r="W41" s="633"/>
      <c r="X41" s="633"/>
      <c r="Y41" s="636"/>
      <c r="Z41" s="637">
        <v>100</v>
      </c>
      <c r="AA41" s="637"/>
      <c r="AB41" s="637"/>
      <c r="AC41" s="637"/>
      <c r="AD41" s="638">
        <v>6862362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239941</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824639</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422</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1300928</v>
      </c>
      <c r="CS42" s="621"/>
      <c r="CT42" s="621"/>
      <c r="CU42" s="621"/>
      <c r="CV42" s="621"/>
      <c r="CW42" s="621"/>
      <c r="CX42" s="621"/>
      <c r="CY42" s="622"/>
      <c r="CZ42" s="611">
        <v>10.1</v>
      </c>
      <c r="DA42" s="623"/>
      <c r="DB42" s="623"/>
      <c r="DC42" s="624"/>
      <c r="DD42" s="614">
        <v>434409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31695</v>
      </c>
      <c r="CS43" s="621"/>
      <c r="CT43" s="621"/>
      <c r="CU43" s="621"/>
      <c r="CV43" s="621"/>
      <c r="CW43" s="621"/>
      <c r="CX43" s="621"/>
      <c r="CY43" s="622"/>
      <c r="CZ43" s="611">
        <v>0.2</v>
      </c>
      <c r="DA43" s="623"/>
      <c r="DB43" s="623"/>
      <c r="DC43" s="624"/>
      <c r="DD43" s="614">
        <v>31695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1296563</v>
      </c>
      <c r="CS44" s="609"/>
      <c r="CT44" s="609"/>
      <c r="CU44" s="609"/>
      <c r="CV44" s="609"/>
      <c r="CW44" s="609"/>
      <c r="CX44" s="609"/>
      <c r="CY44" s="610"/>
      <c r="CZ44" s="611">
        <v>10.1</v>
      </c>
      <c r="DA44" s="612"/>
      <c r="DB44" s="612"/>
      <c r="DC44" s="613"/>
      <c r="DD44" s="614">
        <v>431144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79478</v>
      </c>
      <c r="CS45" s="621"/>
      <c r="CT45" s="621"/>
      <c r="CU45" s="621"/>
      <c r="CV45" s="621"/>
      <c r="CW45" s="621"/>
      <c r="CX45" s="621"/>
      <c r="CY45" s="622"/>
      <c r="CZ45" s="611">
        <v>0.6</v>
      </c>
      <c r="DA45" s="623"/>
      <c r="DB45" s="623"/>
      <c r="DC45" s="624"/>
      <c r="DD45" s="614">
        <v>3777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1217085</v>
      </c>
      <c r="CS46" s="609"/>
      <c r="CT46" s="609"/>
      <c r="CU46" s="609"/>
      <c r="CV46" s="609"/>
      <c r="CW46" s="609"/>
      <c r="CX46" s="609"/>
      <c r="CY46" s="610"/>
      <c r="CZ46" s="611">
        <v>9.5</v>
      </c>
      <c r="DA46" s="612"/>
      <c r="DB46" s="612"/>
      <c r="DC46" s="613"/>
      <c r="DD46" s="614">
        <v>427367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4365</v>
      </c>
      <c r="CS47" s="621"/>
      <c r="CT47" s="621"/>
      <c r="CU47" s="621"/>
      <c r="CV47" s="621"/>
      <c r="CW47" s="621"/>
      <c r="CX47" s="621"/>
      <c r="CY47" s="622"/>
      <c r="CZ47" s="611">
        <v>0</v>
      </c>
      <c r="DA47" s="623"/>
      <c r="DB47" s="623"/>
      <c r="DC47" s="624"/>
      <c r="DD47" s="614">
        <v>3265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12874374</v>
      </c>
      <c r="CS49" s="593"/>
      <c r="CT49" s="593"/>
      <c r="CU49" s="593"/>
      <c r="CV49" s="593"/>
      <c r="CW49" s="593"/>
      <c r="CX49" s="593"/>
      <c r="CY49" s="594"/>
      <c r="CZ49" s="595">
        <v>100</v>
      </c>
      <c r="DA49" s="596"/>
      <c r="DB49" s="596"/>
      <c r="DC49" s="597"/>
      <c r="DD49" s="598">
        <v>8840564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dxEmkGeePqh6b0v4rDGGoIExctB2xILVdZyVRIUvovF7KwsSckiAxuOs9T0ahgHY3OijfuToAfR6YKqLN4zXrA==" saltValue="bxjiFcUmfY+n4x5Gc9gxP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13151</v>
      </c>
      <c r="R7" s="1090"/>
      <c r="S7" s="1090"/>
      <c r="T7" s="1090"/>
      <c r="U7" s="1090"/>
      <c r="V7" s="1090">
        <v>12874</v>
      </c>
      <c r="W7" s="1090"/>
      <c r="X7" s="1090"/>
      <c r="Y7" s="1090"/>
      <c r="Z7" s="1090"/>
      <c r="AA7" s="1090">
        <v>276</v>
      </c>
      <c r="AB7" s="1090"/>
      <c r="AC7" s="1090"/>
      <c r="AD7" s="1090"/>
      <c r="AE7" s="1091"/>
      <c r="AF7" s="1092">
        <v>261</v>
      </c>
      <c r="AG7" s="1093"/>
      <c r="AH7" s="1093"/>
      <c r="AI7" s="1093"/>
      <c r="AJ7" s="1094"/>
      <c r="AK7" s="1095" t="s">
        <v>542</v>
      </c>
      <c r="AL7" s="1096"/>
      <c r="AM7" s="1096"/>
      <c r="AN7" s="1096"/>
      <c r="AO7" s="1096"/>
      <c r="AP7" s="1096">
        <v>7628</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4">
        <v>13151</v>
      </c>
      <c r="R23" s="1048"/>
      <c r="S23" s="1048"/>
      <c r="T23" s="1048"/>
      <c r="U23" s="1048"/>
      <c r="V23" s="1048">
        <v>12874</v>
      </c>
      <c r="W23" s="1048"/>
      <c r="X23" s="1048"/>
      <c r="Y23" s="1048"/>
      <c r="Z23" s="1048"/>
      <c r="AA23" s="1048">
        <v>276</v>
      </c>
      <c r="AB23" s="1048"/>
      <c r="AC23" s="1048"/>
      <c r="AD23" s="1048"/>
      <c r="AE23" s="1055"/>
      <c r="AF23" s="1056">
        <v>261</v>
      </c>
      <c r="AG23" s="1048"/>
      <c r="AH23" s="1048"/>
      <c r="AI23" s="1048"/>
      <c r="AJ23" s="1057"/>
      <c r="AK23" s="1058"/>
      <c r="AL23" s="1059"/>
      <c r="AM23" s="1059"/>
      <c r="AN23" s="1059"/>
      <c r="AO23" s="1059"/>
      <c r="AP23" s="1048">
        <v>7628</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388</v>
      </c>
      <c r="C28" s="1035"/>
      <c r="D28" s="1035"/>
      <c r="E28" s="1035"/>
      <c r="F28" s="1035"/>
      <c r="G28" s="1035"/>
      <c r="H28" s="1035"/>
      <c r="I28" s="1035"/>
      <c r="J28" s="1035"/>
      <c r="K28" s="1035"/>
      <c r="L28" s="1035"/>
      <c r="M28" s="1035"/>
      <c r="N28" s="1035"/>
      <c r="O28" s="1035"/>
      <c r="P28" s="1036"/>
      <c r="Q28" s="1037">
        <v>2805</v>
      </c>
      <c r="R28" s="1038"/>
      <c r="S28" s="1038"/>
      <c r="T28" s="1038"/>
      <c r="U28" s="1038"/>
      <c r="V28" s="1038">
        <v>2772</v>
      </c>
      <c r="W28" s="1038"/>
      <c r="X28" s="1038"/>
      <c r="Y28" s="1038"/>
      <c r="Z28" s="1038"/>
      <c r="AA28" s="1038">
        <v>33</v>
      </c>
      <c r="AB28" s="1038"/>
      <c r="AC28" s="1038"/>
      <c r="AD28" s="1038"/>
      <c r="AE28" s="1039"/>
      <c r="AF28" s="1040">
        <v>33</v>
      </c>
      <c r="AG28" s="1038"/>
      <c r="AH28" s="1038"/>
      <c r="AI28" s="1038"/>
      <c r="AJ28" s="1041"/>
      <c r="AK28" s="1029">
        <v>240</v>
      </c>
      <c r="AL28" s="1030"/>
      <c r="AM28" s="1030"/>
      <c r="AN28" s="1030"/>
      <c r="AO28" s="1030"/>
      <c r="AP28" s="1030" t="s">
        <v>542</v>
      </c>
      <c r="AQ28" s="1030"/>
      <c r="AR28" s="1030"/>
      <c r="AS28" s="1030"/>
      <c r="AT28" s="1030"/>
      <c r="AU28" s="1030" t="s">
        <v>542</v>
      </c>
      <c r="AV28" s="1030"/>
      <c r="AW28" s="1030"/>
      <c r="AX28" s="1030"/>
      <c r="AY28" s="1030"/>
      <c r="AZ28" s="1031" t="s">
        <v>542</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389</v>
      </c>
      <c r="C29" s="1018"/>
      <c r="D29" s="1018"/>
      <c r="E29" s="1018"/>
      <c r="F29" s="1018"/>
      <c r="G29" s="1018"/>
      <c r="H29" s="1018"/>
      <c r="I29" s="1018"/>
      <c r="J29" s="1018"/>
      <c r="K29" s="1018"/>
      <c r="L29" s="1018"/>
      <c r="M29" s="1018"/>
      <c r="N29" s="1018"/>
      <c r="O29" s="1018"/>
      <c r="P29" s="1019"/>
      <c r="Q29" s="1025">
        <v>519</v>
      </c>
      <c r="R29" s="1026"/>
      <c r="S29" s="1026"/>
      <c r="T29" s="1026"/>
      <c r="U29" s="1026"/>
      <c r="V29" s="1026">
        <v>487</v>
      </c>
      <c r="W29" s="1026"/>
      <c r="X29" s="1026"/>
      <c r="Y29" s="1026"/>
      <c r="Z29" s="1026"/>
      <c r="AA29" s="1026">
        <v>32</v>
      </c>
      <c r="AB29" s="1026"/>
      <c r="AC29" s="1026"/>
      <c r="AD29" s="1026"/>
      <c r="AE29" s="1027"/>
      <c r="AF29" s="1022">
        <v>32</v>
      </c>
      <c r="AG29" s="1023"/>
      <c r="AH29" s="1023"/>
      <c r="AI29" s="1023"/>
      <c r="AJ29" s="1024"/>
      <c r="AK29" s="967">
        <v>123</v>
      </c>
      <c r="AL29" s="958"/>
      <c r="AM29" s="958"/>
      <c r="AN29" s="958"/>
      <c r="AO29" s="958"/>
      <c r="AP29" s="958" t="s">
        <v>542</v>
      </c>
      <c r="AQ29" s="958"/>
      <c r="AR29" s="958"/>
      <c r="AS29" s="958"/>
      <c r="AT29" s="958"/>
      <c r="AU29" s="958" t="s">
        <v>542</v>
      </c>
      <c r="AV29" s="958"/>
      <c r="AW29" s="958"/>
      <c r="AX29" s="958"/>
      <c r="AY29" s="958"/>
      <c r="AZ29" s="1028" t="s">
        <v>542</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390</v>
      </c>
      <c r="C30" s="1018"/>
      <c r="D30" s="1018"/>
      <c r="E30" s="1018"/>
      <c r="F30" s="1018"/>
      <c r="G30" s="1018"/>
      <c r="H30" s="1018"/>
      <c r="I30" s="1018"/>
      <c r="J30" s="1018"/>
      <c r="K30" s="1018"/>
      <c r="L30" s="1018"/>
      <c r="M30" s="1018"/>
      <c r="N30" s="1018"/>
      <c r="O30" s="1018"/>
      <c r="P30" s="1019"/>
      <c r="Q30" s="1025">
        <v>623</v>
      </c>
      <c r="R30" s="1026"/>
      <c r="S30" s="1026"/>
      <c r="T30" s="1026"/>
      <c r="U30" s="1026"/>
      <c r="V30" s="1026">
        <v>592</v>
      </c>
      <c r="W30" s="1026"/>
      <c r="X30" s="1026"/>
      <c r="Y30" s="1026"/>
      <c r="Z30" s="1026"/>
      <c r="AA30" s="1026">
        <v>31</v>
      </c>
      <c r="AB30" s="1026"/>
      <c r="AC30" s="1026"/>
      <c r="AD30" s="1026"/>
      <c r="AE30" s="1027"/>
      <c r="AF30" s="1022">
        <v>732</v>
      </c>
      <c r="AG30" s="1023"/>
      <c r="AH30" s="1023"/>
      <c r="AI30" s="1023"/>
      <c r="AJ30" s="1024"/>
      <c r="AK30" s="967">
        <v>1</v>
      </c>
      <c r="AL30" s="958"/>
      <c r="AM30" s="958"/>
      <c r="AN30" s="958"/>
      <c r="AO30" s="958"/>
      <c r="AP30" s="958">
        <v>1087</v>
      </c>
      <c r="AQ30" s="958"/>
      <c r="AR30" s="958"/>
      <c r="AS30" s="958"/>
      <c r="AT30" s="958"/>
      <c r="AU30" s="958">
        <v>2</v>
      </c>
      <c r="AV30" s="958"/>
      <c r="AW30" s="958"/>
      <c r="AX30" s="958"/>
      <c r="AY30" s="958"/>
      <c r="AZ30" s="1028" t="s">
        <v>542</v>
      </c>
      <c r="BA30" s="1028"/>
      <c r="BB30" s="1028"/>
      <c r="BC30" s="1028"/>
      <c r="BD30" s="1028"/>
      <c r="BE30" s="959" t="s">
        <v>391</v>
      </c>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392</v>
      </c>
      <c r="C31" s="1018"/>
      <c r="D31" s="1018"/>
      <c r="E31" s="1018"/>
      <c r="F31" s="1018"/>
      <c r="G31" s="1018"/>
      <c r="H31" s="1018"/>
      <c r="I31" s="1018"/>
      <c r="J31" s="1018"/>
      <c r="K31" s="1018"/>
      <c r="L31" s="1018"/>
      <c r="M31" s="1018"/>
      <c r="N31" s="1018"/>
      <c r="O31" s="1018"/>
      <c r="P31" s="1019"/>
      <c r="Q31" s="1025">
        <v>1137</v>
      </c>
      <c r="R31" s="1026"/>
      <c r="S31" s="1026"/>
      <c r="T31" s="1026"/>
      <c r="U31" s="1026"/>
      <c r="V31" s="1026">
        <v>756</v>
      </c>
      <c r="W31" s="1026"/>
      <c r="X31" s="1026"/>
      <c r="Y31" s="1026"/>
      <c r="Z31" s="1026"/>
      <c r="AA31" s="1026">
        <v>380</v>
      </c>
      <c r="AB31" s="1026"/>
      <c r="AC31" s="1026"/>
      <c r="AD31" s="1026"/>
      <c r="AE31" s="1027"/>
      <c r="AF31" s="1022">
        <v>288</v>
      </c>
      <c r="AG31" s="1023"/>
      <c r="AH31" s="1023"/>
      <c r="AI31" s="1023"/>
      <c r="AJ31" s="1024"/>
      <c r="AK31" s="967">
        <v>640</v>
      </c>
      <c r="AL31" s="958"/>
      <c r="AM31" s="958"/>
      <c r="AN31" s="958"/>
      <c r="AO31" s="958"/>
      <c r="AP31" s="958">
        <v>6562</v>
      </c>
      <c r="AQ31" s="958"/>
      <c r="AR31" s="958"/>
      <c r="AS31" s="958"/>
      <c r="AT31" s="958"/>
      <c r="AU31" s="958">
        <v>5853</v>
      </c>
      <c r="AV31" s="958"/>
      <c r="AW31" s="958"/>
      <c r="AX31" s="958"/>
      <c r="AY31" s="958"/>
      <c r="AZ31" s="1028" t="s">
        <v>542</v>
      </c>
      <c r="BA31" s="1028"/>
      <c r="BB31" s="1028"/>
      <c r="BC31" s="1028"/>
      <c r="BD31" s="1028"/>
      <c r="BE31" s="959" t="s">
        <v>391</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376</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1085</v>
      </c>
      <c r="AG63" s="946"/>
      <c r="AH63" s="946"/>
      <c r="AI63" s="946"/>
      <c r="AJ63" s="1009"/>
      <c r="AK63" s="1010"/>
      <c r="AL63" s="950"/>
      <c r="AM63" s="950"/>
      <c r="AN63" s="950"/>
      <c r="AO63" s="950"/>
      <c r="AP63" s="946">
        <v>7649</v>
      </c>
      <c r="AQ63" s="946"/>
      <c r="AR63" s="946"/>
      <c r="AS63" s="946"/>
      <c r="AT63" s="946"/>
      <c r="AU63" s="946">
        <v>5855</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396</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397</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548</v>
      </c>
      <c r="C68" s="973"/>
      <c r="D68" s="973"/>
      <c r="E68" s="973"/>
      <c r="F68" s="973"/>
      <c r="G68" s="973"/>
      <c r="H68" s="973"/>
      <c r="I68" s="973"/>
      <c r="J68" s="973"/>
      <c r="K68" s="973"/>
      <c r="L68" s="973"/>
      <c r="M68" s="973"/>
      <c r="N68" s="973"/>
      <c r="O68" s="973"/>
      <c r="P68" s="974"/>
      <c r="Q68" s="975">
        <v>90</v>
      </c>
      <c r="R68" s="969"/>
      <c r="S68" s="969"/>
      <c r="T68" s="969"/>
      <c r="U68" s="969"/>
      <c r="V68" s="969">
        <v>88</v>
      </c>
      <c r="W68" s="969"/>
      <c r="X68" s="969"/>
      <c r="Y68" s="969"/>
      <c r="Z68" s="969"/>
      <c r="AA68" s="969">
        <v>1</v>
      </c>
      <c r="AB68" s="969"/>
      <c r="AC68" s="969"/>
      <c r="AD68" s="969"/>
      <c r="AE68" s="969"/>
      <c r="AF68" s="969">
        <v>1</v>
      </c>
      <c r="AG68" s="969"/>
      <c r="AH68" s="969"/>
      <c r="AI68" s="969"/>
      <c r="AJ68" s="969"/>
      <c r="AK68" s="969" t="s">
        <v>542</v>
      </c>
      <c r="AL68" s="969"/>
      <c r="AM68" s="969"/>
      <c r="AN68" s="969"/>
      <c r="AO68" s="969"/>
      <c r="AP68" s="969" t="s">
        <v>542</v>
      </c>
      <c r="AQ68" s="969"/>
      <c r="AR68" s="969"/>
      <c r="AS68" s="969"/>
      <c r="AT68" s="969"/>
      <c r="AU68" s="969" t="s">
        <v>542</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549</v>
      </c>
      <c r="C69" s="962"/>
      <c r="D69" s="962"/>
      <c r="E69" s="962"/>
      <c r="F69" s="962"/>
      <c r="G69" s="962"/>
      <c r="H69" s="962"/>
      <c r="I69" s="962"/>
      <c r="J69" s="962"/>
      <c r="K69" s="962"/>
      <c r="L69" s="962"/>
      <c r="M69" s="962"/>
      <c r="N69" s="962"/>
      <c r="O69" s="962"/>
      <c r="P69" s="963"/>
      <c r="Q69" s="964">
        <v>7985</v>
      </c>
      <c r="R69" s="958"/>
      <c r="S69" s="958"/>
      <c r="T69" s="958"/>
      <c r="U69" s="958"/>
      <c r="V69" s="958">
        <v>7978</v>
      </c>
      <c r="W69" s="958"/>
      <c r="X69" s="958"/>
      <c r="Y69" s="958"/>
      <c r="Z69" s="958"/>
      <c r="AA69" s="958">
        <v>7</v>
      </c>
      <c r="AB69" s="958"/>
      <c r="AC69" s="958"/>
      <c r="AD69" s="958"/>
      <c r="AE69" s="958"/>
      <c r="AF69" s="958">
        <v>7</v>
      </c>
      <c r="AG69" s="958"/>
      <c r="AH69" s="958"/>
      <c r="AI69" s="958"/>
      <c r="AJ69" s="958"/>
      <c r="AK69" s="958" t="s">
        <v>542</v>
      </c>
      <c r="AL69" s="958"/>
      <c r="AM69" s="958"/>
      <c r="AN69" s="958"/>
      <c r="AO69" s="958"/>
      <c r="AP69" s="958" t="s">
        <v>542</v>
      </c>
      <c r="AQ69" s="958"/>
      <c r="AR69" s="958"/>
      <c r="AS69" s="958"/>
      <c r="AT69" s="958"/>
      <c r="AU69" s="958" t="s">
        <v>542</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550</v>
      </c>
      <c r="C70" s="962"/>
      <c r="D70" s="962"/>
      <c r="E70" s="962"/>
      <c r="F70" s="962"/>
      <c r="G70" s="962"/>
      <c r="H70" s="962"/>
      <c r="I70" s="962"/>
      <c r="J70" s="962"/>
      <c r="K70" s="962"/>
      <c r="L70" s="962"/>
      <c r="M70" s="962"/>
      <c r="N70" s="962"/>
      <c r="O70" s="962"/>
      <c r="P70" s="963"/>
      <c r="Q70" s="964">
        <v>196</v>
      </c>
      <c r="R70" s="958"/>
      <c r="S70" s="958"/>
      <c r="T70" s="958"/>
      <c r="U70" s="958"/>
      <c r="V70" s="958">
        <v>196</v>
      </c>
      <c r="W70" s="958"/>
      <c r="X70" s="958"/>
      <c r="Y70" s="958"/>
      <c r="Z70" s="958"/>
      <c r="AA70" s="958" t="s">
        <v>542</v>
      </c>
      <c r="AB70" s="958"/>
      <c r="AC70" s="958"/>
      <c r="AD70" s="958"/>
      <c r="AE70" s="958"/>
      <c r="AF70" s="958" t="s">
        <v>542</v>
      </c>
      <c r="AG70" s="958"/>
      <c r="AH70" s="958"/>
      <c r="AI70" s="958"/>
      <c r="AJ70" s="958"/>
      <c r="AK70" s="958" t="s">
        <v>542</v>
      </c>
      <c r="AL70" s="958"/>
      <c r="AM70" s="958"/>
      <c r="AN70" s="958"/>
      <c r="AO70" s="958"/>
      <c r="AP70" s="958" t="s">
        <v>542</v>
      </c>
      <c r="AQ70" s="958"/>
      <c r="AR70" s="958"/>
      <c r="AS70" s="958"/>
      <c r="AT70" s="958"/>
      <c r="AU70" s="958" t="s">
        <v>542</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551</v>
      </c>
      <c r="C71" s="962"/>
      <c r="D71" s="962"/>
      <c r="E71" s="962"/>
      <c r="F71" s="962"/>
      <c r="G71" s="962"/>
      <c r="H71" s="962"/>
      <c r="I71" s="962"/>
      <c r="J71" s="962"/>
      <c r="K71" s="962"/>
      <c r="L71" s="962"/>
      <c r="M71" s="962"/>
      <c r="N71" s="962"/>
      <c r="O71" s="962"/>
      <c r="P71" s="963"/>
      <c r="Q71" s="964">
        <v>217</v>
      </c>
      <c r="R71" s="958"/>
      <c r="S71" s="958"/>
      <c r="T71" s="958"/>
      <c r="U71" s="958"/>
      <c r="V71" s="958">
        <v>198</v>
      </c>
      <c r="W71" s="958"/>
      <c r="X71" s="958"/>
      <c r="Y71" s="958"/>
      <c r="Z71" s="958"/>
      <c r="AA71" s="958">
        <v>18</v>
      </c>
      <c r="AB71" s="958"/>
      <c r="AC71" s="958"/>
      <c r="AD71" s="958"/>
      <c r="AE71" s="958"/>
      <c r="AF71" s="958">
        <v>18</v>
      </c>
      <c r="AG71" s="958"/>
      <c r="AH71" s="958"/>
      <c r="AI71" s="958"/>
      <c r="AJ71" s="958"/>
      <c r="AK71" s="958" t="s">
        <v>542</v>
      </c>
      <c r="AL71" s="958"/>
      <c r="AM71" s="958"/>
      <c r="AN71" s="958"/>
      <c r="AO71" s="958"/>
      <c r="AP71" s="958" t="s">
        <v>542</v>
      </c>
      <c r="AQ71" s="958"/>
      <c r="AR71" s="958"/>
      <c r="AS71" s="958"/>
      <c r="AT71" s="958"/>
      <c r="AU71" s="958" t="s">
        <v>542</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552</v>
      </c>
      <c r="C72" s="962"/>
      <c r="D72" s="962"/>
      <c r="E72" s="962"/>
      <c r="F72" s="962"/>
      <c r="G72" s="962"/>
      <c r="H72" s="962"/>
      <c r="I72" s="962"/>
      <c r="J72" s="962"/>
      <c r="K72" s="962"/>
      <c r="L72" s="962"/>
      <c r="M72" s="962"/>
      <c r="N72" s="962"/>
      <c r="O72" s="962"/>
      <c r="P72" s="963"/>
      <c r="Q72" s="964">
        <v>19</v>
      </c>
      <c r="R72" s="958"/>
      <c r="S72" s="958"/>
      <c r="T72" s="958"/>
      <c r="U72" s="958"/>
      <c r="V72" s="958">
        <v>17</v>
      </c>
      <c r="W72" s="958"/>
      <c r="X72" s="958"/>
      <c r="Y72" s="958"/>
      <c r="Z72" s="958"/>
      <c r="AA72" s="958">
        <v>1</v>
      </c>
      <c r="AB72" s="958"/>
      <c r="AC72" s="958"/>
      <c r="AD72" s="958"/>
      <c r="AE72" s="958"/>
      <c r="AF72" s="958">
        <v>1</v>
      </c>
      <c r="AG72" s="958"/>
      <c r="AH72" s="958"/>
      <c r="AI72" s="958"/>
      <c r="AJ72" s="958"/>
      <c r="AK72" s="958" t="s">
        <v>542</v>
      </c>
      <c r="AL72" s="958"/>
      <c r="AM72" s="958"/>
      <c r="AN72" s="958"/>
      <c r="AO72" s="958"/>
      <c r="AP72" s="958" t="s">
        <v>542</v>
      </c>
      <c r="AQ72" s="958"/>
      <c r="AR72" s="958"/>
      <c r="AS72" s="958"/>
      <c r="AT72" s="958"/>
      <c r="AU72" s="958" t="s">
        <v>542</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553</v>
      </c>
      <c r="C73" s="962"/>
      <c r="D73" s="962"/>
      <c r="E73" s="962"/>
      <c r="F73" s="962"/>
      <c r="G73" s="962"/>
      <c r="H73" s="962"/>
      <c r="I73" s="962"/>
      <c r="J73" s="962"/>
      <c r="K73" s="962"/>
      <c r="L73" s="962"/>
      <c r="M73" s="962"/>
      <c r="N73" s="962"/>
      <c r="O73" s="962"/>
      <c r="P73" s="963"/>
      <c r="Q73" s="964">
        <v>105</v>
      </c>
      <c r="R73" s="958"/>
      <c r="S73" s="958"/>
      <c r="T73" s="958"/>
      <c r="U73" s="958"/>
      <c r="V73" s="958">
        <v>61</v>
      </c>
      <c r="W73" s="958"/>
      <c r="X73" s="958"/>
      <c r="Y73" s="958"/>
      <c r="Z73" s="958"/>
      <c r="AA73" s="958">
        <v>44</v>
      </c>
      <c r="AB73" s="958"/>
      <c r="AC73" s="958"/>
      <c r="AD73" s="958"/>
      <c r="AE73" s="958"/>
      <c r="AF73" s="958">
        <v>44</v>
      </c>
      <c r="AG73" s="958"/>
      <c r="AH73" s="958"/>
      <c r="AI73" s="958"/>
      <c r="AJ73" s="958"/>
      <c r="AK73" s="958" t="s">
        <v>542</v>
      </c>
      <c r="AL73" s="958"/>
      <c r="AM73" s="958"/>
      <c r="AN73" s="958"/>
      <c r="AO73" s="958"/>
      <c r="AP73" s="958" t="s">
        <v>542</v>
      </c>
      <c r="AQ73" s="958"/>
      <c r="AR73" s="958"/>
      <c r="AS73" s="958"/>
      <c r="AT73" s="958"/>
      <c r="AU73" s="958" t="s">
        <v>542</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554</v>
      </c>
      <c r="C74" s="962"/>
      <c r="D74" s="962"/>
      <c r="E74" s="962"/>
      <c r="F74" s="962"/>
      <c r="G74" s="962"/>
      <c r="H74" s="962"/>
      <c r="I74" s="962"/>
      <c r="J74" s="962"/>
      <c r="K74" s="962"/>
      <c r="L74" s="962"/>
      <c r="M74" s="962"/>
      <c r="N74" s="962"/>
      <c r="O74" s="962"/>
      <c r="P74" s="963"/>
      <c r="Q74" s="964">
        <v>451</v>
      </c>
      <c r="R74" s="958"/>
      <c r="S74" s="958"/>
      <c r="T74" s="958"/>
      <c r="U74" s="958"/>
      <c r="V74" s="958">
        <v>375</v>
      </c>
      <c r="W74" s="958"/>
      <c r="X74" s="958"/>
      <c r="Y74" s="958"/>
      <c r="Z74" s="958"/>
      <c r="AA74" s="958">
        <v>76</v>
      </c>
      <c r="AB74" s="958"/>
      <c r="AC74" s="958"/>
      <c r="AD74" s="958"/>
      <c r="AE74" s="958"/>
      <c r="AF74" s="958">
        <v>76</v>
      </c>
      <c r="AG74" s="958"/>
      <c r="AH74" s="958"/>
      <c r="AI74" s="958"/>
      <c r="AJ74" s="958"/>
      <c r="AK74" s="958" t="s">
        <v>542</v>
      </c>
      <c r="AL74" s="958"/>
      <c r="AM74" s="958"/>
      <c r="AN74" s="958"/>
      <c r="AO74" s="958"/>
      <c r="AP74" s="958" t="s">
        <v>542</v>
      </c>
      <c r="AQ74" s="958"/>
      <c r="AR74" s="958"/>
      <c r="AS74" s="958"/>
      <c r="AT74" s="958"/>
      <c r="AU74" s="958" t="s">
        <v>542</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555</v>
      </c>
      <c r="C75" s="962"/>
      <c r="D75" s="962"/>
      <c r="E75" s="962"/>
      <c r="F75" s="962"/>
      <c r="G75" s="962"/>
      <c r="H75" s="962"/>
      <c r="I75" s="962"/>
      <c r="J75" s="962"/>
      <c r="K75" s="962"/>
      <c r="L75" s="962"/>
      <c r="M75" s="962"/>
      <c r="N75" s="962"/>
      <c r="O75" s="962"/>
      <c r="P75" s="963"/>
      <c r="Q75" s="965">
        <v>2532</v>
      </c>
      <c r="R75" s="966"/>
      <c r="S75" s="966"/>
      <c r="T75" s="966"/>
      <c r="U75" s="967"/>
      <c r="V75" s="968">
        <v>2508</v>
      </c>
      <c r="W75" s="966"/>
      <c r="X75" s="966"/>
      <c r="Y75" s="966"/>
      <c r="Z75" s="967"/>
      <c r="AA75" s="968">
        <v>24</v>
      </c>
      <c r="AB75" s="966"/>
      <c r="AC75" s="966"/>
      <c r="AD75" s="966"/>
      <c r="AE75" s="967"/>
      <c r="AF75" s="968">
        <v>24</v>
      </c>
      <c r="AG75" s="966"/>
      <c r="AH75" s="966"/>
      <c r="AI75" s="966"/>
      <c r="AJ75" s="967"/>
      <c r="AK75" s="968" t="s">
        <v>542</v>
      </c>
      <c r="AL75" s="966"/>
      <c r="AM75" s="966"/>
      <c r="AN75" s="966"/>
      <c r="AO75" s="967"/>
      <c r="AP75" s="968">
        <v>947</v>
      </c>
      <c r="AQ75" s="966"/>
      <c r="AR75" s="966"/>
      <c r="AS75" s="966"/>
      <c r="AT75" s="967"/>
      <c r="AU75" s="968">
        <v>141</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556</v>
      </c>
      <c r="C76" s="962"/>
      <c r="D76" s="962"/>
      <c r="E76" s="962"/>
      <c r="F76" s="962"/>
      <c r="G76" s="962"/>
      <c r="H76" s="962"/>
      <c r="I76" s="962"/>
      <c r="J76" s="962"/>
      <c r="K76" s="962"/>
      <c r="L76" s="962"/>
      <c r="M76" s="962"/>
      <c r="N76" s="962"/>
      <c r="O76" s="962"/>
      <c r="P76" s="963"/>
      <c r="Q76" s="965">
        <v>84</v>
      </c>
      <c r="R76" s="966"/>
      <c r="S76" s="966"/>
      <c r="T76" s="966"/>
      <c r="U76" s="967"/>
      <c r="V76" s="968">
        <v>52</v>
      </c>
      <c r="W76" s="966"/>
      <c r="X76" s="966"/>
      <c r="Y76" s="966"/>
      <c r="Z76" s="967"/>
      <c r="AA76" s="968">
        <v>32</v>
      </c>
      <c r="AB76" s="966"/>
      <c r="AC76" s="966"/>
      <c r="AD76" s="966"/>
      <c r="AE76" s="967"/>
      <c r="AF76" s="968">
        <v>32</v>
      </c>
      <c r="AG76" s="966"/>
      <c r="AH76" s="966"/>
      <c r="AI76" s="966"/>
      <c r="AJ76" s="967"/>
      <c r="AK76" s="968" t="s">
        <v>542</v>
      </c>
      <c r="AL76" s="966"/>
      <c r="AM76" s="966"/>
      <c r="AN76" s="966"/>
      <c r="AO76" s="967"/>
      <c r="AP76" s="968" t="s">
        <v>542</v>
      </c>
      <c r="AQ76" s="966"/>
      <c r="AR76" s="966"/>
      <c r="AS76" s="966"/>
      <c r="AT76" s="967"/>
      <c r="AU76" s="968" t="s">
        <v>542</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557</v>
      </c>
      <c r="C77" s="962"/>
      <c r="D77" s="962"/>
      <c r="E77" s="962"/>
      <c r="F77" s="962"/>
      <c r="G77" s="962"/>
      <c r="H77" s="962"/>
      <c r="I77" s="962"/>
      <c r="J77" s="962"/>
      <c r="K77" s="962"/>
      <c r="L77" s="962"/>
      <c r="M77" s="962"/>
      <c r="N77" s="962"/>
      <c r="O77" s="962"/>
      <c r="P77" s="963"/>
      <c r="Q77" s="965">
        <v>3104</v>
      </c>
      <c r="R77" s="966"/>
      <c r="S77" s="966"/>
      <c r="T77" s="966"/>
      <c r="U77" s="967"/>
      <c r="V77" s="968">
        <v>2856</v>
      </c>
      <c r="W77" s="966"/>
      <c r="X77" s="966"/>
      <c r="Y77" s="966"/>
      <c r="Z77" s="967"/>
      <c r="AA77" s="968">
        <v>248</v>
      </c>
      <c r="AB77" s="966"/>
      <c r="AC77" s="966"/>
      <c r="AD77" s="966"/>
      <c r="AE77" s="967"/>
      <c r="AF77" s="968">
        <v>217</v>
      </c>
      <c r="AG77" s="966"/>
      <c r="AH77" s="966"/>
      <c r="AI77" s="966"/>
      <c r="AJ77" s="967"/>
      <c r="AK77" s="968">
        <v>150</v>
      </c>
      <c r="AL77" s="966"/>
      <c r="AM77" s="966"/>
      <c r="AN77" s="966"/>
      <c r="AO77" s="967"/>
      <c r="AP77" s="968">
        <v>1482</v>
      </c>
      <c r="AQ77" s="966"/>
      <c r="AR77" s="966"/>
      <c r="AS77" s="966"/>
      <c r="AT77" s="967"/>
      <c r="AU77" s="968">
        <v>494</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558</v>
      </c>
      <c r="C78" s="962"/>
      <c r="D78" s="962"/>
      <c r="E78" s="962"/>
      <c r="F78" s="962"/>
      <c r="G78" s="962"/>
      <c r="H78" s="962"/>
      <c r="I78" s="962"/>
      <c r="J78" s="962"/>
      <c r="K78" s="962"/>
      <c r="L78" s="962"/>
      <c r="M78" s="962"/>
      <c r="N78" s="962"/>
      <c r="O78" s="962"/>
      <c r="P78" s="963"/>
      <c r="Q78" s="964">
        <v>257</v>
      </c>
      <c r="R78" s="958"/>
      <c r="S78" s="958"/>
      <c r="T78" s="958"/>
      <c r="U78" s="958"/>
      <c r="V78" s="958">
        <v>256</v>
      </c>
      <c r="W78" s="958"/>
      <c r="X78" s="958"/>
      <c r="Y78" s="958"/>
      <c r="Z78" s="958"/>
      <c r="AA78" s="958">
        <v>1</v>
      </c>
      <c r="AB78" s="958"/>
      <c r="AC78" s="958"/>
      <c r="AD78" s="958"/>
      <c r="AE78" s="958"/>
      <c r="AF78" s="958">
        <v>1</v>
      </c>
      <c r="AG78" s="958"/>
      <c r="AH78" s="958"/>
      <c r="AI78" s="958"/>
      <c r="AJ78" s="958"/>
      <c r="AK78" s="958">
        <v>57</v>
      </c>
      <c r="AL78" s="958"/>
      <c r="AM78" s="958"/>
      <c r="AN78" s="958"/>
      <c r="AO78" s="958"/>
      <c r="AP78" s="958" t="s">
        <v>542</v>
      </c>
      <c r="AQ78" s="958"/>
      <c r="AR78" s="958"/>
      <c r="AS78" s="958"/>
      <c r="AT78" s="958"/>
      <c r="AU78" s="958" t="s">
        <v>542</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t="s">
        <v>559</v>
      </c>
      <c r="C79" s="962"/>
      <c r="D79" s="962"/>
      <c r="E79" s="962"/>
      <c r="F79" s="962"/>
      <c r="G79" s="962"/>
      <c r="H79" s="962"/>
      <c r="I79" s="962"/>
      <c r="J79" s="962"/>
      <c r="K79" s="962"/>
      <c r="L79" s="962"/>
      <c r="M79" s="962"/>
      <c r="N79" s="962"/>
      <c r="O79" s="962"/>
      <c r="P79" s="963"/>
      <c r="Q79" s="964">
        <v>73</v>
      </c>
      <c r="R79" s="958"/>
      <c r="S79" s="958"/>
      <c r="T79" s="958"/>
      <c r="U79" s="958"/>
      <c r="V79" s="958">
        <v>73</v>
      </c>
      <c r="W79" s="958"/>
      <c r="X79" s="958"/>
      <c r="Y79" s="958"/>
      <c r="Z79" s="958"/>
      <c r="AA79" s="958" t="s">
        <v>542</v>
      </c>
      <c r="AB79" s="958"/>
      <c r="AC79" s="958"/>
      <c r="AD79" s="958"/>
      <c r="AE79" s="958"/>
      <c r="AF79" s="958" t="s">
        <v>542</v>
      </c>
      <c r="AG79" s="958"/>
      <c r="AH79" s="958"/>
      <c r="AI79" s="958"/>
      <c r="AJ79" s="958"/>
      <c r="AK79" s="958" t="s">
        <v>542</v>
      </c>
      <c r="AL79" s="958"/>
      <c r="AM79" s="958"/>
      <c r="AN79" s="958"/>
      <c r="AO79" s="958"/>
      <c r="AP79" s="958" t="s">
        <v>542</v>
      </c>
      <c r="AQ79" s="958"/>
      <c r="AR79" s="958"/>
      <c r="AS79" s="958"/>
      <c r="AT79" s="958"/>
      <c r="AU79" s="958" t="s">
        <v>542</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t="s">
        <v>560</v>
      </c>
      <c r="C80" s="962"/>
      <c r="D80" s="962"/>
      <c r="E80" s="962"/>
      <c r="F80" s="962"/>
      <c r="G80" s="962"/>
      <c r="H80" s="962"/>
      <c r="I80" s="962"/>
      <c r="J80" s="962"/>
      <c r="K80" s="962"/>
      <c r="L80" s="962"/>
      <c r="M80" s="962"/>
      <c r="N80" s="962"/>
      <c r="O80" s="962"/>
      <c r="P80" s="963"/>
      <c r="Q80" s="964">
        <v>1716</v>
      </c>
      <c r="R80" s="958"/>
      <c r="S80" s="958"/>
      <c r="T80" s="958"/>
      <c r="U80" s="958"/>
      <c r="V80" s="958">
        <v>1668</v>
      </c>
      <c r="W80" s="958"/>
      <c r="X80" s="958"/>
      <c r="Y80" s="958"/>
      <c r="Z80" s="958"/>
      <c r="AA80" s="958">
        <v>48</v>
      </c>
      <c r="AB80" s="958"/>
      <c r="AC80" s="958"/>
      <c r="AD80" s="958"/>
      <c r="AE80" s="958"/>
      <c r="AF80" s="958">
        <v>48</v>
      </c>
      <c r="AG80" s="958"/>
      <c r="AH80" s="958"/>
      <c r="AI80" s="958"/>
      <c r="AJ80" s="958"/>
      <c r="AK80" s="958" t="s">
        <v>542</v>
      </c>
      <c r="AL80" s="958"/>
      <c r="AM80" s="958"/>
      <c r="AN80" s="958"/>
      <c r="AO80" s="958"/>
      <c r="AP80" s="958" t="s">
        <v>542</v>
      </c>
      <c r="AQ80" s="958"/>
      <c r="AR80" s="958"/>
      <c r="AS80" s="958"/>
      <c r="AT80" s="958"/>
      <c r="AU80" s="958" t="s">
        <v>542</v>
      </c>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t="s">
        <v>561</v>
      </c>
      <c r="C81" s="962"/>
      <c r="D81" s="962"/>
      <c r="E81" s="962"/>
      <c r="F81" s="962"/>
      <c r="G81" s="962"/>
      <c r="H81" s="962"/>
      <c r="I81" s="962"/>
      <c r="J81" s="962"/>
      <c r="K81" s="962"/>
      <c r="L81" s="962"/>
      <c r="M81" s="962"/>
      <c r="N81" s="962"/>
      <c r="O81" s="962"/>
      <c r="P81" s="963"/>
      <c r="Q81" s="964">
        <v>75239</v>
      </c>
      <c r="R81" s="958"/>
      <c r="S81" s="958"/>
      <c r="T81" s="958"/>
      <c r="U81" s="958"/>
      <c r="V81" s="958">
        <v>72711</v>
      </c>
      <c r="W81" s="958"/>
      <c r="X81" s="958"/>
      <c r="Y81" s="958"/>
      <c r="Z81" s="958"/>
      <c r="AA81" s="958">
        <v>2528</v>
      </c>
      <c r="AB81" s="958"/>
      <c r="AC81" s="958"/>
      <c r="AD81" s="958"/>
      <c r="AE81" s="958"/>
      <c r="AF81" s="958">
        <v>2528</v>
      </c>
      <c r="AG81" s="958"/>
      <c r="AH81" s="958"/>
      <c r="AI81" s="958"/>
      <c r="AJ81" s="958"/>
      <c r="AK81" s="958">
        <v>2373</v>
      </c>
      <c r="AL81" s="958"/>
      <c r="AM81" s="958"/>
      <c r="AN81" s="958"/>
      <c r="AO81" s="958"/>
      <c r="AP81" s="958" t="s">
        <v>542</v>
      </c>
      <c r="AQ81" s="958"/>
      <c r="AR81" s="958"/>
      <c r="AS81" s="958"/>
      <c r="AT81" s="958"/>
      <c r="AU81" s="958" t="s">
        <v>542</v>
      </c>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t="s">
        <v>562</v>
      </c>
      <c r="C82" s="962"/>
      <c r="D82" s="962"/>
      <c r="E82" s="962"/>
      <c r="F82" s="962"/>
      <c r="G82" s="962"/>
      <c r="H82" s="962"/>
      <c r="I82" s="962"/>
      <c r="J82" s="962"/>
      <c r="K82" s="962"/>
      <c r="L82" s="962"/>
      <c r="M82" s="962"/>
      <c r="N82" s="962"/>
      <c r="O82" s="962"/>
      <c r="P82" s="963"/>
      <c r="Q82" s="964">
        <v>295</v>
      </c>
      <c r="R82" s="958"/>
      <c r="S82" s="958"/>
      <c r="T82" s="958"/>
      <c r="U82" s="958"/>
      <c r="V82" s="958">
        <v>258</v>
      </c>
      <c r="W82" s="958"/>
      <c r="X82" s="958"/>
      <c r="Y82" s="958"/>
      <c r="Z82" s="958"/>
      <c r="AA82" s="958">
        <v>37</v>
      </c>
      <c r="AB82" s="958"/>
      <c r="AC82" s="958"/>
      <c r="AD82" s="958"/>
      <c r="AE82" s="958"/>
      <c r="AF82" s="958">
        <v>37</v>
      </c>
      <c r="AG82" s="958"/>
      <c r="AH82" s="958"/>
      <c r="AI82" s="958"/>
      <c r="AJ82" s="958"/>
      <c r="AK82" s="958" t="s">
        <v>542</v>
      </c>
      <c r="AL82" s="958"/>
      <c r="AM82" s="958"/>
      <c r="AN82" s="958"/>
      <c r="AO82" s="958"/>
      <c r="AP82" s="958" t="s">
        <v>542</v>
      </c>
      <c r="AQ82" s="958"/>
      <c r="AR82" s="958"/>
      <c r="AS82" s="958"/>
      <c r="AT82" s="958"/>
      <c r="AU82" s="958" t="s">
        <v>542</v>
      </c>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t="s">
        <v>563</v>
      </c>
      <c r="C83" s="962"/>
      <c r="D83" s="962"/>
      <c r="E83" s="962"/>
      <c r="F83" s="962"/>
      <c r="G83" s="962"/>
      <c r="H83" s="962"/>
      <c r="I83" s="962"/>
      <c r="J83" s="962"/>
      <c r="K83" s="962"/>
      <c r="L83" s="962"/>
      <c r="M83" s="962"/>
      <c r="N83" s="962"/>
      <c r="O83" s="962"/>
      <c r="P83" s="963"/>
      <c r="Q83" s="964">
        <v>881857</v>
      </c>
      <c r="R83" s="958"/>
      <c r="S83" s="958"/>
      <c r="T83" s="958"/>
      <c r="U83" s="958"/>
      <c r="V83" s="958">
        <v>868577</v>
      </c>
      <c r="W83" s="958"/>
      <c r="X83" s="958"/>
      <c r="Y83" s="958"/>
      <c r="Z83" s="958"/>
      <c r="AA83" s="958">
        <v>13281</v>
      </c>
      <c r="AB83" s="958"/>
      <c r="AC83" s="958"/>
      <c r="AD83" s="958"/>
      <c r="AE83" s="958"/>
      <c r="AF83" s="958">
        <v>13281</v>
      </c>
      <c r="AG83" s="958"/>
      <c r="AH83" s="958"/>
      <c r="AI83" s="958"/>
      <c r="AJ83" s="958"/>
      <c r="AK83" s="958" t="s">
        <v>542</v>
      </c>
      <c r="AL83" s="958"/>
      <c r="AM83" s="958"/>
      <c r="AN83" s="958"/>
      <c r="AO83" s="958"/>
      <c r="AP83" s="958" t="s">
        <v>542</v>
      </c>
      <c r="AQ83" s="958"/>
      <c r="AR83" s="958"/>
      <c r="AS83" s="958"/>
      <c r="AT83" s="958"/>
      <c r="AU83" s="958" t="s">
        <v>542</v>
      </c>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t="s">
        <v>564</v>
      </c>
      <c r="C84" s="962"/>
      <c r="D84" s="962"/>
      <c r="E84" s="962"/>
      <c r="F84" s="962"/>
      <c r="G84" s="962"/>
      <c r="H84" s="962"/>
      <c r="I84" s="962"/>
      <c r="J84" s="962"/>
      <c r="K84" s="962"/>
      <c r="L84" s="962"/>
      <c r="M84" s="962"/>
      <c r="N84" s="962"/>
      <c r="O84" s="962"/>
      <c r="P84" s="963"/>
      <c r="Q84" s="964">
        <v>254</v>
      </c>
      <c r="R84" s="958"/>
      <c r="S84" s="958"/>
      <c r="T84" s="958"/>
      <c r="U84" s="958"/>
      <c r="V84" s="958">
        <v>223</v>
      </c>
      <c r="W84" s="958"/>
      <c r="X84" s="958"/>
      <c r="Y84" s="958"/>
      <c r="Z84" s="958"/>
      <c r="AA84" s="958">
        <v>32</v>
      </c>
      <c r="AB84" s="958"/>
      <c r="AC84" s="958"/>
      <c r="AD84" s="958"/>
      <c r="AE84" s="958"/>
      <c r="AF84" s="958">
        <v>32</v>
      </c>
      <c r="AG84" s="958"/>
      <c r="AH84" s="958"/>
      <c r="AI84" s="958"/>
      <c r="AJ84" s="958"/>
      <c r="AK84" s="958" t="s">
        <v>542</v>
      </c>
      <c r="AL84" s="958"/>
      <c r="AM84" s="958"/>
      <c r="AN84" s="958"/>
      <c r="AO84" s="958"/>
      <c r="AP84" s="958" t="s">
        <v>542</v>
      </c>
      <c r="AQ84" s="958"/>
      <c r="AR84" s="958"/>
      <c r="AS84" s="958"/>
      <c r="AT84" s="958"/>
      <c r="AU84" s="958" t="s">
        <v>542</v>
      </c>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t="s">
        <v>565</v>
      </c>
      <c r="C85" s="962"/>
      <c r="D85" s="962"/>
      <c r="E85" s="962"/>
      <c r="F85" s="962"/>
      <c r="G85" s="962"/>
      <c r="H85" s="962"/>
      <c r="I85" s="962"/>
      <c r="J85" s="962"/>
      <c r="K85" s="962"/>
      <c r="L85" s="962"/>
      <c r="M85" s="962"/>
      <c r="N85" s="962"/>
      <c r="O85" s="962"/>
      <c r="P85" s="963"/>
      <c r="Q85" s="964">
        <v>29</v>
      </c>
      <c r="R85" s="958"/>
      <c r="S85" s="958"/>
      <c r="T85" s="958"/>
      <c r="U85" s="958"/>
      <c r="V85" s="958">
        <v>29</v>
      </c>
      <c r="W85" s="958"/>
      <c r="X85" s="958"/>
      <c r="Y85" s="958"/>
      <c r="Z85" s="958"/>
      <c r="AA85" s="958" t="s">
        <v>542</v>
      </c>
      <c r="AB85" s="958"/>
      <c r="AC85" s="958"/>
      <c r="AD85" s="958"/>
      <c r="AE85" s="958"/>
      <c r="AF85" s="958" t="s">
        <v>542</v>
      </c>
      <c r="AG85" s="958"/>
      <c r="AH85" s="958"/>
      <c r="AI85" s="958"/>
      <c r="AJ85" s="958"/>
      <c r="AK85" s="958">
        <v>29</v>
      </c>
      <c r="AL85" s="958"/>
      <c r="AM85" s="958"/>
      <c r="AN85" s="958"/>
      <c r="AO85" s="958"/>
      <c r="AP85" s="958" t="s">
        <v>542</v>
      </c>
      <c r="AQ85" s="958"/>
      <c r="AR85" s="958"/>
      <c r="AS85" s="958"/>
      <c r="AT85" s="958"/>
      <c r="AU85" s="958" t="s">
        <v>542</v>
      </c>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t="s">
        <v>566</v>
      </c>
      <c r="C86" s="962"/>
      <c r="D86" s="962"/>
      <c r="E86" s="962"/>
      <c r="F86" s="962"/>
      <c r="G86" s="962"/>
      <c r="H86" s="962"/>
      <c r="I86" s="962"/>
      <c r="J86" s="962"/>
      <c r="K86" s="962"/>
      <c r="L86" s="962"/>
      <c r="M86" s="962"/>
      <c r="N86" s="962"/>
      <c r="O86" s="962"/>
      <c r="P86" s="963"/>
      <c r="Q86" s="964">
        <v>5867</v>
      </c>
      <c r="R86" s="958"/>
      <c r="S86" s="958"/>
      <c r="T86" s="958"/>
      <c r="U86" s="958"/>
      <c r="V86" s="958">
        <v>5795</v>
      </c>
      <c r="W86" s="958"/>
      <c r="X86" s="958"/>
      <c r="Y86" s="958"/>
      <c r="Z86" s="958"/>
      <c r="AA86" s="958">
        <v>72</v>
      </c>
      <c r="AB86" s="958"/>
      <c r="AC86" s="958"/>
      <c r="AD86" s="958"/>
      <c r="AE86" s="958"/>
      <c r="AF86" s="958">
        <v>72</v>
      </c>
      <c r="AG86" s="958"/>
      <c r="AH86" s="958"/>
      <c r="AI86" s="958"/>
      <c r="AJ86" s="958"/>
      <c r="AK86" s="958" t="s">
        <v>542</v>
      </c>
      <c r="AL86" s="958"/>
      <c r="AM86" s="958"/>
      <c r="AN86" s="958"/>
      <c r="AO86" s="958"/>
      <c r="AP86" s="958" t="s">
        <v>542</v>
      </c>
      <c r="AQ86" s="958"/>
      <c r="AR86" s="958"/>
      <c r="AS86" s="958"/>
      <c r="AT86" s="958"/>
      <c r="AU86" s="958" t="s">
        <v>542</v>
      </c>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t="s">
        <v>567</v>
      </c>
      <c r="C87" s="952"/>
      <c r="D87" s="952"/>
      <c r="E87" s="952"/>
      <c r="F87" s="952"/>
      <c r="G87" s="952"/>
      <c r="H87" s="952"/>
      <c r="I87" s="952"/>
      <c r="J87" s="952"/>
      <c r="K87" s="952"/>
      <c r="L87" s="952"/>
      <c r="M87" s="952"/>
      <c r="N87" s="952"/>
      <c r="O87" s="952"/>
      <c r="P87" s="953"/>
      <c r="Q87" s="954">
        <v>11533</v>
      </c>
      <c r="R87" s="955"/>
      <c r="S87" s="955"/>
      <c r="T87" s="955"/>
      <c r="U87" s="955"/>
      <c r="V87" s="955">
        <v>10798</v>
      </c>
      <c r="W87" s="955"/>
      <c r="X87" s="955"/>
      <c r="Y87" s="955"/>
      <c r="Z87" s="955"/>
      <c r="AA87" s="955">
        <v>735</v>
      </c>
      <c r="AB87" s="955"/>
      <c r="AC87" s="955"/>
      <c r="AD87" s="955"/>
      <c r="AE87" s="955"/>
      <c r="AF87" s="955">
        <v>7740</v>
      </c>
      <c r="AG87" s="955"/>
      <c r="AH87" s="955"/>
      <c r="AI87" s="955"/>
      <c r="AJ87" s="955"/>
      <c r="AK87" s="955">
        <v>1117</v>
      </c>
      <c r="AL87" s="955"/>
      <c r="AM87" s="955"/>
      <c r="AN87" s="955"/>
      <c r="AO87" s="955"/>
      <c r="AP87" s="955">
        <v>7338</v>
      </c>
      <c r="AQ87" s="955"/>
      <c r="AR87" s="955"/>
      <c r="AS87" s="955"/>
      <c r="AT87" s="955"/>
      <c r="AU87" s="955" t="s">
        <v>542</v>
      </c>
      <c r="AV87" s="955"/>
      <c r="AW87" s="955"/>
      <c r="AX87" s="955"/>
      <c r="AY87" s="955"/>
      <c r="AZ87" s="956" t="s">
        <v>568</v>
      </c>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24159</v>
      </c>
      <c r="AG88" s="946"/>
      <c r="AH88" s="946"/>
      <c r="AI88" s="946"/>
      <c r="AJ88" s="946"/>
      <c r="AK88" s="950"/>
      <c r="AL88" s="950"/>
      <c r="AM88" s="950"/>
      <c r="AN88" s="950"/>
      <c r="AO88" s="950"/>
      <c r="AP88" s="946">
        <v>9767</v>
      </c>
      <c r="AQ88" s="946"/>
      <c r="AR88" s="946"/>
      <c r="AS88" s="946"/>
      <c r="AT88" s="946"/>
      <c r="AU88" s="946">
        <v>635</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294</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294</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294</v>
      </c>
      <c r="DR109" s="883"/>
      <c r="DS109" s="883"/>
      <c r="DT109" s="883"/>
      <c r="DU109" s="884"/>
      <c r="DV109" s="885" t="s">
        <v>409</v>
      </c>
      <c r="DW109" s="883"/>
      <c r="DX109" s="883"/>
      <c r="DY109" s="883"/>
      <c r="DZ109" s="916"/>
    </row>
    <row r="110" spans="1:131" s="212" customFormat="1" ht="26.25" customHeight="1" x14ac:dyDescent="0.15">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626281</v>
      </c>
      <c r="AB110" s="876"/>
      <c r="AC110" s="876"/>
      <c r="AD110" s="876"/>
      <c r="AE110" s="877"/>
      <c r="AF110" s="878">
        <v>650007</v>
      </c>
      <c r="AG110" s="876"/>
      <c r="AH110" s="876"/>
      <c r="AI110" s="876"/>
      <c r="AJ110" s="877"/>
      <c r="AK110" s="878">
        <v>661907</v>
      </c>
      <c r="AL110" s="876"/>
      <c r="AM110" s="876"/>
      <c r="AN110" s="876"/>
      <c r="AO110" s="877"/>
      <c r="AP110" s="879">
        <v>11</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7289784</v>
      </c>
      <c r="BR110" s="829"/>
      <c r="BS110" s="829"/>
      <c r="BT110" s="829"/>
      <c r="BU110" s="829"/>
      <c r="BV110" s="829">
        <v>7412579</v>
      </c>
      <c r="BW110" s="829"/>
      <c r="BX110" s="829"/>
      <c r="BY110" s="829"/>
      <c r="BZ110" s="829"/>
      <c r="CA110" s="829">
        <v>7628479</v>
      </c>
      <c r="CB110" s="829"/>
      <c r="CC110" s="829"/>
      <c r="CD110" s="829"/>
      <c r="CE110" s="829"/>
      <c r="CF110" s="853">
        <v>126.2</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15">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15">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5577652</v>
      </c>
      <c r="BR112" s="804"/>
      <c r="BS112" s="804"/>
      <c r="BT112" s="804"/>
      <c r="BU112" s="804"/>
      <c r="BV112" s="804">
        <v>5539371</v>
      </c>
      <c r="BW112" s="804"/>
      <c r="BX112" s="804"/>
      <c r="BY112" s="804"/>
      <c r="BZ112" s="804"/>
      <c r="CA112" s="804">
        <v>5855247</v>
      </c>
      <c r="CB112" s="804"/>
      <c r="CC112" s="804"/>
      <c r="CD112" s="804"/>
      <c r="CE112" s="804"/>
      <c r="CF112" s="862">
        <v>96.9</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15">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298419</v>
      </c>
      <c r="AB113" s="906"/>
      <c r="AC113" s="906"/>
      <c r="AD113" s="906"/>
      <c r="AE113" s="907"/>
      <c r="AF113" s="908">
        <v>296321</v>
      </c>
      <c r="AG113" s="906"/>
      <c r="AH113" s="906"/>
      <c r="AI113" s="906"/>
      <c r="AJ113" s="907"/>
      <c r="AK113" s="908">
        <v>378714</v>
      </c>
      <c r="AL113" s="906"/>
      <c r="AM113" s="906"/>
      <c r="AN113" s="906"/>
      <c r="AO113" s="907"/>
      <c r="AP113" s="909">
        <v>6.3</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151745</v>
      </c>
      <c r="BR113" s="804"/>
      <c r="BS113" s="804"/>
      <c r="BT113" s="804"/>
      <c r="BU113" s="804"/>
      <c r="BV113" s="804">
        <v>506298</v>
      </c>
      <c r="BW113" s="804"/>
      <c r="BX113" s="804"/>
      <c r="BY113" s="804"/>
      <c r="BZ113" s="804"/>
      <c r="CA113" s="804">
        <v>634617</v>
      </c>
      <c r="CB113" s="804"/>
      <c r="CC113" s="804"/>
      <c r="CD113" s="804"/>
      <c r="CE113" s="804"/>
      <c r="CF113" s="862">
        <v>10.5</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15">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810</v>
      </c>
      <c r="AB114" s="767"/>
      <c r="AC114" s="767"/>
      <c r="AD114" s="767"/>
      <c r="AE114" s="768"/>
      <c r="AF114" s="769">
        <v>1940</v>
      </c>
      <c r="AG114" s="767"/>
      <c r="AH114" s="767"/>
      <c r="AI114" s="767"/>
      <c r="AJ114" s="768"/>
      <c r="AK114" s="769">
        <v>912</v>
      </c>
      <c r="AL114" s="767"/>
      <c r="AM114" s="767"/>
      <c r="AN114" s="767"/>
      <c r="AO114" s="768"/>
      <c r="AP114" s="811">
        <v>0</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642495</v>
      </c>
      <c r="BR114" s="804"/>
      <c r="BS114" s="804"/>
      <c r="BT114" s="804"/>
      <c r="BU114" s="804"/>
      <c r="BV114" s="804">
        <v>607183</v>
      </c>
      <c r="BW114" s="804"/>
      <c r="BX114" s="804"/>
      <c r="BY114" s="804"/>
      <c r="BZ114" s="804"/>
      <c r="CA114" s="804">
        <v>677962</v>
      </c>
      <c r="CB114" s="804"/>
      <c r="CC114" s="804"/>
      <c r="CD114" s="804"/>
      <c r="CE114" s="804"/>
      <c r="CF114" s="862">
        <v>11.2</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15">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34538</v>
      </c>
      <c r="AB115" s="906"/>
      <c r="AC115" s="906"/>
      <c r="AD115" s="906"/>
      <c r="AE115" s="907"/>
      <c r="AF115" s="908">
        <v>22521</v>
      </c>
      <c r="AG115" s="906"/>
      <c r="AH115" s="906"/>
      <c r="AI115" s="906"/>
      <c r="AJ115" s="907"/>
      <c r="AK115" s="908">
        <v>33264</v>
      </c>
      <c r="AL115" s="906"/>
      <c r="AM115" s="906"/>
      <c r="AN115" s="906"/>
      <c r="AO115" s="907"/>
      <c r="AP115" s="909">
        <v>0.6</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15">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960048</v>
      </c>
      <c r="AB117" s="890"/>
      <c r="AC117" s="890"/>
      <c r="AD117" s="890"/>
      <c r="AE117" s="891"/>
      <c r="AF117" s="892">
        <v>970789</v>
      </c>
      <c r="AG117" s="890"/>
      <c r="AH117" s="890"/>
      <c r="AI117" s="890"/>
      <c r="AJ117" s="891"/>
      <c r="AK117" s="892">
        <v>1074797</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15">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294</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15">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439</v>
      </c>
      <c r="BP119" s="865"/>
      <c r="BQ119" s="866">
        <v>13661676</v>
      </c>
      <c r="BR119" s="832"/>
      <c r="BS119" s="832"/>
      <c r="BT119" s="832"/>
      <c r="BU119" s="832"/>
      <c r="BV119" s="832">
        <v>14065431</v>
      </c>
      <c r="BW119" s="832"/>
      <c r="BX119" s="832"/>
      <c r="BY119" s="832"/>
      <c r="BZ119" s="832"/>
      <c r="CA119" s="832">
        <v>14796305</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15">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4593435</v>
      </c>
      <c r="BR120" s="829"/>
      <c r="BS120" s="829"/>
      <c r="BT120" s="829"/>
      <c r="BU120" s="829"/>
      <c r="BV120" s="829">
        <v>4884947</v>
      </c>
      <c r="BW120" s="829"/>
      <c r="BX120" s="829"/>
      <c r="BY120" s="829"/>
      <c r="BZ120" s="829"/>
      <c r="CA120" s="829">
        <v>4866777</v>
      </c>
      <c r="CB120" s="829"/>
      <c r="CC120" s="829"/>
      <c r="CD120" s="829"/>
      <c r="CE120" s="829"/>
      <c r="CF120" s="853">
        <v>80.5</v>
      </c>
      <c r="CG120" s="854"/>
      <c r="CH120" s="854"/>
      <c r="CI120" s="854"/>
      <c r="CJ120" s="854"/>
      <c r="CK120" s="855" t="s">
        <v>443</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v>5853074</v>
      </c>
      <c r="DR120" s="829"/>
      <c r="DS120" s="829"/>
      <c r="DT120" s="829"/>
      <c r="DU120" s="829"/>
      <c r="DV120" s="830">
        <v>96.8</v>
      </c>
      <c r="DW120" s="830"/>
      <c r="DX120" s="830"/>
      <c r="DY120" s="830"/>
      <c r="DZ120" s="831"/>
    </row>
    <row r="121" spans="1:130" s="212" customFormat="1" ht="26.25" customHeight="1" x14ac:dyDescent="0.15">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t="s">
        <v>121</v>
      </c>
      <c r="BR121" s="804"/>
      <c r="BS121" s="804"/>
      <c r="BT121" s="804"/>
      <c r="BU121" s="804"/>
      <c r="BV121" s="804" t="s">
        <v>121</v>
      </c>
      <c r="BW121" s="804"/>
      <c r="BX121" s="804"/>
      <c r="BY121" s="804"/>
      <c r="BZ121" s="804"/>
      <c r="CA121" s="804" t="s">
        <v>121</v>
      </c>
      <c r="CB121" s="804"/>
      <c r="CC121" s="804"/>
      <c r="CD121" s="804"/>
      <c r="CE121" s="804"/>
      <c r="CF121" s="862" t="s">
        <v>121</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v>2498</v>
      </c>
      <c r="DH121" s="804"/>
      <c r="DI121" s="804"/>
      <c r="DJ121" s="804"/>
      <c r="DK121" s="804"/>
      <c r="DL121" s="804">
        <v>2337</v>
      </c>
      <c r="DM121" s="804"/>
      <c r="DN121" s="804"/>
      <c r="DO121" s="804"/>
      <c r="DP121" s="804"/>
      <c r="DQ121" s="804">
        <v>2173</v>
      </c>
      <c r="DR121" s="804"/>
      <c r="DS121" s="804"/>
      <c r="DT121" s="804"/>
      <c r="DU121" s="804"/>
      <c r="DV121" s="781">
        <v>0</v>
      </c>
      <c r="DW121" s="781"/>
      <c r="DX121" s="781"/>
      <c r="DY121" s="781"/>
      <c r="DZ121" s="782"/>
    </row>
    <row r="122" spans="1:130" s="212" customFormat="1" ht="26.25" customHeight="1" x14ac:dyDescent="0.15">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7770214</v>
      </c>
      <c r="BR122" s="832"/>
      <c r="BS122" s="832"/>
      <c r="BT122" s="832"/>
      <c r="BU122" s="832"/>
      <c r="BV122" s="832">
        <v>7731705</v>
      </c>
      <c r="BW122" s="832"/>
      <c r="BX122" s="832"/>
      <c r="BY122" s="832"/>
      <c r="BZ122" s="832"/>
      <c r="CA122" s="832">
        <v>7586602</v>
      </c>
      <c r="CB122" s="832"/>
      <c r="CC122" s="832"/>
      <c r="CD122" s="832"/>
      <c r="CE122" s="832"/>
      <c r="CF122" s="833">
        <v>125.5</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15">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447</v>
      </c>
      <c r="BP123" s="865"/>
      <c r="BQ123" s="819">
        <v>12363649</v>
      </c>
      <c r="BR123" s="820"/>
      <c r="BS123" s="820"/>
      <c r="BT123" s="820"/>
      <c r="BU123" s="820"/>
      <c r="BV123" s="820">
        <v>12616652</v>
      </c>
      <c r="BW123" s="820"/>
      <c r="BX123" s="820"/>
      <c r="BY123" s="820"/>
      <c r="BZ123" s="820"/>
      <c r="CA123" s="820">
        <v>12453379</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23.5</v>
      </c>
      <c r="BR124" s="818"/>
      <c r="BS124" s="818"/>
      <c r="BT124" s="818"/>
      <c r="BU124" s="818"/>
      <c r="BV124" s="818">
        <v>25.3</v>
      </c>
      <c r="BW124" s="818"/>
      <c r="BX124" s="818"/>
      <c r="BY124" s="818"/>
      <c r="BZ124" s="818"/>
      <c r="CA124" s="818">
        <v>38.700000000000003</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v>5575154</v>
      </c>
      <c r="DH124" s="751"/>
      <c r="DI124" s="751"/>
      <c r="DJ124" s="751"/>
      <c r="DK124" s="752"/>
      <c r="DL124" s="753">
        <v>5537034</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15">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15">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34538</v>
      </c>
      <c r="AB127" s="767"/>
      <c r="AC127" s="767"/>
      <c r="AD127" s="767"/>
      <c r="AE127" s="768"/>
      <c r="AF127" s="769">
        <v>22521</v>
      </c>
      <c r="AG127" s="767"/>
      <c r="AH127" s="767"/>
      <c r="AI127" s="767"/>
      <c r="AJ127" s="768"/>
      <c r="AK127" s="769">
        <v>33264</v>
      </c>
      <c r="AL127" s="767"/>
      <c r="AM127" s="767"/>
      <c r="AN127" s="767"/>
      <c r="AO127" s="768"/>
      <c r="AP127" s="811">
        <v>0.6</v>
      </c>
      <c r="AQ127" s="812"/>
      <c r="AR127" s="812"/>
      <c r="AS127" s="812"/>
      <c r="AT127" s="813"/>
      <c r="AU127" s="214"/>
      <c r="AV127" s="214"/>
      <c r="AW127" s="214"/>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v>296</v>
      </c>
      <c r="AB128" s="788"/>
      <c r="AC128" s="788"/>
      <c r="AD128" s="788"/>
      <c r="AE128" s="789"/>
      <c r="AF128" s="790">
        <v>296</v>
      </c>
      <c r="AG128" s="788"/>
      <c r="AH128" s="788"/>
      <c r="AI128" s="788"/>
      <c r="AJ128" s="789"/>
      <c r="AK128" s="790">
        <v>296</v>
      </c>
      <c r="AL128" s="788"/>
      <c r="AM128" s="788"/>
      <c r="AN128" s="788"/>
      <c r="AO128" s="789"/>
      <c r="AP128" s="791"/>
      <c r="AQ128" s="792"/>
      <c r="AR128" s="792"/>
      <c r="AS128" s="792"/>
      <c r="AT128" s="793"/>
      <c r="AU128" s="214"/>
      <c r="AV128" s="214"/>
      <c r="AW128" s="214"/>
      <c r="AX128" s="794" t="s">
        <v>461</v>
      </c>
      <c r="AY128" s="795"/>
      <c r="AZ128" s="795"/>
      <c r="BA128" s="795"/>
      <c r="BB128" s="795"/>
      <c r="BC128" s="795"/>
      <c r="BD128" s="795"/>
      <c r="BE128" s="796"/>
      <c r="BF128" s="773" t="s">
        <v>121</v>
      </c>
      <c r="BG128" s="774"/>
      <c r="BH128" s="774"/>
      <c r="BI128" s="774"/>
      <c r="BJ128" s="774"/>
      <c r="BK128" s="774"/>
      <c r="BL128" s="797"/>
      <c r="BM128" s="773">
        <v>14.17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6089921</v>
      </c>
      <c r="AB129" s="767"/>
      <c r="AC129" s="767"/>
      <c r="AD129" s="767"/>
      <c r="AE129" s="768"/>
      <c r="AF129" s="769">
        <v>6318026</v>
      </c>
      <c r="AG129" s="767"/>
      <c r="AH129" s="767"/>
      <c r="AI129" s="767"/>
      <c r="AJ129" s="768"/>
      <c r="AK129" s="769">
        <v>6645950</v>
      </c>
      <c r="AL129" s="767"/>
      <c r="AM129" s="767"/>
      <c r="AN129" s="767"/>
      <c r="AO129" s="768"/>
      <c r="AP129" s="770"/>
      <c r="AQ129" s="771"/>
      <c r="AR129" s="771"/>
      <c r="AS129" s="771"/>
      <c r="AT129" s="772"/>
      <c r="AU129" s="215"/>
      <c r="AV129" s="215"/>
      <c r="AW129" s="215"/>
      <c r="AX129" s="738" t="s">
        <v>464</v>
      </c>
      <c r="AY129" s="739"/>
      <c r="AZ129" s="739"/>
      <c r="BA129" s="739"/>
      <c r="BB129" s="739"/>
      <c r="BC129" s="739"/>
      <c r="BD129" s="739"/>
      <c r="BE129" s="740"/>
      <c r="BF129" s="757" t="s">
        <v>121</v>
      </c>
      <c r="BG129" s="758"/>
      <c r="BH129" s="758"/>
      <c r="BI129" s="758"/>
      <c r="BJ129" s="758"/>
      <c r="BK129" s="758"/>
      <c r="BL129" s="759"/>
      <c r="BM129" s="757">
        <v>19.170000000000002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580044</v>
      </c>
      <c r="AB130" s="767"/>
      <c r="AC130" s="767"/>
      <c r="AD130" s="767"/>
      <c r="AE130" s="768"/>
      <c r="AF130" s="769">
        <v>598541</v>
      </c>
      <c r="AG130" s="767"/>
      <c r="AH130" s="767"/>
      <c r="AI130" s="767"/>
      <c r="AJ130" s="768"/>
      <c r="AK130" s="769">
        <v>601868</v>
      </c>
      <c r="AL130" s="767"/>
      <c r="AM130" s="767"/>
      <c r="AN130" s="767"/>
      <c r="AO130" s="768"/>
      <c r="AP130" s="770"/>
      <c r="AQ130" s="771"/>
      <c r="AR130" s="771"/>
      <c r="AS130" s="771"/>
      <c r="AT130" s="772"/>
      <c r="AU130" s="215"/>
      <c r="AV130" s="215"/>
      <c r="AW130" s="215"/>
      <c r="AX130" s="738" t="s">
        <v>467</v>
      </c>
      <c r="AY130" s="739"/>
      <c r="AZ130" s="739"/>
      <c r="BA130" s="739"/>
      <c r="BB130" s="739"/>
      <c r="BC130" s="739"/>
      <c r="BD130" s="739"/>
      <c r="BE130" s="740"/>
      <c r="BF130" s="741">
        <v>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5509877</v>
      </c>
      <c r="AB131" s="751"/>
      <c r="AC131" s="751"/>
      <c r="AD131" s="751"/>
      <c r="AE131" s="752"/>
      <c r="AF131" s="753">
        <v>5719485</v>
      </c>
      <c r="AG131" s="751"/>
      <c r="AH131" s="751"/>
      <c r="AI131" s="751"/>
      <c r="AJ131" s="752"/>
      <c r="AK131" s="753">
        <v>6044082</v>
      </c>
      <c r="AL131" s="751"/>
      <c r="AM131" s="751"/>
      <c r="AN131" s="751"/>
      <c r="AO131" s="752"/>
      <c r="AP131" s="754"/>
      <c r="AQ131" s="755"/>
      <c r="AR131" s="755"/>
      <c r="AS131" s="755"/>
      <c r="AT131" s="756"/>
      <c r="AU131" s="215"/>
      <c r="AV131" s="215"/>
      <c r="AW131" s="215"/>
      <c r="AX131" s="716" t="s">
        <v>469</v>
      </c>
      <c r="AY131" s="717"/>
      <c r="AZ131" s="717"/>
      <c r="BA131" s="717"/>
      <c r="BB131" s="717"/>
      <c r="BC131" s="717"/>
      <c r="BD131" s="717"/>
      <c r="BE131" s="718"/>
      <c r="BF131" s="719">
        <v>38.700000000000003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6.8914061059999998</v>
      </c>
      <c r="AB132" s="732"/>
      <c r="AC132" s="732"/>
      <c r="AD132" s="732"/>
      <c r="AE132" s="733"/>
      <c r="AF132" s="734">
        <v>6.5032428619999996</v>
      </c>
      <c r="AG132" s="732"/>
      <c r="AH132" s="732"/>
      <c r="AI132" s="732"/>
      <c r="AJ132" s="733"/>
      <c r="AK132" s="734">
        <v>7.8197648539999998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6.9</v>
      </c>
      <c r="AB133" s="711"/>
      <c r="AC133" s="711"/>
      <c r="AD133" s="711"/>
      <c r="AE133" s="712"/>
      <c r="AF133" s="710">
        <v>6.5</v>
      </c>
      <c r="AG133" s="711"/>
      <c r="AH133" s="711"/>
      <c r="AI133" s="711"/>
      <c r="AJ133" s="712"/>
      <c r="AK133" s="710">
        <v>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6Vpdgg/r1mE60QyI8j5UNpkXMNTisf0QmeRedb6u7B1CmmM2EU91LtHavfg3kVLT35j70yB0lKl6lBmvXGGZow==" saltValue="Qs68Rd9d8g9UaK6+0sYlj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22"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6rPW6DcSFRCH+Bk/BRN/3C2uzjgeJJvmAG1DRd20juMgHvL+yAsZFu9zIqEVCHsErM1ep5CNLIDohsaUR5oDTQ==" saltValue="sT2H0y3L5x/SGLNDw1TW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U97BDcfte665LB1nG/FG0e4t9pd2lKghsiLBO4nAD/SZu4MkUfMsc9Az6XTB1E7QbxWngnB7azEU6sVcq2R1Q==" saltValue="SfcNgDxN5fK0hyMfYXYtn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5" t="s">
        <v>476</v>
      </c>
      <c r="AP7" s="253"/>
      <c r="AQ7" s="254" t="s">
        <v>477</v>
      </c>
      <c r="AR7" s="255"/>
    </row>
    <row r="8" spans="1:46" x14ac:dyDescent="0.15">
      <c r="A8" s="247"/>
      <c r="AK8" s="256"/>
      <c r="AL8" s="257"/>
      <c r="AM8" s="257"/>
      <c r="AN8" s="258"/>
      <c r="AO8" s="1106"/>
      <c r="AP8" s="259" t="s">
        <v>478</v>
      </c>
      <c r="AQ8" s="260" t="s">
        <v>479</v>
      </c>
      <c r="AR8" s="261" t="s">
        <v>480</v>
      </c>
    </row>
    <row r="9" spans="1:46" x14ac:dyDescent="0.15">
      <c r="A9" s="247"/>
      <c r="AK9" s="1117" t="s">
        <v>481</v>
      </c>
      <c r="AL9" s="1118"/>
      <c r="AM9" s="1118"/>
      <c r="AN9" s="1119"/>
      <c r="AO9" s="262">
        <v>1493551</v>
      </c>
      <c r="AP9" s="262">
        <v>50962</v>
      </c>
      <c r="AQ9" s="263">
        <v>72090</v>
      </c>
      <c r="AR9" s="264">
        <v>-29.3</v>
      </c>
    </row>
    <row r="10" spans="1:46" ht="13.5" customHeight="1" x14ac:dyDescent="0.15">
      <c r="A10" s="247"/>
      <c r="AK10" s="1117" t="s">
        <v>482</v>
      </c>
      <c r="AL10" s="1118"/>
      <c r="AM10" s="1118"/>
      <c r="AN10" s="1119"/>
      <c r="AO10" s="265">
        <v>264644</v>
      </c>
      <c r="AP10" s="265">
        <v>9030</v>
      </c>
      <c r="AQ10" s="266">
        <v>9072</v>
      </c>
      <c r="AR10" s="267">
        <v>-0.5</v>
      </c>
    </row>
    <row r="11" spans="1:46" ht="13.5" customHeight="1" x14ac:dyDescent="0.15">
      <c r="A11" s="247"/>
      <c r="AK11" s="1117" t="s">
        <v>483</v>
      </c>
      <c r="AL11" s="1118"/>
      <c r="AM11" s="1118"/>
      <c r="AN11" s="1119"/>
      <c r="AO11" s="265" t="s">
        <v>484</v>
      </c>
      <c r="AP11" s="265" t="s">
        <v>484</v>
      </c>
      <c r="AQ11" s="266">
        <v>383</v>
      </c>
      <c r="AR11" s="267" t="s">
        <v>484</v>
      </c>
    </row>
    <row r="12" spans="1:46" ht="13.5" customHeight="1" x14ac:dyDescent="0.15">
      <c r="A12" s="247"/>
      <c r="AK12" s="1117" t="s">
        <v>485</v>
      </c>
      <c r="AL12" s="1118"/>
      <c r="AM12" s="1118"/>
      <c r="AN12" s="1119"/>
      <c r="AO12" s="265" t="s">
        <v>484</v>
      </c>
      <c r="AP12" s="265" t="s">
        <v>484</v>
      </c>
      <c r="AQ12" s="266">
        <v>26</v>
      </c>
      <c r="AR12" s="267" t="s">
        <v>484</v>
      </c>
    </row>
    <row r="13" spans="1:46" ht="13.5" customHeight="1" x14ac:dyDescent="0.15">
      <c r="A13" s="247"/>
      <c r="AK13" s="1117" t="s">
        <v>486</v>
      </c>
      <c r="AL13" s="1118"/>
      <c r="AM13" s="1118"/>
      <c r="AN13" s="1119"/>
      <c r="AO13" s="265">
        <v>34749</v>
      </c>
      <c r="AP13" s="265">
        <v>1186</v>
      </c>
      <c r="AQ13" s="266">
        <v>2732</v>
      </c>
      <c r="AR13" s="267">
        <v>-56.6</v>
      </c>
    </row>
    <row r="14" spans="1:46" ht="13.5" customHeight="1" x14ac:dyDescent="0.15">
      <c r="A14" s="247"/>
      <c r="AK14" s="1117" t="s">
        <v>487</v>
      </c>
      <c r="AL14" s="1118"/>
      <c r="AM14" s="1118"/>
      <c r="AN14" s="1119"/>
      <c r="AO14" s="265">
        <v>31695</v>
      </c>
      <c r="AP14" s="265">
        <v>1081</v>
      </c>
      <c r="AQ14" s="266">
        <v>1315</v>
      </c>
      <c r="AR14" s="267">
        <v>-17.8</v>
      </c>
    </row>
    <row r="15" spans="1:46" ht="13.5" customHeight="1" x14ac:dyDescent="0.15">
      <c r="A15" s="247"/>
      <c r="AK15" s="1120" t="s">
        <v>488</v>
      </c>
      <c r="AL15" s="1121"/>
      <c r="AM15" s="1121"/>
      <c r="AN15" s="1122"/>
      <c r="AO15" s="265">
        <v>-79193</v>
      </c>
      <c r="AP15" s="265">
        <v>-2702</v>
      </c>
      <c r="AQ15" s="266">
        <v>-4107</v>
      </c>
      <c r="AR15" s="267">
        <v>-34.200000000000003</v>
      </c>
    </row>
    <row r="16" spans="1:46" x14ac:dyDescent="0.15">
      <c r="A16" s="247"/>
      <c r="AK16" s="1120" t="s">
        <v>177</v>
      </c>
      <c r="AL16" s="1121"/>
      <c r="AM16" s="1121"/>
      <c r="AN16" s="1122"/>
      <c r="AO16" s="265">
        <v>1745446</v>
      </c>
      <c r="AP16" s="265">
        <v>59557</v>
      </c>
      <c r="AQ16" s="266">
        <v>81511</v>
      </c>
      <c r="AR16" s="267">
        <v>-26.9</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23" t="s">
        <v>493</v>
      </c>
      <c r="AL21" s="1124"/>
      <c r="AM21" s="1124"/>
      <c r="AN21" s="1125"/>
      <c r="AO21" s="277">
        <v>5.0199999999999996</v>
      </c>
      <c r="AP21" s="278">
        <v>6.74</v>
      </c>
      <c r="AQ21" s="279">
        <v>-1.72</v>
      </c>
      <c r="AS21" s="280"/>
      <c r="AT21" s="276"/>
    </row>
    <row r="22" spans="1:46" s="248" customFormat="1" x14ac:dyDescent="0.15">
      <c r="A22" s="276"/>
      <c r="AK22" s="1123" t="s">
        <v>494</v>
      </c>
      <c r="AL22" s="1124"/>
      <c r="AM22" s="1124"/>
      <c r="AN22" s="1125"/>
      <c r="AO22" s="281">
        <v>97.2</v>
      </c>
      <c r="AP22" s="282">
        <v>97</v>
      </c>
      <c r="AQ22" s="283">
        <v>0.2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5" t="s">
        <v>476</v>
      </c>
      <c r="AP30" s="253"/>
      <c r="AQ30" s="254" t="s">
        <v>477</v>
      </c>
      <c r="AR30" s="255"/>
    </row>
    <row r="31" spans="1:46" x14ac:dyDescent="0.15">
      <c r="A31" s="247"/>
      <c r="AK31" s="256"/>
      <c r="AL31" s="257"/>
      <c r="AM31" s="257"/>
      <c r="AN31" s="258"/>
      <c r="AO31" s="1106"/>
      <c r="AP31" s="259" t="s">
        <v>478</v>
      </c>
      <c r="AQ31" s="260" t="s">
        <v>479</v>
      </c>
      <c r="AR31" s="261" t="s">
        <v>480</v>
      </c>
    </row>
    <row r="32" spans="1:46" ht="27" customHeight="1" x14ac:dyDescent="0.15">
      <c r="A32" s="247"/>
      <c r="AK32" s="1107" t="s">
        <v>498</v>
      </c>
      <c r="AL32" s="1108"/>
      <c r="AM32" s="1108"/>
      <c r="AN32" s="1109"/>
      <c r="AO32" s="291">
        <v>661907</v>
      </c>
      <c r="AP32" s="291">
        <v>22585</v>
      </c>
      <c r="AQ32" s="292">
        <v>33695</v>
      </c>
      <c r="AR32" s="293">
        <v>-33</v>
      </c>
    </row>
    <row r="33" spans="1:46" ht="13.5" customHeight="1" x14ac:dyDescent="0.15">
      <c r="A33" s="247"/>
      <c r="AK33" s="1107" t="s">
        <v>499</v>
      </c>
      <c r="AL33" s="1108"/>
      <c r="AM33" s="1108"/>
      <c r="AN33" s="1109"/>
      <c r="AO33" s="291" t="s">
        <v>484</v>
      </c>
      <c r="AP33" s="291" t="s">
        <v>484</v>
      </c>
      <c r="AQ33" s="292" t="s">
        <v>484</v>
      </c>
      <c r="AR33" s="293" t="s">
        <v>484</v>
      </c>
    </row>
    <row r="34" spans="1:46" ht="27" customHeight="1" x14ac:dyDescent="0.15">
      <c r="A34" s="247"/>
      <c r="AK34" s="1107" t="s">
        <v>500</v>
      </c>
      <c r="AL34" s="1108"/>
      <c r="AM34" s="1108"/>
      <c r="AN34" s="1109"/>
      <c r="AO34" s="291" t="s">
        <v>484</v>
      </c>
      <c r="AP34" s="291" t="s">
        <v>484</v>
      </c>
      <c r="AQ34" s="292" t="s">
        <v>484</v>
      </c>
      <c r="AR34" s="293" t="s">
        <v>484</v>
      </c>
    </row>
    <row r="35" spans="1:46" ht="27" customHeight="1" x14ac:dyDescent="0.15">
      <c r="A35" s="247"/>
      <c r="AK35" s="1107" t="s">
        <v>501</v>
      </c>
      <c r="AL35" s="1108"/>
      <c r="AM35" s="1108"/>
      <c r="AN35" s="1109"/>
      <c r="AO35" s="291">
        <v>378714</v>
      </c>
      <c r="AP35" s="291">
        <v>12922</v>
      </c>
      <c r="AQ35" s="292">
        <v>8394</v>
      </c>
      <c r="AR35" s="293">
        <v>53.9</v>
      </c>
    </row>
    <row r="36" spans="1:46" ht="27" customHeight="1" x14ac:dyDescent="0.15">
      <c r="A36" s="247"/>
      <c r="AK36" s="1107" t="s">
        <v>502</v>
      </c>
      <c r="AL36" s="1108"/>
      <c r="AM36" s="1108"/>
      <c r="AN36" s="1109"/>
      <c r="AO36" s="291">
        <v>912</v>
      </c>
      <c r="AP36" s="291">
        <v>31</v>
      </c>
      <c r="AQ36" s="292">
        <v>1998</v>
      </c>
      <c r="AR36" s="293">
        <v>-98.4</v>
      </c>
    </row>
    <row r="37" spans="1:46" ht="13.5" customHeight="1" x14ac:dyDescent="0.15">
      <c r="A37" s="247"/>
      <c r="AK37" s="1107" t="s">
        <v>503</v>
      </c>
      <c r="AL37" s="1108"/>
      <c r="AM37" s="1108"/>
      <c r="AN37" s="1109"/>
      <c r="AO37" s="291">
        <v>33264</v>
      </c>
      <c r="AP37" s="291">
        <v>1135</v>
      </c>
      <c r="AQ37" s="292">
        <v>1021</v>
      </c>
      <c r="AR37" s="293">
        <v>11.2</v>
      </c>
    </row>
    <row r="38" spans="1:46" ht="27" customHeight="1" x14ac:dyDescent="0.15">
      <c r="A38" s="247"/>
      <c r="AK38" s="1110" t="s">
        <v>504</v>
      </c>
      <c r="AL38" s="1111"/>
      <c r="AM38" s="1111"/>
      <c r="AN38" s="1112"/>
      <c r="AO38" s="294" t="s">
        <v>484</v>
      </c>
      <c r="AP38" s="294" t="s">
        <v>484</v>
      </c>
      <c r="AQ38" s="295">
        <v>3</v>
      </c>
      <c r="AR38" s="283" t="s">
        <v>484</v>
      </c>
      <c r="AS38" s="290"/>
    </row>
    <row r="39" spans="1:46" x14ac:dyDescent="0.15">
      <c r="A39" s="247"/>
      <c r="AK39" s="1110" t="s">
        <v>505</v>
      </c>
      <c r="AL39" s="1111"/>
      <c r="AM39" s="1111"/>
      <c r="AN39" s="1112"/>
      <c r="AO39" s="291">
        <v>-296</v>
      </c>
      <c r="AP39" s="291">
        <v>-10</v>
      </c>
      <c r="AQ39" s="292">
        <v>-3210</v>
      </c>
      <c r="AR39" s="293">
        <v>-99.7</v>
      </c>
      <c r="AS39" s="290"/>
    </row>
    <row r="40" spans="1:46" ht="27" customHeight="1" x14ac:dyDescent="0.15">
      <c r="A40" s="247"/>
      <c r="AK40" s="1107" t="s">
        <v>506</v>
      </c>
      <c r="AL40" s="1108"/>
      <c r="AM40" s="1108"/>
      <c r="AN40" s="1109"/>
      <c r="AO40" s="291">
        <v>-601868</v>
      </c>
      <c r="AP40" s="291">
        <v>-20537</v>
      </c>
      <c r="AQ40" s="292">
        <v>-26336</v>
      </c>
      <c r="AR40" s="293">
        <v>-22</v>
      </c>
      <c r="AS40" s="290"/>
    </row>
    <row r="41" spans="1:46" x14ac:dyDescent="0.15">
      <c r="A41" s="247"/>
      <c r="AK41" s="1113" t="s">
        <v>287</v>
      </c>
      <c r="AL41" s="1114"/>
      <c r="AM41" s="1114"/>
      <c r="AN41" s="1115"/>
      <c r="AO41" s="291">
        <v>472633</v>
      </c>
      <c r="AP41" s="291">
        <v>16127</v>
      </c>
      <c r="AQ41" s="292">
        <v>15565</v>
      </c>
      <c r="AR41" s="293">
        <v>3.6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00" t="s">
        <v>476</v>
      </c>
      <c r="AN49" s="1102" t="s">
        <v>509</v>
      </c>
      <c r="AO49" s="1103"/>
      <c r="AP49" s="1103"/>
      <c r="AQ49" s="1103"/>
      <c r="AR49" s="1104"/>
    </row>
    <row r="50" spans="1:44" x14ac:dyDescent="0.15">
      <c r="A50" s="247"/>
      <c r="AK50" s="305"/>
      <c r="AL50" s="306"/>
      <c r="AM50" s="1101"/>
      <c r="AN50" s="307" t="s">
        <v>510</v>
      </c>
      <c r="AO50" s="308" t="s">
        <v>511</v>
      </c>
      <c r="AP50" s="309" t="s">
        <v>512</v>
      </c>
      <c r="AQ50" s="310" t="s">
        <v>513</v>
      </c>
      <c r="AR50" s="311" t="s">
        <v>514</v>
      </c>
    </row>
    <row r="51" spans="1:44" x14ac:dyDescent="0.15">
      <c r="A51" s="247"/>
      <c r="AK51" s="303" t="s">
        <v>515</v>
      </c>
      <c r="AL51" s="304"/>
      <c r="AM51" s="312">
        <v>993281</v>
      </c>
      <c r="AN51" s="313">
        <v>34347</v>
      </c>
      <c r="AO51" s="314">
        <v>-28.1</v>
      </c>
      <c r="AP51" s="315">
        <v>52068</v>
      </c>
      <c r="AQ51" s="316">
        <v>1.6</v>
      </c>
      <c r="AR51" s="317">
        <v>-29.7</v>
      </c>
    </row>
    <row r="52" spans="1:44" x14ac:dyDescent="0.15">
      <c r="A52" s="247"/>
      <c r="AK52" s="318"/>
      <c r="AL52" s="319" t="s">
        <v>516</v>
      </c>
      <c r="AM52" s="320">
        <v>458691</v>
      </c>
      <c r="AN52" s="321">
        <v>15861</v>
      </c>
      <c r="AO52" s="322">
        <v>-47.9</v>
      </c>
      <c r="AP52" s="323">
        <v>26936</v>
      </c>
      <c r="AQ52" s="324">
        <v>3.4</v>
      </c>
      <c r="AR52" s="325">
        <v>-51.3</v>
      </c>
    </row>
    <row r="53" spans="1:44" x14ac:dyDescent="0.15">
      <c r="A53" s="247"/>
      <c r="AK53" s="303" t="s">
        <v>517</v>
      </c>
      <c r="AL53" s="304"/>
      <c r="AM53" s="312">
        <v>545253</v>
      </c>
      <c r="AN53" s="313">
        <v>18773</v>
      </c>
      <c r="AO53" s="314">
        <v>-45.3</v>
      </c>
      <c r="AP53" s="315">
        <v>47161</v>
      </c>
      <c r="AQ53" s="316">
        <v>-9.4</v>
      </c>
      <c r="AR53" s="317">
        <v>-35.9</v>
      </c>
    </row>
    <row r="54" spans="1:44" x14ac:dyDescent="0.15">
      <c r="A54" s="247"/>
      <c r="AK54" s="318"/>
      <c r="AL54" s="319" t="s">
        <v>516</v>
      </c>
      <c r="AM54" s="320">
        <v>491407</v>
      </c>
      <c r="AN54" s="321">
        <v>16919</v>
      </c>
      <c r="AO54" s="322">
        <v>6.7</v>
      </c>
      <c r="AP54" s="323">
        <v>24595</v>
      </c>
      <c r="AQ54" s="324">
        <v>-8.6999999999999993</v>
      </c>
      <c r="AR54" s="325">
        <v>15.4</v>
      </c>
    </row>
    <row r="55" spans="1:44" x14ac:dyDescent="0.15">
      <c r="A55" s="247"/>
      <c r="AK55" s="303" t="s">
        <v>518</v>
      </c>
      <c r="AL55" s="304"/>
      <c r="AM55" s="312">
        <v>794740</v>
      </c>
      <c r="AN55" s="313">
        <v>27152</v>
      </c>
      <c r="AO55" s="314">
        <v>44.6</v>
      </c>
      <c r="AP55" s="315">
        <v>43423</v>
      </c>
      <c r="AQ55" s="316">
        <v>-7.9</v>
      </c>
      <c r="AR55" s="317">
        <v>52.5</v>
      </c>
    </row>
    <row r="56" spans="1:44" x14ac:dyDescent="0.15">
      <c r="A56" s="247"/>
      <c r="AK56" s="318"/>
      <c r="AL56" s="319" t="s">
        <v>516</v>
      </c>
      <c r="AM56" s="320">
        <v>767340</v>
      </c>
      <c r="AN56" s="321">
        <v>26216</v>
      </c>
      <c r="AO56" s="322">
        <v>55</v>
      </c>
      <c r="AP56" s="323">
        <v>22207</v>
      </c>
      <c r="AQ56" s="324">
        <v>-9.6999999999999993</v>
      </c>
      <c r="AR56" s="325">
        <v>64.7</v>
      </c>
    </row>
    <row r="57" spans="1:44" x14ac:dyDescent="0.15">
      <c r="A57" s="247"/>
      <c r="AK57" s="303" t="s">
        <v>519</v>
      </c>
      <c r="AL57" s="304"/>
      <c r="AM57" s="312">
        <v>1341365</v>
      </c>
      <c r="AN57" s="313">
        <v>45780</v>
      </c>
      <c r="AO57" s="314">
        <v>68.599999999999994</v>
      </c>
      <c r="AP57" s="315">
        <v>45265</v>
      </c>
      <c r="AQ57" s="316">
        <v>4.2</v>
      </c>
      <c r="AR57" s="317">
        <v>64.400000000000006</v>
      </c>
    </row>
    <row r="58" spans="1:44" x14ac:dyDescent="0.15">
      <c r="A58" s="247"/>
      <c r="AK58" s="318"/>
      <c r="AL58" s="319" t="s">
        <v>516</v>
      </c>
      <c r="AM58" s="320">
        <v>1010646</v>
      </c>
      <c r="AN58" s="321">
        <v>34493</v>
      </c>
      <c r="AO58" s="322">
        <v>31.6</v>
      </c>
      <c r="AP58" s="323">
        <v>22600</v>
      </c>
      <c r="AQ58" s="324">
        <v>1.8</v>
      </c>
      <c r="AR58" s="325">
        <v>29.8</v>
      </c>
    </row>
    <row r="59" spans="1:44" x14ac:dyDescent="0.15">
      <c r="A59" s="247"/>
      <c r="AK59" s="303" t="s">
        <v>520</v>
      </c>
      <c r="AL59" s="304"/>
      <c r="AM59" s="312">
        <v>1296563</v>
      </c>
      <c r="AN59" s="313">
        <v>44241</v>
      </c>
      <c r="AO59" s="314">
        <v>-3.4</v>
      </c>
      <c r="AP59" s="315">
        <v>54621</v>
      </c>
      <c r="AQ59" s="316">
        <v>20.7</v>
      </c>
      <c r="AR59" s="317">
        <v>-24.1</v>
      </c>
    </row>
    <row r="60" spans="1:44" x14ac:dyDescent="0.15">
      <c r="A60" s="247"/>
      <c r="AK60" s="318"/>
      <c r="AL60" s="319" t="s">
        <v>516</v>
      </c>
      <c r="AM60" s="320">
        <v>1217085</v>
      </c>
      <c r="AN60" s="321">
        <v>41529</v>
      </c>
      <c r="AO60" s="322">
        <v>20.399999999999999</v>
      </c>
      <c r="AP60" s="323">
        <v>30892</v>
      </c>
      <c r="AQ60" s="324">
        <v>36.700000000000003</v>
      </c>
      <c r="AR60" s="325">
        <v>-16.3</v>
      </c>
    </row>
    <row r="61" spans="1:44" x14ac:dyDescent="0.15">
      <c r="A61" s="247"/>
      <c r="AK61" s="303" t="s">
        <v>521</v>
      </c>
      <c r="AL61" s="326"/>
      <c r="AM61" s="312">
        <v>994240</v>
      </c>
      <c r="AN61" s="313">
        <v>34059</v>
      </c>
      <c r="AO61" s="314">
        <v>7.3</v>
      </c>
      <c r="AP61" s="315">
        <v>48508</v>
      </c>
      <c r="AQ61" s="327">
        <v>1.8</v>
      </c>
      <c r="AR61" s="317">
        <v>5.5</v>
      </c>
    </row>
    <row r="62" spans="1:44" x14ac:dyDescent="0.15">
      <c r="A62" s="247"/>
      <c r="AK62" s="318"/>
      <c r="AL62" s="319" t="s">
        <v>516</v>
      </c>
      <c r="AM62" s="320">
        <v>789034</v>
      </c>
      <c r="AN62" s="321">
        <v>27004</v>
      </c>
      <c r="AO62" s="322">
        <v>13.2</v>
      </c>
      <c r="AP62" s="323">
        <v>25446</v>
      </c>
      <c r="AQ62" s="324">
        <v>4.7</v>
      </c>
      <c r="AR62" s="325">
        <v>8.5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3oRDjXAyJVDuTEdrqryefHpYzF7HFVoU8OuXfbtyCpQhFn+HIZ5QRrokmxMPEE0GavFK6ROSUK+5ECZTag0gew==" saltValue="Xf/yBjN6oRViT9YYzVPak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O112" zoomScale="110" zoomScaleNormal="11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7j4aqc8SpJA83Q0QNMvKd8z55rCk1PqgFkxyUATMI5xJN38nFdOfCz5OzBUHnFTY5YjkhjPMyKkkuTwWD90r9Q==" saltValue="GoDB/dSfFxkgmXjL+wKC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wV9LgYImlRNxvOHyDX5dbel+YFu+ypUhnc8kNQjHw6EJvKVuERZtmktbhOIh25v79v5bYVZ71oKWAomNfNNQdQ==" saltValue="/FQUDE840JxfiHIqRfVWL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B46"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43.2</v>
      </c>
      <c r="G47" s="12">
        <v>49.43</v>
      </c>
      <c r="H47" s="12">
        <v>42.64</v>
      </c>
      <c r="I47" s="12">
        <v>42.74</v>
      </c>
      <c r="J47" s="13">
        <v>36.6</v>
      </c>
    </row>
    <row r="48" spans="2:10" ht="57.75" customHeight="1" x14ac:dyDescent="0.15">
      <c r="B48" s="14"/>
      <c r="C48" s="1128" t="s">
        <v>4</v>
      </c>
      <c r="D48" s="1128"/>
      <c r="E48" s="1129"/>
      <c r="F48" s="15">
        <v>7.08</v>
      </c>
      <c r="G48" s="16">
        <v>6</v>
      </c>
      <c r="H48" s="16">
        <v>6.06</v>
      </c>
      <c r="I48" s="16">
        <v>4.5599999999999996</v>
      </c>
      <c r="J48" s="17">
        <v>3.92</v>
      </c>
    </row>
    <row r="49" spans="2:10" ht="57.75" customHeight="1" thickBot="1" x14ac:dyDescent="0.2">
      <c r="B49" s="18"/>
      <c r="C49" s="1130" t="s">
        <v>5</v>
      </c>
      <c r="D49" s="1130"/>
      <c r="E49" s="1131"/>
      <c r="F49" s="19">
        <v>0.04</v>
      </c>
      <c r="G49" s="20">
        <v>8.99</v>
      </c>
      <c r="H49" s="20" t="s">
        <v>528</v>
      </c>
      <c r="I49" s="20">
        <v>0.36</v>
      </c>
      <c r="J49" s="21" t="s">
        <v>529</v>
      </c>
    </row>
    <row r="50" spans="2:10" x14ac:dyDescent="0.15"/>
  </sheetData>
  <sheetProtection algorithmName="SHA-512" hashValue="4qIQ47N2rseaeFXdFvZEkJO5zQkGInd5iiIR4OhSJNxXkJFLoad1S0iI5/5r2oeN3BfxYqtyzsnEoeZnrNFliQ==" saltValue="uVZkX7WHUJi4+/mBPVjL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dcterms:created xsi:type="dcterms:W3CDTF">2026-02-26T10:12:48Z</dcterms:created>
  <dcterms:modified xsi:type="dcterms:W3CDTF">2026-04-01T07:41:09Z</dcterms:modified>
  <cp:category/>
</cp:coreProperties>
</file>