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0C30016A-C913-4B75-ADF4-048EFA33E9D1}"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E34" i="10"/>
  <c r="C34" i="10"/>
  <c r="U34" i="10" s="1"/>
  <c r="U35" i="10" s="1"/>
  <c r="AM34" i="10" s="1"/>
  <c r="AM35" i="10" s="1"/>
  <c r="BW34" i="10" l="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<sst xmlns="http://schemas.openxmlformats.org/spreadsheetml/2006/main" count="1134" uniqueCount="570">
  <si>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</si>
  <si>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</si>
  <si>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</si>
  <si>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</si>
  <si>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</si>
  <si>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</si>
  <si>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</si>
  <si>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</si>
  <si>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</si>
  <si>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</si>
  <si>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</si>
  <si>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</si>
  <si>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</si>
  <si>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</si>
  <si>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</si>
  <si>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</si>
  <si>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</si>
  <si>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</si>
  <si>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</si>
  <si>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</si>
  <si>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</si>
  <si>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</si>
  <si>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</si>
  <si>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</si>
  <si>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</si>
  <si>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</si>
  <si>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</si>
  <si>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</si>
  <si>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</si>
  <si>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</si>
  <si>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</si>
  <si>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</si>
  <si>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</si>
  <si>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</si>
  <si>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</si>
  <si>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</si>
  <si>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</si>
  <si>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</si>
  <si>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</si>
  <si>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</si>
  <si>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</si>
  <si>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</si>
  <si>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</si>
  <si>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</si>
  <si>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</si>
  <si>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</si>
  <si>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</si>
  <si>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</si>
  <si>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</si>
  <si>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</si>
  <si>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</si>
  <si>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</si>
  <si>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</si>
  <si>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</si>
  <si>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</si>
  <si>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</si>
  <si>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</si>
  <si>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</si>
  <si>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</si>
  <si>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</si>
  <si>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</si>
  <si>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</si>
  <si>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</si>
  <si>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</si>
  <si>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</si>
  <si>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</si>
  <si>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</si>
  <si>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</si>
  <si>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</si>
  <si>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</si>
  <si>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</si>
  <si>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</si>
  <si>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</si>
  <si>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</si>
  <si>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</si>
  <si>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</si>
  <si>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</si>
  <si>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</si>
  <si>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</si>
  <si>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</si>
  <si>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</si>
  <si>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</si>
  <si>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</si>
  <si>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</si>
  <si>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</si>
  <si>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</si>
  <si>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</si>
  <si>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</si>
  <si>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</si>
  <si>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</si>
  <si>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</si>
  <si>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</si>
  <si>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</si>
  <si>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</si>
  <si>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志免町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</si>
  <si>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</si>
  <si>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</si>
  <si>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</si>
  <si>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</si>
  <si>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</si>
  <si>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</si>
  <si>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</si>
  <si>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</si>
  <si>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</si>
  <si>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</si>
  <si>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</si>
  <si>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</si>
  <si>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</si>
  <si>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</si>
  <si>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</si>
  <si>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</si>
  <si>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</si>
  <si>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</si>
  <si>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</si>
  <si>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</si>
  <si>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</si>
  <si>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</si>
  <si>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</si>
  <si>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</si>
  <si>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</si>
  <si>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</si>
  <si>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</si>
  <si>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</si>
  <si>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</si>
  <si>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</si>
  <si>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</si>
  <si>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</si>
  <si>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</si>
  <si>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</si>
  <si>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</si>
  <si>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</si>
  <si>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</si>
  <si>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</si>
  <si>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</si>
  <si>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</si>
  <si>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</si>
  <si>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</si>
  <si>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</si>
  <si>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</si>
  <si>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</si>
  <si>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</si>
  <si>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</si>
  <si>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</si>
  <si>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</si>
  <si>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</si>
  <si>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</si>
  <si>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</si>
  <si>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</si>
  <si>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</si>
  <si>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</si>
  <si>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</si>
  <si>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</si>
  <si>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</si>
  <si>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</si>
  <si>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</si>
  <si>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</si>
  <si>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</si>
  <si>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</si>
  <si>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</si>
  <si>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</si>
  <si>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</si>
  <si>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</si>
  <si>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</si>
  <si>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</si>
  <si>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</si>
  <si>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</si>
  <si>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</si>
  <si>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</si>
  <si>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</si>
  <si>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</si>
  <si>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</si>
  <si>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</si>
  <si>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</si>
  <si>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</si>
  <si>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</si>
  <si>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</si>
  <si>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</si>
  <si>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</si>
  <si>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</si>
  <si>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</si>
  <si>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</si>
  <si>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</si>
  <si>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</si>
  <si>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</si>
  <si>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</si>
  <si>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</si>
  <si>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</si>
  <si>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</si>
  <si>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</si>
  <si>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</si>
  <si>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</si>
  <si>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</si>
  <si>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</si>
  <si>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</si>
  <si>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</si>
  <si>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</si>
  <si>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</si>
  <si>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</si>
  <si>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</si>
  <si>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</si>
  <si>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</si>
  <si>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</si>
  <si>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</si>
  <si>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</si>
  <si>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福岡県志免町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</si>
  <si>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</si>
  <si>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</si>
  <si>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</si>
  <si>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</si>
  <si>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</si>
  <si>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</si>
  <si>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</si>
  <si>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</si>
  <si>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</si>
  <si>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</si>
  <si>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</si>
  <si>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</si>
  <si>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</si>
  <si>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</si>
  <si>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</si>
  <si>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</si>
  <si>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</si>
  <si>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</si>
  <si>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</si>
  <si>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</si>
  <si>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</si>
  <si>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</si>
  <si>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</si>
  <si>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</si>
  <si>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</si>
  <si>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</si>
  <si>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</si>
  <si>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</si>
  <si>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</si>
  <si>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</si>
  <si>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</si>
  <si>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</si>
  <si>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</si>
  <si>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</si>
  <si>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</si>
  <si>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</si>
  <si>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</si>
  <si>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</si>
  <si>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</si>
  <si>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</si>
  <si>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</si>
  <si>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</si>
  <si>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</si>
  <si>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</si>
  <si>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</si>
  <si>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</si>
  <si>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</si>
  <si>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</si>
  <si>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</si>
  <si>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</si>
  <si>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</si>
  <si>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</si>
  <si>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</si>
  <si>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</si>
  <si>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</si>
  <si>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</si>
  <si>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</si>
  <si>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</si>
  <si>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</si>
  <si>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</si>
  <si>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</si>
  <si>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</si>
  <si>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</si>
  <si>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</si>
  <si>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</si>
  <si>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</si>
  <si>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</si>
  <si>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</si>
  <si>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</si>
  <si>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</si>
  <si>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</si>
  <si>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</si>
  <si>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</si>
  <si>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</si>
  <si>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</si>
  <si>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</si>
  <si>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</si>
  <si>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</si>
  <si>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</si>
  <si>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</si>
  <si>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</si>
  <si>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</si>
  <si>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</si>
  <si>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</si>
  <si>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</si>
  <si>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</si>
  <si>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</si>
  <si>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</si>
  <si>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</si>
  <si>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</si>
  <si>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</si>
  <si>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</si>
  <si>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</si>
  <si>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</si>
  <si>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</si>
  <si>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</si>
  <si>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</si>
  <si>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</si>
  <si>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</si>
  <si>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</si>
  <si>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</si>
  <si>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</si>
  <si>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</si>
  <si>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</si>
  <si>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</si>
  <si>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</si>
  <si>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</si>
  <si>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</si>
  <si>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</si>
  <si>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</si>
  <si>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</si>
  <si>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</si>
  <si>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</si>
  <si>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</si>
  <si>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</si>
  <si>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</si>
  <si>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</si>
  <si>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</si>
  <si>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</si>
  <si>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</si>
  <si>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</si>
  <si>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</si>
  <si>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</si>
  <si>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</si>
  <si>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</si>
  <si>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</si>
  <si>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</si>
  <si>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</si>
  <si>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</si>
  <si>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</si>
  <si>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</si>
  <si>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</si>
  <si>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</si>
  <si>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</si>
  <si>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</si>
  <si>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</si>
  <si>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</si>
  <si>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</si>
  <si>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</si>
  <si>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</si>
  <si>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</si>
  <si>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</si>
  <si>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</si>
  <si>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</si>
  <si>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</si>
  <si>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</si>
  <si>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</si>
  <si>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</si>
  <si>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</si>
  <si>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</si>
  <si>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福岡県志免町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</si>
  <si>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</si>
  <si>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</si>
  <si>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</si>
  <si>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</si>
  <si>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</si>
  <si>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</si>
  <si>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</si>
  <si>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</si>
  <si>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</si>
  <si>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</si>
  <si>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</si>
  <si>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</si>
  <si>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</si>
  <si>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</si>
  <si>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</si>
  <si>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</si>
  <si>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</si>
  <si>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</si>
  <si>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</si>
  <si>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</si>
  <si>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</si>
  <si>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</si>
  <si>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</si>
  <si>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</si>
  <si>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</si>
  <si>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</si>
  <si>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</si>
  <si>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</si>
  <si>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</si>
  <si>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</si>
  <si>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</si>
  <si>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</si>
  <si>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</si>
  <si>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</si>
  <si>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</si>
  <si>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</si>
  <si>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</si>
  <si>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</si>
  <si>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</si>
  <si>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</si>
  <si>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</si>
  <si>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</si>
  <si>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</si>
  <si>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</si>
  <si>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</si>
  <si>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</si>
  <si>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</si>
  <si>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</si>
  <si>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</si>
  <si>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</si>
  <si>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</si>
  <si>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</si>
  <si>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</si>
  <si>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</si>
  <si>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</si>
  <si>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</si>
  <si>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</si>
  <si>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</si>
  <si>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</si>
  <si>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</si>
  <si>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</si>
  <si>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</si>
  <si>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</si>
  <si>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</si>
  <si>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</si>
  <si>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</si>
  <si>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</si>
  <si>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</si>
  <si>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</si>
  <si>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</si>
  <si>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</si>
  <si>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</si>
  <si>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</si>
  <si>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</si>
  <si>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</si>
  <si>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</si>
  <si>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</si>
  <si>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</si>
  <si>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</si>
  <si>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</si>
  <si>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</si>
  <si>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</si>
  <si>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</si>
  <si>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</si>
  <si>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</si>
  <si>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</si>
  <si>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</si>
  <si>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</si>
  <si>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</si>
  <si>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</si>
  <si>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</si>
  <si>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</si>
  <si>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</si>
  <si>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</si>
  <si>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</si>
  <si>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</si>
  <si>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</si>
  <si>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</si>
  <si>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</si>
  <si>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</si>
  <si>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</si>
  <si>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</si>
  <si>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</si>
  <si>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</si>
  <si>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</si>
  <si>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</si>
  <si>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</si>
  <si>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</si>
  <si>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</si>
  <si>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</si>
  <si>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</si>
  <si>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</si>
  <si>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</si>
  <si>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</si>
  <si>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</si>
  <si>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</si>
  <si>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</si>
  <si>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</si>
  <si>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</si>
  <si>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</si>
  <si>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</si>
  <si>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</si>
  <si>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</si>
  <si>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</si>
  <si>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</si>
  <si>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</si>
  <si>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</si>
  <si>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</si>
  <si>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</si>
  <si>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</si>
  <si>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</si>
  <si>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</si>
  <si>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</si>
  <si>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</si>
  <si>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</si>
  <si>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</si>
  <si>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</si>
  <si>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</si>
  <si>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</si>
  <si>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</si>
  <si>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</si>
  <si>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</si>
  <si>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</si>
  <si>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</si>
  <si>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</si>
  <si>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</si>
  <si>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</si>
  <si>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</si>
  <si>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</si>
  <si>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</si>
  <si>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</si>
  <si>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</si>
  <si>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</si>
  <si>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</si>
  <si>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</si>
  <si>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</si>
  <si>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</si>
  <si>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</si>
  <si>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</si>
  <si>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</si>
  <si>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</si>
  <si>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</si>
  <si>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</si>
  <si>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</si>
  <si>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</si>
  <si>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</si>
  <si>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</si>
  <si>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</si>
  <si>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</si>
  <si>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</si>
  <si>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</si>
  <si>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</si>
  <si>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</si>
  <si>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14.23</t>
  </si>
  <si>
    <t>▲ 0.33</t>
  </si>
  <si>
    <t>水道事業会計</t>
  </si>
  <si>
    <t>流域関連公共下水道事業会計</t>
  </si>
  <si>
    <t>一般会計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</si>
  <si>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</si>
  <si>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</si>
  <si>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</si>
  <si>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</si>
  <si>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</si>
  <si>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</si>
  <si>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</si>
  <si>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</si>
  <si>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</si>
  <si>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</si>
  <si>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公共施設整備基金</t>
    <rPh sb="0" eb="2">
      <t>コウキョウ</t>
    </rPh>
    <rPh sb="2" eb="4">
      <t>シセツ</t>
    </rPh>
    <rPh sb="4" eb="6">
      <t>セイビ</t>
    </rPh>
    <rPh sb="6" eb="8">
      <t>キキン</t>
    </rPh>
    <phoneticPr fontId="5"/>
  </si>
  <si>
    <t>おうえん基金</t>
    <rPh sb="4" eb="6">
      <t>キキン</t>
    </rPh>
    <phoneticPr fontId="5"/>
  </si>
  <si>
    <t>地域振興基金</t>
    <rPh sb="0" eb="6">
      <t>チイキシンコウキキン</t>
    </rPh>
    <phoneticPr fontId="5"/>
  </si>
  <si>
    <t>別府上井せき維持管理基金</t>
    <rPh sb="0" eb="2">
      <t>ベップ</t>
    </rPh>
    <rPh sb="2" eb="3">
      <t>ウエ</t>
    </rPh>
    <rPh sb="3" eb="4">
      <t>イ</t>
    </rPh>
    <rPh sb="6" eb="10">
      <t>イジカンリ</t>
    </rPh>
    <rPh sb="10" eb="12">
      <t>キキン</t>
    </rPh>
    <phoneticPr fontId="5"/>
  </si>
  <si>
    <t>衛生センター周辺整備基金</t>
    <rPh sb="0" eb="2">
      <t>エイセイ</t>
    </rPh>
    <rPh sb="6" eb="8">
      <t>シュウヘン</t>
    </rPh>
    <rPh sb="8" eb="10">
      <t>セイビ</t>
    </rPh>
    <rPh sb="10" eb="12">
      <t>キキン</t>
    </rPh>
    <phoneticPr fontId="5"/>
  </si>
  <si>
    <t>福岡県市町村消防団員等公務災害補償組合</t>
  </si>
  <si>
    <t>福岡県市町村職員退職手当組合（一般会計）</t>
  </si>
  <si>
    <t>福岡県市町村職員退職手当組合（基金特別会計）</t>
  </si>
  <si>
    <t>福岡県自治会館管理組合</t>
  </si>
  <si>
    <t>糟屋郡自治会館組合</t>
  </si>
  <si>
    <t>粕屋郡篠栗町外一市五町財産組合</t>
  </si>
  <si>
    <t>北筑昇華苑組合</t>
  </si>
  <si>
    <t>粕屋南部消防組合（一般会計）</t>
  </si>
  <si>
    <t>粕屋南部消防組合（休日診療所特別会計）</t>
    <rPh sb="0" eb="2">
      <t>カスヤ</t>
    </rPh>
    <rPh sb="2" eb="4">
      <t>ナンブ</t>
    </rPh>
    <rPh sb="4" eb="6">
      <t>ショウボウ</t>
    </rPh>
    <rPh sb="6" eb="8">
      <t>クミアイ</t>
    </rPh>
    <rPh sb="9" eb="11">
      <t>キュウジツ</t>
    </rPh>
    <rPh sb="11" eb="13">
      <t>シンリョウ</t>
    </rPh>
    <rPh sb="13" eb="14">
      <t>ショ</t>
    </rPh>
    <rPh sb="14" eb="16">
      <t>トクベツ</t>
    </rPh>
    <rPh sb="16" eb="18">
      <t>カイケイ</t>
    </rPh>
    <phoneticPr fontId="2"/>
  </si>
  <si>
    <t>福岡県自治振興組合（一般会計）</t>
  </si>
  <si>
    <t>福岡県自治振興組合（公文書館事業特別会計）</t>
  </si>
  <si>
    <t>宇美町・志免町衛生施設組合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</si>
  <si>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</si>
  <si>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</si>
  <si>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</si>
  <si>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</si>
  <si>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福岡都市圏広域行政事業組合（一般会計）</t>
  </si>
  <si>
    <t>福岡都市圏広域行政事業組合（流域連携事業特別会計）</t>
  </si>
  <si>
    <t>福岡都市圏広域行政事業組合（競艇事業特別会計）</t>
  </si>
  <si>
    <t>福岡地区水道企業団</t>
    <rPh sb="0" eb="4">
      <t>フクオカチク</t>
    </rPh>
    <rPh sb="4" eb="9">
      <t>スイドウキギョウダン</t>
    </rPh>
    <phoneticPr fontId="4"/>
  </si>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</sst>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B61A-4A20-B157-269C38EF7E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28422</c:v>
                </c:pt>
                <c:pt idx="1">
                  <c:v>21551</c:v>
                </c:pt>
                <c:pt idx="2">
                  <c:v>18148</c:v>
                </c:pt>
                <c:pt idx="3">
                  <c:v>32838</c:v>
                </c:pt>
                <c:pt idx="4">
                  <c:v>50152</c:v>
                </c:pt>
              </c:numCache>
            </c:numRef>
          </c:val>
          <c:smooth val="0"/>
          <c:extLst>
            <c:ext xmlns:c16="http://schemas.microsoft.com/office/drawing/2014/chart" uri="{C3380CC4-5D6E-409C-BE32-E72D297353CC}">
              <c16:uniqueId val="{00000001-B61A-4A20-B157-269C38EF7E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9.3800000000000008</c:v>
                </c:pt>
                <c:pt idx="1">
                  <c:v>13.66</c:v>
                </c:pt>
                <c:pt idx="2">
                  <c:v>12.78</c:v>
                </c:pt>
                <c:pt idx="3">
                  <c:v>7.01</c:v>
                </c:pt>
                <c:pt idx="4">
                  <c:v>9.9499999999999993</c:v>
                </c:pt>
              </c:numCache>
            </c:numRef>
          </c:val>
          <c:extLst>
            <c:ext xmlns:c16="http://schemas.microsoft.com/office/drawing/2014/chart" uri="{C3380CC4-5D6E-409C-BE32-E72D297353CC}">
              <c16:uniqueId val="{00000000-1549-46F4-8EB7-F304563E5D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40.619999999999997</c:v>
                </c:pt>
                <c:pt idx="1">
                  <c:v>45.96</c:v>
                </c:pt>
                <c:pt idx="2">
                  <c:v>34.619999999999997</c:v>
                </c:pt>
                <c:pt idx="3">
                  <c:v>38.56</c:v>
                </c:pt>
                <c:pt idx="4">
                  <c:v>42.55</c:v>
                </c:pt>
              </c:numCache>
            </c:numRef>
          </c:val>
          <c:extLst>
            <c:ext xmlns:c16="http://schemas.microsoft.com/office/drawing/2014/chart" uri="{C3380CC4-5D6E-409C-BE32-E72D297353CC}">
              <c16:uniqueId val="{00000001-1549-46F4-8EB7-F304563E5D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3.87</c:v>
                </c:pt>
                <c:pt idx="1">
                  <c:v>12.61</c:v>
                </c:pt>
                <c:pt idx="2">
                  <c:v>-14.23</c:v>
                </c:pt>
                <c:pt idx="3">
                  <c:v>-0.33</c:v>
                </c:pt>
                <c:pt idx="4">
                  <c:v>8.67</c:v>
                </c:pt>
              </c:numCache>
            </c:numRef>
          </c:val>
          <c:smooth val="0"/>
          <c:extLst>
            <c:ext xmlns:c16="http://schemas.microsoft.com/office/drawing/2014/chart" uri="{C3380CC4-5D6E-409C-BE32-E72D297353CC}">
              <c16:uniqueId val="{00000002-1549-46F4-8EB7-F304563E5D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0.13</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AB24-4709-BF2F-10A5EA6FDE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24-4709-BF2F-10A5EA6FDE2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B24-4709-BF2F-10A5EA6FDE2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B24-4709-BF2F-10A5EA6FDE2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B24-4709-BF2F-10A5EA6FDE2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0.28999999999999998</c:v>
                </c:pt>
                <c:pt idx="4">
                  <c:v>#N/A</c:v>
                </c:pt>
                <c:pt idx="5">
                  <c:v>0.33</c:v>
                </c:pt>
                <c:pt idx="6">
                  <c:v>#N/A</c:v>
                </c:pt>
                <c:pt idx="7">
                  <c:v>0.28999999999999998</c:v>
                </c:pt>
                <c:pt idx="8">
                  <c:v>#N/A</c:v>
                </c:pt>
                <c:pt idx="9">
                  <c:v>0.33</c:v>
                </c:pt>
              </c:numCache>
            </c:numRef>
          </c:val>
          <c:extLst>
            <c:ext xmlns:c16="http://schemas.microsoft.com/office/drawing/2014/chart" uri="{C3380CC4-5D6E-409C-BE32-E72D297353CC}">
              <c16:uniqueId val="{00000005-AB24-4709-BF2F-10A5EA6FDE2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0.44</c:v>
                </c:pt>
                <c:pt idx="2">
                  <c:v>#N/A</c:v>
                </c:pt>
                <c:pt idx="3">
                  <c:v>1.55</c:v>
                </c:pt>
                <c:pt idx="4">
                  <c:v>#N/A</c:v>
                </c:pt>
                <c:pt idx="5">
                  <c:v>1.4</c:v>
                </c:pt>
                <c:pt idx="6">
                  <c:v>#N/A</c:v>
                </c:pt>
                <c:pt idx="7">
                  <c:v>1.28</c:v>
                </c:pt>
                <c:pt idx="8">
                  <c:v>#N/A</c:v>
                </c:pt>
                <c:pt idx="9">
                  <c:v>1.62</c:v>
                </c:pt>
              </c:numCache>
            </c:numRef>
          </c:val>
          <c:extLst>
            <c:ext xmlns:c16="http://schemas.microsoft.com/office/drawing/2014/chart" uri="{C3380CC4-5D6E-409C-BE32-E72D297353CC}">
              <c16:uniqueId val="{00000006-AB24-4709-BF2F-10A5EA6FDE2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9.24</c:v>
                </c:pt>
                <c:pt idx="2">
                  <c:v>#N/A</c:v>
                </c:pt>
                <c:pt idx="3">
                  <c:v>13.66</c:v>
                </c:pt>
                <c:pt idx="4">
                  <c:v>#N/A</c:v>
                </c:pt>
                <c:pt idx="5">
                  <c:v>12.77</c:v>
                </c:pt>
                <c:pt idx="6">
                  <c:v>#N/A</c:v>
                </c:pt>
                <c:pt idx="7">
                  <c:v>7</c:v>
                </c:pt>
                <c:pt idx="8">
                  <c:v>#N/A</c:v>
                </c:pt>
                <c:pt idx="9">
                  <c:v>9.94</c:v>
                </c:pt>
              </c:numCache>
            </c:numRef>
          </c:val>
          <c:extLst>
            <c:ext xmlns:c16="http://schemas.microsoft.com/office/drawing/2014/chart" uri="{C3380CC4-5D6E-409C-BE32-E72D297353CC}">
              <c16:uniqueId val="{00000007-AB24-4709-BF2F-10A5EA6FDE21}"/>
            </c:ext>
          </c:extLst>
        </c:ser>
        <c:ser>
          <c:idx val="8"/>
          <c:order val="8"/>
          <c:tx>
            <c:strRef>
              <c:f>データシート!$A$35</c:f>
              <c:strCache>
                <c:ptCount val="1"/>
                <c:pt idx="0">
                  <c:v>流域関連公共下水道事業会計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9.4499999999999993</c:v>
                </c:pt>
                <c:pt idx="2">
                  <c:v>#N/A</c:v>
                </c:pt>
                <c:pt idx="3">
                  <c:v>10.039999999999999</c:v>
                </c:pt>
                <c:pt idx="4">
                  <c:v>#N/A</c:v>
                </c:pt>
                <c:pt idx="5">
                  <c:v>11.48</c:v>
                </c:pt>
                <c:pt idx="6">
                  <c:v>#N/A</c:v>
                </c:pt>
                <c:pt idx="7">
                  <c:v>11.61</c:v>
                </c:pt>
                <c:pt idx="8">
                  <c:v>#N/A</c:v>
                </c:pt>
                <c:pt idx="9">
                  <c:v>10.27</c:v>
                </c:pt>
              </c:numCache>
            </c:numRef>
          </c:val>
          <c:extLst>
            <c:ext xmlns:c16="http://schemas.microsoft.com/office/drawing/2014/chart" uri="{C3380CC4-5D6E-409C-BE32-E72D297353CC}">
              <c16:uniqueId val="{00000008-AB24-4709-BF2F-10A5EA6FDE2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21.09</c:v>
                </c:pt>
                <c:pt idx="2">
                  <c:v>#N/A</c:v>
                </c:pt>
                <c:pt idx="3">
                  <c:v>20.28</c:v>
                </c:pt>
                <c:pt idx="4">
                  <c:v>#N/A</c:v>
                </c:pt>
                <c:pt idx="5">
                  <c:v>21.91</c:v>
                </c:pt>
                <c:pt idx="6">
                  <c:v>#N/A</c:v>
                </c:pt>
                <c:pt idx="7">
                  <c:v>21.33</c:v>
                </c:pt>
                <c:pt idx="8">
                  <c:v>#N/A</c:v>
                </c:pt>
                <c:pt idx="9">
                  <c:v>20.63</c:v>
                </c:pt>
              </c:numCache>
            </c:numRef>
          </c:val>
          <c:extLst>
            <c:ext xmlns:c16="http://schemas.microsoft.com/office/drawing/2014/chart" uri="{C3380CC4-5D6E-409C-BE32-E72D297353CC}">
              <c16:uniqueId val="{00000009-AB24-4709-BF2F-10A5EA6FDE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1173</c:v>
                </c:pt>
                <c:pt idx="5">
                  <c:v>1190</c:v>
                </c:pt>
                <c:pt idx="8">
                  <c:v>1123</c:v>
                </c:pt>
                <c:pt idx="11">
                  <c:v>1041</c:v>
                </c:pt>
                <c:pt idx="14">
                  <c:v>1001</c:v>
                </c:pt>
              </c:numCache>
            </c:numRef>
          </c:val>
          <c:extLst>
            <c:ext xmlns:c16="http://schemas.microsoft.com/office/drawing/2014/chart" uri="{C3380CC4-5D6E-409C-BE32-E72D297353CC}">
              <c16:uniqueId val="{00000000-BBB5-4A37-A4A3-AA9C8AE0C1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B5-4A37-A4A3-AA9C8AE0C1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100</c:v>
                </c:pt>
                <c:pt idx="3">
                  <c:v>82</c:v>
                </c:pt>
                <c:pt idx="6">
                  <c:v>81</c:v>
                </c:pt>
                <c:pt idx="9">
                  <c:v>66</c:v>
                </c:pt>
                <c:pt idx="12">
                  <c:v>46</c:v>
                </c:pt>
              </c:numCache>
            </c:numRef>
          </c:val>
          <c:extLst>
            <c:ext xmlns:c16="http://schemas.microsoft.com/office/drawing/2014/chart" uri="{C3380CC4-5D6E-409C-BE32-E72D297353CC}">
              <c16:uniqueId val="{00000002-BBB5-4A37-A4A3-AA9C8AE0C1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0</c:v>
                </c:pt>
                <c:pt idx="6">
                  <c:v>1</c:v>
                </c:pt>
                <c:pt idx="9">
                  <c:v>1</c:v>
                </c:pt>
                <c:pt idx="12">
                  <c:v>0</c:v>
                </c:pt>
              </c:numCache>
            </c:numRef>
          </c:val>
          <c:extLst>
            <c:ext xmlns:c16="http://schemas.microsoft.com/office/drawing/2014/chart" uri="{C3380CC4-5D6E-409C-BE32-E72D297353CC}">
              <c16:uniqueId val="{00000003-BBB5-4A37-A4A3-AA9C8AE0C1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372</c:v>
                </c:pt>
                <c:pt idx="3">
                  <c:v>333</c:v>
                </c:pt>
                <c:pt idx="6">
                  <c:v>309</c:v>
                </c:pt>
                <c:pt idx="9">
                  <c:v>302</c:v>
                </c:pt>
                <c:pt idx="12">
                  <c:v>279</c:v>
                </c:pt>
              </c:numCache>
            </c:numRef>
          </c:val>
          <c:extLst>
            <c:ext xmlns:c16="http://schemas.microsoft.com/office/drawing/2014/chart" uri="{C3380CC4-5D6E-409C-BE32-E72D297353CC}">
              <c16:uniqueId val="{00000004-BBB5-4A37-A4A3-AA9C8AE0C1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B5-4A37-A4A3-AA9C8AE0C1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B5-4A37-A4A3-AA9C8AE0C1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1127</c:v>
                </c:pt>
                <c:pt idx="3">
                  <c:v>1165</c:v>
                </c:pt>
                <c:pt idx="6">
                  <c:v>1176</c:v>
                </c:pt>
                <c:pt idx="9">
                  <c:v>1056</c:v>
                </c:pt>
                <c:pt idx="12">
                  <c:v>893</c:v>
                </c:pt>
              </c:numCache>
            </c:numRef>
          </c:val>
          <c:extLst>
            <c:ext xmlns:c16="http://schemas.microsoft.com/office/drawing/2014/chart" uri="{C3380CC4-5D6E-409C-BE32-E72D297353CC}">
              <c16:uniqueId val="{00000007-BBB5-4A37-A4A3-AA9C8AE0C1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427</c:v>
                </c:pt>
                <c:pt idx="2">
                  <c:v>#N/A</c:v>
                </c:pt>
                <c:pt idx="3">
                  <c:v>#N/A</c:v>
                </c:pt>
                <c:pt idx="4">
                  <c:v>390</c:v>
                </c:pt>
                <c:pt idx="5">
                  <c:v>#N/A</c:v>
                </c:pt>
                <c:pt idx="6">
                  <c:v>#N/A</c:v>
                </c:pt>
                <c:pt idx="7">
                  <c:v>444</c:v>
                </c:pt>
                <c:pt idx="8">
                  <c:v>#N/A</c:v>
                </c:pt>
                <c:pt idx="9">
                  <c:v>#N/A</c:v>
                </c:pt>
                <c:pt idx="10">
                  <c:v>384</c:v>
                </c:pt>
                <c:pt idx="11">
                  <c:v>#N/A</c:v>
                </c:pt>
                <c:pt idx="12">
                  <c:v>#N/A</c:v>
                </c:pt>
                <c:pt idx="13">
                  <c:v>217</c:v>
                </c:pt>
                <c:pt idx="14">
                  <c:v>#N/A</c:v>
                </c:pt>
              </c:numCache>
            </c:numRef>
          </c:val>
          <c:smooth val="0"/>
          <c:extLst>
            <c:ext xmlns:c16="http://schemas.microsoft.com/office/drawing/2014/chart" uri="{C3380CC4-5D6E-409C-BE32-E72D297353CC}">
              <c16:uniqueId val="{00000008-BBB5-4A37-A4A3-AA9C8AE0C1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13644</c:v>
                </c:pt>
                <c:pt idx="5">
                  <c:v>13166</c:v>
                </c:pt>
                <c:pt idx="8">
                  <c:v>12386</c:v>
                </c:pt>
                <c:pt idx="11">
                  <c:v>11856</c:v>
                </c:pt>
                <c:pt idx="14">
                  <c:v>11579</c:v>
                </c:pt>
              </c:numCache>
            </c:numRef>
          </c:val>
          <c:extLst>
            <c:ext xmlns:c16="http://schemas.microsoft.com/office/drawing/2014/chart" uri="{C3380CC4-5D6E-409C-BE32-E72D297353CC}">
              <c16:uniqueId val="{00000000-6D68-499C-A6DE-6B4E817E2B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c:v>
                </c:pt>
                <c:pt idx="5">
                  <c:v>1</c:v>
                </c:pt>
                <c:pt idx="8">
                  <c:v>1</c:v>
                </c:pt>
                <c:pt idx="11">
                  <c:v>0</c:v>
                </c:pt>
                <c:pt idx="14">
                  <c:v>4</c:v>
                </c:pt>
              </c:numCache>
            </c:numRef>
          </c:val>
          <c:extLst>
            <c:ext xmlns:c16="http://schemas.microsoft.com/office/drawing/2014/chart" uri="{C3380CC4-5D6E-409C-BE32-E72D297353CC}">
              <c16:uniqueId val="{00000001-6D68-499C-A6DE-6B4E817E2B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6128</c:v>
                </c:pt>
                <c:pt idx="5">
                  <c:v>6898</c:v>
                </c:pt>
                <c:pt idx="8">
                  <c:v>7241</c:v>
                </c:pt>
                <c:pt idx="11">
                  <c:v>7592</c:v>
                </c:pt>
                <c:pt idx="14">
                  <c:v>7937</c:v>
                </c:pt>
              </c:numCache>
            </c:numRef>
          </c:val>
          <c:extLst>
            <c:ext xmlns:c16="http://schemas.microsoft.com/office/drawing/2014/chart" uri="{C3380CC4-5D6E-409C-BE32-E72D297353CC}">
              <c16:uniqueId val="{00000002-6D68-499C-A6DE-6B4E817E2B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68-499C-A6DE-6B4E817E2B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68-499C-A6DE-6B4E817E2B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68-499C-A6DE-6B4E817E2B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669</c:v>
                </c:pt>
                <c:pt idx="3">
                  <c:v>538</c:v>
                </c:pt>
                <c:pt idx="6">
                  <c:v>548</c:v>
                </c:pt>
                <c:pt idx="9">
                  <c:v>595</c:v>
                </c:pt>
                <c:pt idx="12">
                  <c:v>565</c:v>
                </c:pt>
              </c:numCache>
            </c:numRef>
          </c:val>
          <c:extLst>
            <c:ext xmlns:c16="http://schemas.microsoft.com/office/drawing/2014/chart" uri="{C3380CC4-5D6E-409C-BE32-E72D297353CC}">
              <c16:uniqueId val="{00000006-6D68-499C-A6DE-6B4E817E2B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337</c:v>
                </c:pt>
                <c:pt idx="3">
                  <c:v>271</c:v>
                </c:pt>
                <c:pt idx="6">
                  <c:v>208</c:v>
                </c:pt>
                <c:pt idx="9">
                  <c:v>200</c:v>
                </c:pt>
                <c:pt idx="12">
                  <c:v>203</c:v>
                </c:pt>
              </c:numCache>
            </c:numRef>
          </c:val>
          <c:extLst>
            <c:ext xmlns:c16="http://schemas.microsoft.com/office/drawing/2014/chart" uri="{C3380CC4-5D6E-409C-BE32-E72D297353CC}">
              <c16:uniqueId val="{00000007-6D68-499C-A6DE-6B4E817E2B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5050</c:v>
                </c:pt>
                <c:pt idx="3">
                  <c:v>4610</c:v>
                </c:pt>
                <c:pt idx="6">
                  <c:v>4042</c:v>
                </c:pt>
                <c:pt idx="9">
                  <c:v>3567</c:v>
                </c:pt>
                <c:pt idx="12">
                  <c:v>3186</c:v>
                </c:pt>
              </c:numCache>
            </c:numRef>
          </c:val>
          <c:extLst>
            <c:ext xmlns:c16="http://schemas.microsoft.com/office/drawing/2014/chart" uri="{C3380CC4-5D6E-409C-BE32-E72D297353CC}">
              <c16:uniqueId val="{00000008-6D68-499C-A6DE-6B4E817E2B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D68-499C-A6DE-6B4E817E2B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10802</c:v>
                </c:pt>
                <c:pt idx="3">
                  <c:v>10297</c:v>
                </c:pt>
                <c:pt idx="6">
                  <c:v>9501</c:v>
                </c:pt>
                <c:pt idx="9">
                  <c:v>9038</c:v>
                </c:pt>
                <c:pt idx="12">
                  <c:v>9949</c:v>
                </c:pt>
              </c:numCache>
            </c:numRef>
          </c:val>
          <c:extLst>
            <c:ext xmlns:c16="http://schemas.microsoft.com/office/drawing/2014/chart" uri="{C3380CC4-5D6E-409C-BE32-E72D297353CC}">
              <c16:uniqueId val="{0000000A-6D68-499C-A6DE-6B4E817E2B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D68-499C-A6DE-6B4E817E2B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3223</c:v>
                </c:pt>
                <c:pt idx="1">
                  <c:v>3707</c:v>
                </c:pt>
                <c:pt idx="2">
                  <c:v>4253</c:v>
                </c:pt>
              </c:numCache>
            </c:numRef>
          </c:val>
          <c:extLst>
            <c:ext xmlns:c16="http://schemas.microsoft.com/office/drawing/2014/chart" uri="{C3380CC4-5D6E-409C-BE32-E72D297353CC}">
              <c16:uniqueId val="{00000000-D624-47BB-8A42-5FC72B422C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624-47BB-8A42-5FC72B422C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4017</c:v>
                </c:pt>
                <c:pt idx="1">
                  <c:v>3891</c:v>
                </c:pt>
                <c:pt idx="2">
                  <c:v>3692</c:v>
                </c:pt>
              </c:numCache>
            </c:numRef>
          </c:val>
          <c:extLst>
            <c:ext xmlns:c16="http://schemas.microsoft.com/office/drawing/2014/chart" uri="{C3380CC4-5D6E-409C-BE32-E72D297353CC}">
              <c16:uniqueId val="{00000002-D624-47BB-8A42-5FC72B422C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起債発行の抑制及び小中学校の大規模改修事業の償還の終了により、令和６年度の元利償還金は減少している状況である。しかし、令和６年度以降、公共施設の老朽化に伴う計画的な改修を行っているため、令和７年度以降は元利償還金が増加する見込みである。今後は、起債に依存することのないよう、新たな財源の確保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令和６年度は、充当可能財源等が将来負担額を上回り、将来負担比率の分子はマイナスとなった。</a:t>
          </a:r>
        </a:p>
        <a:p>
          <a:r>
            <a:rPr kumimoji="1" lang="ja-JP" altLang="en-US" sz="1400">
              <a:latin typeface="ＭＳ ゴシック" pitchFamily="49" charset="-128"/>
              <a:ea typeface="ＭＳ ゴシック" pitchFamily="49" charset="-128"/>
            </a:rPr>
            <a:t>現状では、一般会計等に係る地方債の現在高を中心に将来負担額が減少していたが、公共施設の改修に伴い、増加に転じている。また、財政調整基金の積立により充当可能基金が増加することで、将来負担比率の分子は減少傾向にある。</a:t>
          </a:r>
        </a:p>
        <a:p>
          <a:r>
            <a:rPr kumimoji="1" lang="ja-JP" altLang="en-US" sz="1400">
              <a:latin typeface="ＭＳ ゴシック" pitchFamily="49" charset="-128"/>
              <a:ea typeface="ＭＳ ゴシック" pitchFamily="49" charset="-128"/>
            </a:rPr>
            <a:t>このまま、将来負担額の減少傾向を維持したいが、今後は、老朽化に伴う公共施設の更新事業に、財政調整基金を財源として充当することを検討する必要があり、将来負担比率に影響を及ぼす可能性がある。</a:t>
          </a:r>
        </a:p>
        <a:p>
          <a:r>
            <a:rPr kumimoji="1" lang="ja-JP" altLang="en-US" sz="1400">
              <a:latin typeface="ＭＳ ゴシック" pitchFamily="49" charset="-128"/>
              <a:ea typeface="ＭＳ ゴシック" pitchFamily="49" charset="-128"/>
            </a:rPr>
            <a:t>公共施設等総合管理計画等に従い、計画的に事業を進め、適切な財政運営に努める。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福岡県志免町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百万円増加している。税収等の増加によって実質収支が黒字になり、財政調整基金への積み立てを行うことで、残高が増加した。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基金の使途明確化を図るため、財政調整基金を取り崩して今後も必要とされる特定目的基金に積極的に積み立てていくことを検討する。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・公共施設整備基金：老朽化した公共施設の改修等の財源として活用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・おうえん基金：ふるさと納税寄附時に、寄附者が選択した施策の財源として各種事業に活用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・地域振興基金：志免町の地域振興に資する事業の財源として活用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・別府上井せき維持管理基金：別府上井堰の維持管理及び施設更新に要する資金の財源として活用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・衛生センター周辺整備基金：清掃センター建設に伴い、志免町衛生センターが廃止された後の当該施設を含めた周辺の環境整備事業に必要な資金の財源として活用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・公共施設整備基金：令和４年度に創設した基金であり、令和５年度から開始した公共施設個別施設計画に基づいた改修を推進するため、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・おうえん基金：ふるさと納税の寄附金を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百万円積み立て、ふるさと納税を活用する事業への充当分として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おうえん基金に関しては、返礼品の更なる充実を図り、財源確保に努める。また、基金の使途明確化を図るため、今後も必要とされる特定目的基金に積極的に積み立てていくことを検討する。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税収等の増加により財源の確保ができた分を積み立て、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基金の使途明確化を図るため、今後も必要とされる特定目的基金に積極的に積み立てていくことを検討しつつ、残高が適正な範囲内となるよう計画的に管理していく。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基金全体の見直しを行い、公共施設の老朽化に伴う改修の財源として公共施設整備基金を創設するため、令和４年度に減債基金を廃止した。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公債費の繰上償還を行う等減債基金を創設する目的が生じた際に、再度創設する可能性はあるが、当面の間は廃止する予定である。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46,379
45,472
8.69
19,519,221
18,512,030
994,519
9,995,480
9,949,045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年度の指数は、前年度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となった。税収は増収となったものの、それ以上に社会保障費が増加傾向にあるため、財政力指数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に影響はなかった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。今後も、行政の効率化を務めることにより、財政基盤の強化に取り組んでいきたい。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11995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87.7</a:t>
          </a:r>
          <a:r>
            <a:rPr kumimoji="1" lang="ja-JP" altLang="en-US" sz="1300">
              <a:latin typeface="ＭＳ Ｐゴシック" panose="020B0600070205080204" pitchFamily="50" charset="-128"/>
              <a:ea typeface="ＭＳ Ｐゴシック" panose="020B0600070205080204" pitchFamily="50" charset="-128"/>
            </a:rPr>
            <a:t>％となった。類似団体と比較すると、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ポイント下回っている。高齢化に伴う扶助費の増加や社会保障費の増加が今後も見込まれるため、事業の見直し、選択等を検討し、経常経費の抑制に努める。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26353</xdr:rowOff>
    </xdr:from>
    <xdr:to>
      <xdr:col>23</xdr:col>
      <xdr:colOff>133350</xdr:colOff>
      <xdr:row>62</xdr:row>
      <xdr:rowOff>159068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656253"/>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147003</xdr:rowOff>
    </xdr:from>
    <xdr:to>
      <xdr:col>19</xdr:col>
      <xdr:colOff>133350</xdr:colOff>
      <xdr:row>62</xdr:row>
      <xdr:rowOff>159068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769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59055</xdr:rowOff>
    </xdr:from>
    <xdr:to>
      <xdr:col>15</xdr:col>
      <xdr:colOff>82550</xdr:colOff>
      <xdr:row>62</xdr:row>
      <xdr:rowOff>147003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17505"/>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59055</xdr:rowOff>
    </xdr:from>
    <xdr:to>
      <xdr:col>11</xdr:col>
      <xdr:colOff>31750</xdr:colOff>
      <xdr:row>62</xdr:row>
      <xdr:rowOff>122872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17505"/>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147003</xdr:rowOff>
    </xdr:from>
    <xdr:to>
      <xdr:col>23</xdr:col>
      <xdr:colOff>184150</xdr:colOff>
      <xdr:row>62</xdr:row>
      <xdr:rowOff>77153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163530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108268</xdr:rowOff>
    </xdr:from>
    <xdr:to>
      <xdr:col>19</xdr:col>
      <xdr:colOff>184150</xdr:colOff>
      <xdr:row>63</xdr:row>
      <xdr:rowOff>38418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48595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96203</xdr:rowOff>
    </xdr:from>
    <xdr:to>
      <xdr:col>15</xdr:col>
      <xdr:colOff>133350</xdr:colOff>
      <xdr:row>63</xdr:row>
      <xdr:rowOff>26353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8255</xdr:rowOff>
    </xdr:from>
    <xdr:to>
      <xdr:col>11</xdr:col>
      <xdr:colOff>82550</xdr:colOff>
      <xdr:row>61</xdr:row>
      <xdr:rowOff>109855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94632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72072</xdr:rowOff>
    </xdr:from>
    <xdr:to>
      <xdr:col>7</xdr:col>
      <xdr:colOff>31750</xdr:colOff>
      <xdr:row>63</xdr:row>
      <xdr:rowOff>2222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12399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を下回っているのは、主に人件費が要因となっている。これは類似団体と比較して、職員数が少ないためである。今後も定員管理・給与水準の推移を注視していきたい。</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143824</xdr:rowOff>
    </xdr:from>
    <xdr:to>
      <xdr:col>23</xdr:col>
      <xdr:colOff>133350</xdr:colOff>
      <xdr:row>82</xdr:row>
      <xdr:rowOff>38374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31274"/>
          <a:ext cx="838200" cy="6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129525</xdr:rowOff>
    </xdr:from>
    <xdr:to>
      <xdr:col>19</xdr:col>
      <xdr:colOff>133350</xdr:colOff>
      <xdr:row>81</xdr:row>
      <xdr:rowOff>143824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16975"/>
          <a:ext cx="889000" cy="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129525</xdr:rowOff>
    </xdr:from>
    <xdr:to>
      <xdr:col>15</xdr:col>
      <xdr:colOff>82550</xdr:colOff>
      <xdr:row>82</xdr:row>
      <xdr:rowOff>19064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016975"/>
          <a:ext cx="889000" cy="6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150025</xdr:rowOff>
    </xdr:from>
    <xdr:to>
      <xdr:col>11</xdr:col>
      <xdr:colOff>31750</xdr:colOff>
      <xdr:row>82</xdr:row>
      <xdr:rowOff>19064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37475"/>
          <a:ext cx="889000" cy="4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159024</xdr:rowOff>
    </xdr:from>
    <xdr:to>
      <xdr:col>23</xdr:col>
      <xdr:colOff>184150</xdr:colOff>
      <xdr:row>82</xdr:row>
      <xdr:rowOff>89174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4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80301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6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93024</xdr:rowOff>
    </xdr:from>
    <xdr:to>
      <xdr:col>19</xdr:col>
      <xdr:colOff>184150</xdr:colOff>
      <xdr:row>82</xdr:row>
      <xdr:rowOff>23174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33351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4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78725</xdr:rowOff>
    </xdr:from>
    <xdr:to>
      <xdr:col>15</xdr:col>
      <xdr:colOff>133350</xdr:colOff>
      <xdr:row>82</xdr:row>
      <xdr:rowOff>8875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6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19052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3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139714</xdr:rowOff>
    </xdr:from>
    <xdr:to>
      <xdr:col>11</xdr:col>
      <xdr:colOff>82550</xdr:colOff>
      <xdr:row>82</xdr:row>
      <xdr:rowOff>69864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2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80041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9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99225</xdr:rowOff>
    </xdr:from>
    <xdr:to>
      <xdr:col>7</xdr:col>
      <xdr:colOff>31750</xdr:colOff>
      <xdr:row>82</xdr:row>
      <xdr:rowOff>29375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39552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5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例年と同様に類似団体平均を上回る結果となり、自団体のみで見ると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ポイント増となった。主な要因としては、給料表上の引上げが行われた職員が多かったこと及び退職者数と採用者数があまり変わらず、職員の階層分布が変わったためである。</a:t>
          </a:r>
        </a:p>
        <a:p>
          <a:r>
            <a:rPr kumimoji="1" lang="ja-JP" altLang="en-US" sz="1300">
              <a:latin typeface="ＭＳ Ｐゴシック" panose="020B0600070205080204" pitchFamily="50" charset="-128"/>
              <a:ea typeface="ＭＳ Ｐゴシック" panose="020B0600070205080204" pitchFamily="50" charset="-128"/>
            </a:rPr>
            <a:t>今後も、国や県、他の地方公共団体との均衡を踏まえ、給与水準の適正化に努める。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85271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497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33564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16329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88</xdr:row>
      <xdr:rowOff>86179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15243"/>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少ない職員数で今後も増え続ける行政需要に対応するため、人事評価制度を活用することで職員の適正を見極め、適材適所の配置を行う等の対応を行っていく。今後も適切な定員管理に努める。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11854</xdr:rowOff>
    </xdr:from>
    <xdr:to>
      <xdr:col>81</xdr:col>
      <xdr:colOff>44450</xdr:colOff>
      <xdr:row>59</xdr:row>
      <xdr:rowOff>27940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12740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11854</xdr:rowOff>
    </xdr:from>
    <xdr:to>
      <xdr:col>77</xdr:col>
      <xdr:colOff>44450</xdr:colOff>
      <xdr:row>59</xdr:row>
      <xdr:rowOff>25259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12740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19896</xdr:rowOff>
    </xdr:from>
    <xdr:to>
      <xdr:col>72</xdr:col>
      <xdr:colOff>203200</xdr:colOff>
      <xdr:row>59</xdr:row>
      <xdr:rowOff>25259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135446"/>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19896</xdr:rowOff>
    </xdr:from>
    <xdr:to>
      <xdr:col>68</xdr:col>
      <xdr:colOff>152400</xdr:colOff>
      <xdr:row>59</xdr:row>
      <xdr:rowOff>19896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1354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148590</xdr:rowOff>
    </xdr:from>
    <xdr:to>
      <xdr:col>81</xdr:col>
      <xdr:colOff>95250</xdr:colOff>
      <xdr:row>59</xdr:row>
      <xdr:rowOff>78740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69867</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1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132504</xdr:rowOff>
    </xdr:from>
    <xdr:to>
      <xdr:col>77</xdr:col>
      <xdr:colOff>95250</xdr:colOff>
      <xdr:row>59</xdr:row>
      <xdr:rowOff>62654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72831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845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145909</xdr:rowOff>
    </xdr:from>
    <xdr:to>
      <xdr:col>73</xdr:col>
      <xdr:colOff>44450</xdr:colOff>
      <xdr:row>59</xdr:row>
      <xdr:rowOff>76059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0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86236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8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140546</xdr:rowOff>
    </xdr:from>
    <xdr:to>
      <xdr:col>68</xdr:col>
      <xdr:colOff>203200</xdr:colOff>
      <xdr:row>59</xdr:row>
      <xdr:rowOff>70696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80873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140546</xdr:rowOff>
    </xdr:from>
    <xdr:to>
      <xdr:col>64</xdr:col>
      <xdr:colOff>152400</xdr:colOff>
      <xdr:row>59</xdr:row>
      <xdr:rowOff>70696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80873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各学校の大規模な建設事業や改修事業が落ち着き、前年度比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ポイント（３か年の平均）改善し、類似団体平均も下回っている。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しかし、今後は、老朽化に伴う施設の改修等が増える見込みであることから、起債に頼ることがないよう公共施設個別施設計画に従い、適切に事業を進めていく。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110913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1261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135044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9689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40</xdr:row>
      <xdr:rowOff>159173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930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19896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1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昨年度に引き続き、将来負担比率は算出されなかった。</a:t>
          </a:r>
        </a:p>
        <a:p>
          <a:r>
            <a:rPr kumimoji="1" lang="ja-JP" altLang="en-US" sz="1300">
              <a:latin typeface="ＭＳ Ｐゴシック" panose="020B0600070205080204" pitchFamily="50" charset="-128"/>
              <a:ea typeface="ＭＳ Ｐゴシック" panose="020B0600070205080204" pitchFamily="50" charset="-128"/>
            </a:rPr>
            <a:t>今後も、公共施設個別施設計画に基づき、老朽化した施設の改修等が行われる予定であるが、基金の活用など起債以外の財源確保に努め、財政の健全化に努める。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46,379
45,472
8.69
19,519,221
18,512,030
994,519
9,995,480
9,949,045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人件費に係る経常収支比率は、昨年度と比較すると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ポイント増加している。これは、人事院勧告に伴い、会計年度任用職員の勤勉手当支給を開始したためである。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類似団体と比較すると、平均値を下回っているが、主な要因としては、住民１人当たりの職員割合が低く、職員数が少ないことが挙げられる。今後も定員の適正化に努めていきたい。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63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35</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1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17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ポイント増となった。主な要因としては、物価高騰による人件費や燃料費等の増加及びふるさと納税事務代行の委託料の増加によるものである。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138430</xdr:rowOff>
    </xdr:from>
    <xdr:to>
      <xdr:col>82</xdr:col>
      <xdr:colOff>107950</xdr:colOff>
      <xdr:row>16</xdr:row>
      <xdr:rowOff>155575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816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121285</xdr:rowOff>
    </xdr:from>
    <xdr:to>
      <xdr:col>78</xdr:col>
      <xdr:colOff>69850</xdr:colOff>
      <xdr:row>16</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644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75565</xdr:rowOff>
    </xdr:from>
    <xdr:to>
      <xdr:col>73</xdr:col>
      <xdr:colOff>180975</xdr:colOff>
      <xdr:row>16</xdr:row>
      <xdr:rowOff>121285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187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75565</xdr:rowOff>
    </xdr:from>
    <xdr:to>
      <xdr:col>69</xdr:col>
      <xdr:colOff>92075</xdr:colOff>
      <xdr:row>16</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187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104775</xdr:rowOff>
    </xdr:from>
    <xdr:to>
      <xdr:col>82</xdr:col>
      <xdr:colOff>158750</xdr:colOff>
      <xdr:row>17</xdr:row>
      <xdr:rowOff>34925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76852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87630</xdr:rowOff>
    </xdr:from>
    <xdr:to>
      <xdr:col>78</xdr:col>
      <xdr:colOff>120650</xdr:colOff>
      <xdr:row>17</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70485</xdr:rowOff>
    </xdr:from>
    <xdr:to>
      <xdr:col>74</xdr:col>
      <xdr:colOff>31750</xdr:colOff>
      <xdr:row>17</xdr:row>
      <xdr:rowOff>635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156862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24765</xdr:rowOff>
    </xdr:from>
    <xdr:to>
      <xdr:col>69</xdr:col>
      <xdr:colOff>142875</xdr:colOff>
      <xdr:row>16</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111142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5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扶助費に係る経常収支比率は、類似団体平均を上回っており、昨年度と比べて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ポイント増加した。その主な要因は、障害者支援に係る経費の増加によるものである。扶助費においては、今後も増加が見込まれるため、町単独事業の見直し等、事業の取捨選択を進めていく。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24130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51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76708</xdr:rowOff>
    </xdr:from>
    <xdr:to>
      <xdr:col>19</xdr:col>
      <xdr:colOff>187325</xdr:colOff>
      <xdr:row>56</xdr:row>
      <xdr:rowOff>149860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779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30988</xdr:rowOff>
    </xdr:from>
    <xdr:to>
      <xdr:col>15</xdr:col>
      <xdr:colOff>98425</xdr:colOff>
      <xdr:row>56</xdr:row>
      <xdr:rowOff>76708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32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156718</xdr:rowOff>
    </xdr:from>
    <xdr:to>
      <xdr:col>11</xdr:col>
      <xdr:colOff>9525</xdr:colOff>
      <xdr:row>56</xdr:row>
      <xdr:rowOff>30988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586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25908</xdr:rowOff>
    </xdr:from>
    <xdr:to>
      <xdr:col>15</xdr:col>
      <xdr:colOff>149225</xdr:colOff>
      <xdr:row>56</xdr:row>
      <xdr:rowOff>127508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112285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151638</xdr:rowOff>
    </xdr:from>
    <xdr:to>
      <xdr:col>11</xdr:col>
      <xdr:colOff>60325</xdr:colOff>
      <xdr:row>56</xdr:row>
      <xdr:rowOff>81788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20845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特別会計等への繰出金が増加傾向であるため、それが主な要因となっている。類似団体平均を上回っているため、今後も予算や事業計画等の適正管理を促すことで抑制に努める。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57</xdr:row>
      <xdr:rowOff>158750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906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57</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0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133350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66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80027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ポイント減となり、依然として類似団体平均を上回っている。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主な要因としては、情報化推進事業関連の負担金や広域ごみ処理施設事業への負担金の増加である。今後も町単独事業の見直しを含め、改善に努める。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146050</xdr:rowOff>
    </xdr:from>
    <xdr:to>
      <xdr:col>82</xdr:col>
      <xdr:colOff>107950</xdr:colOff>
      <xdr:row>38</xdr:row>
      <xdr:rowOff>157480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897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111760</xdr:rowOff>
    </xdr:from>
    <xdr:to>
      <xdr:col>78</xdr:col>
      <xdr:colOff>69850</xdr:colOff>
      <xdr:row>38</xdr:row>
      <xdr:rowOff>157480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2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111760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27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39</xdr:row>
      <xdr:rowOff>16510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278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67327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106680</xdr:rowOff>
    </xdr:from>
    <xdr:to>
      <xdr:col>78</xdr:col>
      <xdr:colOff>120650</xdr:colOff>
      <xdr:row>39</xdr:row>
      <xdr:rowOff>36830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21607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60960</xdr:rowOff>
    </xdr:from>
    <xdr:to>
      <xdr:col>74</xdr:col>
      <xdr:colOff>31750</xdr:colOff>
      <xdr:row>38</xdr:row>
      <xdr:rowOff>162560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147337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137160</xdr:rowOff>
    </xdr:from>
    <xdr:to>
      <xdr:col>65</xdr:col>
      <xdr:colOff>53975</xdr:colOff>
      <xdr:row>39</xdr:row>
      <xdr:rowOff>67310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52087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っている。これは、小中学校の大規模改修事業の償還が終了したためである。今後、老朽化に伴う公共施設の改修が見込まれるため、公共施設個別施設計画に従い、類似団体の数値を考慮しながら適切に事業を進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120142</xdr:rowOff>
    </xdr:from>
    <xdr:to>
      <xdr:col>24</xdr:col>
      <xdr:colOff>25400</xdr:colOff>
      <xdr:row>76</xdr:row>
      <xdr:rowOff>49276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7889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117856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794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117856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25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117856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25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69342</xdr:rowOff>
    </xdr:from>
    <xdr:to>
      <xdr:col>24</xdr:col>
      <xdr:colOff>76200</xdr:colOff>
      <xdr:row>75</xdr:row>
      <xdr:rowOff>170942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85869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67056</xdr:rowOff>
    </xdr:from>
    <xdr:to>
      <xdr:col>6</xdr:col>
      <xdr:colOff>171450</xdr:colOff>
      <xdr:row>76</xdr:row>
      <xdr:rowOff>168656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7383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公債費以外に係る経常収支比率は、昨年度と同率となった。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類似団体平均を若干上回っている。財源には限りがあるため、事業の取捨選択を行い、経常費用の抑制に努める。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35561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37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142239</xdr:rowOff>
    </xdr:from>
    <xdr:to>
      <xdr:col>78</xdr:col>
      <xdr:colOff>69850</xdr:colOff>
      <xdr:row>77</xdr:row>
      <xdr:rowOff>35561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724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168911</xdr:rowOff>
    </xdr:from>
    <xdr:to>
      <xdr:col>73</xdr:col>
      <xdr:colOff>180975</xdr:colOff>
      <xdr:row>76</xdr:row>
      <xdr:rowOff>142239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276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76</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276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128288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156211</xdr:rowOff>
    </xdr:from>
    <xdr:to>
      <xdr:col>78</xdr:col>
      <xdr:colOff>120650</xdr:colOff>
      <xdr:row>77</xdr:row>
      <xdr:rowOff>86361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71138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91439</xdr:rowOff>
    </xdr:from>
    <xdr:to>
      <xdr:col>74</xdr:col>
      <xdr:colOff>31750</xdr:colOff>
      <xdr:row>77</xdr:row>
      <xdr:rowOff>21589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118110</xdr:rowOff>
    </xdr:from>
    <xdr:to>
      <xdr:col>69</xdr:col>
      <xdr:colOff>142875</xdr:colOff>
      <xdr:row>76</xdr:row>
      <xdr:rowOff>48261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33038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93886</xdr:rowOff>
    </xdr:from>
    <xdr:to>
      <xdr:col>29</xdr:col>
      <xdr:colOff>127000</xdr:colOff>
      <xdr:row>19</xdr:row>
      <xdr:rowOff>37128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98911"/>
          <a:ext cx="0" cy="1143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9205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1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37128</xdr:rowOff>
    </xdr:from>
    <xdr:to>
      <xdr:col>30</xdr:col>
      <xdr:colOff>25400</xdr:colOff>
      <xdr:row>19</xdr:row>
      <xdr:rowOff>37128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42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8813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4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93886</xdr:rowOff>
    </xdr:from>
    <xdr:to>
      <xdr:col>30</xdr:col>
      <xdr:colOff>25400</xdr:colOff>
      <xdr:row>12</xdr:row>
      <xdr:rowOff>93886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98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141674</xdr:rowOff>
    </xdr:from>
    <xdr:to>
      <xdr:col>29</xdr:col>
      <xdr:colOff>127000</xdr:colOff>
      <xdr:row>19</xdr:row>
      <xdr:rowOff>42614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75399"/>
          <a:ext cx="647700" cy="72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53146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36619</xdr:rowOff>
    </xdr:from>
    <xdr:to>
      <xdr:col>29</xdr:col>
      <xdr:colOff>177800</xdr:colOff>
      <xdr:row>17</xdr:row>
      <xdr:rowOff>138219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9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42614</xdr:rowOff>
    </xdr:from>
    <xdr:to>
      <xdr:col>26</xdr:col>
      <xdr:colOff>50800</xdr:colOff>
      <xdr:row>19</xdr:row>
      <xdr:rowOff>58660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7789"/>
          <a:ext cx="698500" cy="16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89905</xdr:rowOff>
    </xdr:from>
    <xdr:to>
      <xdr:col>26</xdr:col>
      <xdr:colOff>101600</xdr:colOff>
      <xdr:row>18</xdr:row>
      <xdr:rowOff>20055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2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2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58660</xdr:rowOff>
    </xdr:from>
    <xdr:to>
      <xdr:col>22</xdr:col>
      <xdr:colOff>114300</xdr:colOff>
      <xdr:row>19</xdr:row>
      <xdr:rowOff>65561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63835"/>
          <a:ext cx="698500" cy="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118937</xdr:rowOff>
    </xdr:from>
    <xdr:to>
      <xdr:col>22</xdr:col>
      <xdr:colOff>165100</xdr:colOff>
      <xdr:row>18</xdr:row>
      <xdr:rowOff>49087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1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59264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65561</xdr:rowOff>
    </xdr:from>
    <xdr:to>
      <xdr:col>18</xdr:col>
      <xdr:colOff>177800</xdr:colOff>
      <xdr:row>19</xdr:row>
      <xdr:rowOff>84361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70736"/>
          <a:ext cx="698500" cy="18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129573</xdr:rowOff>
    </xdr:from>
    <xdr:to>
      <xdr:col>19</xdr:col>
      <xdr:colOff>38100</xdr:colOff>
      <xdr:row>18</xdr:row>
      <xdr:rowOff>59723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147697</xdr:rowOff>
    </xdr:from>
    <xdr:to>
      <xdr:col>15</xdr:col>
      <xdr:colOff>101600</xdr:colOff>
      <xdr:row>18</xdr:row>
      <xdr:rowOff>77847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88024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90874</xdr:rowOff>
    </xdr:from>
    <xdr:to>
      <xdr:col>29</xdr:col>
      <xdr:colOff>177800</xdr:colOff>
      <xdr:row>19</xdr:row>
      <xdr:rowOff>21024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4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170901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3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163264</xdr:rowOff>
    </xdr:from>
    <xdr:to>
      <xdr:col>26</xdr:col>
      <xdr:colOff>101600</xdr:colOff>
      <xdr:row>19</xdr:row>
      <xdr:rowOff>93414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6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78191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83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7860</xdr:rowOff>
    </xdr:from>
    <xdr:to>
      <xdr:col>22</xdr:col>
      <xdr:colOff>165100</xdr:colOff>
      <xdr:row>19</xdr:row>
      <xdr:rowOff>109460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1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94237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14761</xdr:rowOff>
    </xdr:from>
    <xdr:to>
      <xdr:col>19</xdr:col>
      <xdr:colOff>38100</xdr:colOff>
      <xdr:row>19</xdr:row>
      <xdr:rowOff>116361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9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101138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33561</xdr:rowOff>
    </xdr:from>
    <xdr:to>
      <xdr:col>15</xdr:col>
      <xdr:colOff>101600</xdr:colOff>
      <xdr:row>19</xdr:row>
      <xdr:rowOff>135161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119938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224110</xdr:rowOff>
    </xdr:from>
    <xdr:to>
      <xdr:col>29</xdr:col>
      <xdr:colOff>127000</xdr:colOff>
      <xdr:row>35</xdr:row>
      <xdr:rowOff>306085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34460"/>
          <a:ext cx="647700" cy="81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194506</xdr:rowOff>
    </xdr:from>
    <xdr:to>
      <xdr:col>26</xdr:col>
      <xdr:colOff>50800</xdr:colOff>
      <xdr:row>35</xdr:row>
      <xdr:rowOff>224110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4856"/>
          <a:ext cx="698500" cy="29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194506</xdr:rowOff>
    </xdr:from>
    <xdr:to>
      <xdr:col>22</xdr:col>
      <xdr:colOff>114300</xdr:colOff>
      <xdr:row>35</xdr:row>
      <xdr:rowOff>221709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4856"/>
          <a:ext cx="698500" cy="27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203307</xdr:rowOff>
    </xdr:from>
    <xdr:to>
      <xdr:col>18</xdr:col>
      <xdr:colOff>177800</xdr:colOff>
      <xdr:row>35</xdr:row>
      <xdr:rowOff>221709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13657"/>
          <a:ext cx="698500" cy="18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255285</xdr:rowOff>
    </xdr:from>
    <xdr:to>
      <xdr:col>29</xdr:col>
      <xdr:colOff>177800</xdr:colOff>
      <xdr:row>36</xdr:row>
      <xdr:rowOff>13985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5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227362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173310</xdr:rowOff>
    </xdr:from>
    <xdr:to>
      <xdr:col>26</xdr:col>
      <xdr:colOff>101600</xdr:colOff>
      <xdr:row>35</xdr:row>
      <xdr:rowOff>274910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83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259687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7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143706</xdr:rowOff>
    </xdr:from>
    <xdr:to>
      <xdr:col>22</xdr:col>
      <xdr:colOff>165100</xdr:colOff>
      <xdr:row>35</xdr:row>
      <xdr:rowOff>245306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4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230083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4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170909</xdr:rowOff>
    </xdr:from>
    <xdr:to>
      <xdr:col>19</xdr:col>
      <xdr:colOff>38100</xdr:colOff>
      <xdr:row>35</xdr:row>
      <xdr:rowOff>272509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1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257286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6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152507</xdr:rowOff>
    </xdr:from>
    <xdr:to>
      <xdr:col>15</xdr:col>
      <xdr:colOff>101600</xdr:colOff>
      <xdr:row>35</xdr:row>
      <xdr:rowOff>254107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62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238884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4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46,379
45,472
8.69
19,519,221
18,512,030
994,519
9,995,480
9,949,045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76280</xdr:rowOff>
    </xdr:from>
    <xdr:to>
      <xdr:col>24</xdr:col>
      <xdr:colOff>63500</xdr:colOff>
      <xdr:row>38</xdr:row>
      <xdr:rowOff>170757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91380"/>
          <a:ext cx="838200" cy="9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170757</xdr:rowOff>
    </xdr:from>
    <xdr:to>
      <xdr:col>19</xdr:col>
      <xdr:colOff>177800</xdr:colOff>
      <xdr:row>39</xdr:row>
      <xdr:rowOff>12076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85857"/>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3814</xdr:rowOff>
    </xdr:from>
    <xdr:to>
      <xdr:col>15</xdr:col>
      <xdr:colOff>50800</xdr:colOff>
      <xdr:row>39</xdr:row>
      <xdr:rowOff>12076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90364"/>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3814</xdr:rowOff>
    </xdr:from>
    <xdr:to>
      <xdr:col>10</xdr:col>
      <xdr:colOff>114300</xdr:colOff>
      <xdr:row>39</xdr:row>
      <xdr:rowOff>35344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90364"/>
          <a:ext cx="889000" cy="3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25480</xdr:rowOff>
    </xdr:from>
    <xdr:to>
      <xdr:col>24</xdr:col>
      <xdr:colOff>114300</xdr:colOff>
      <xdr:row>38</xdr:row>
      <xdr:rowOff>127080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111857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119957</xdr:rowOff>
    </xdr:from>
    <xdr:to>
      <xdr:col>20</xdr:col>
      <xdr:colOff>38100</xdr:colOff>
      <xdr:row>39</xdr:row>
      <xdr:rowOff>50107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41234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132726</xdr:rowOff>
    </xdr:from>
    <xdr:to>
      <xdr:col>15</xdr:col>
      <xdr:colOff>101600</xdr:colOff>
      <xdr:row>39</xdr:row>
      <xdr:rowOff>62876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54003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4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124464</xdr:rowOff>
    </xdr:from>
    <xdr:to>
      <xdr:col>10</xdr:col>
      <xdr:colOff>165100</xdr:colOff>
      <xdr:row>39</xdr:row>
      <xdr:rowOff>54614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45741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3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155994</xdr:rowOff>
    </xdr:from>
    <xdr:to>
      <xdr:col>6</xdr:col>
      <xdr:colOff>38100</xdr:colOff>
      <xdr:row>39</xdr:row>
      <xdr:rowOff>86144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77271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27146</xdr:rowOff>
    </xdr:from>
    <xdr:to>
      <xdr:col>24</xdr:col>
      <xdr:colOff>63500</xdr:colOff>
      <xdr:row>58</xdr:row>
      <xdr:rowOff>64390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71246"/>
          <a:ext cx="838200" cy="3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64390</xdr:rowOff>
    </xdr:from>
    <xdr:to>
      <xdr:col>19</xdr:col>
      <xdr:colOff>177800</xdr:colOff>
      <xdr:row>58</xdr:row>
      <xdr:rowOff>82742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8490"/>
          <a:ext cx="8890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154449</xdr:rowOff>
    </xdr:from>
    <xdr:to>
      <xdr:col>15</xdr:col>
      <xdr:colOff>50800</xdr:colOff>
      <xdr:row>58</xdr:row>
      <xdr:rowOff>82742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27099"/>
          <a:ext cx="889000" cy="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154449</xdr:rowOff>
    </xdr:from>
    <xdr:to>
      <xdr:col>10</xdr:col>
      <xdr:colOff>114300</xdr:colOff>
      <xdr:row>58</xdr:row>
      <xdr:rowOff>24577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7099"/>
          <a:ext cx="889000" cy="4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147796</xdr:rowOff>
    </xdr:from>
    <xdr:to>
      <xdr:col>24</xdr:col>
      <xdr:colOff>114300</xdr:colOff>
      <xdr:row>58</xdr:row>
      <xdr:rowOff>77946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126223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13590</xdr:rowOff>
    </xdr:from>
    <xdr:to>
      <xdr:col>20</xdr:col>
      <xdr:colOff>38100</xdr:colOff>
      <xdr:row>58</xdr:row>
      <xdr:rowOff>115190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106317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31942</xdr:rowOff>
    </xdr:from>
    <xdr:to>
      <xdr:col>15</xdr:col>
      <xdr:colOff>101600</xdr:colOff>
      <xdr:row>58</xdr:row>
      <xdr:rowOff>133542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124669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6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103649</xdr:rowOff>
    </xdr:from>
    <xdr:to>
      <xdr:col>10</xdr:col>
      <xdr:colOff>165100</xdr:colOff>
      <xdr:row>58</xdr:row>
      <xdr:rowOff>33799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24926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6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145227</xdr:rowOff>
    </xdr:from>
    <xdr:to>
      <xdr:col>6</xdr:col>
      <xdr:colOff>38100</xdr:colOff>
      <xdr:row>58</xdr:row>
      <xdr:rowOff>75377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66504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8530</xdr:rowOff>
    </xdr:from>
    <xdr:to>
      <xdr:col>24</xdr:col>
      <xdr:colOff>63500</xdr:colOff>
      <xdr:row>78</xdr:row>
      <xdr:rowOff>41904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1630"/>
          <a:ext cx="838200" cy="3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16210</xdr:rowOff>
    </xdr:from>
    <xdr:to>
      <xdr:col>19</xdr:col>
      <xdr:colOff>177800</xdr:colOff>
      <xdr:row>78</xdr:row>
      <xdr:rowOff>41904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89310"/>
          <a:ext cx="889000" cy="2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16210</xdr:rowOff>
    </xdr:from>
    <xdr:to>
      <xdr:col>15</xdr:col>
      <xdr:colOff>50800</xdr:colOff>
      <xdr:row>78</xdr:row>
      <xdr:rowOff>29470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89310"/>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29470</xdr:rowOff>
    </xdr:from>
    <xdr:to>
      <xdr:col>10</xdr:col>
      <xdr:colOff>114300</xdr:colOff>
      <xdr:row>78</xdr:row>
      <xdr:rowOff>52694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2570"/>
          <a:ext cx="889000" cy="2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129180</xdr:rowOff>
    </xdr:from>
    <xdr:to>
      <xdr:col>24</xdr:col>
      <xdr:colOff>114300</xdr:colOff>
      <xdr:row>78</xdr:row>
      <xdr:rowOff>59330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44107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162554</xdr:rowOff>
    </xdr:from>
    <xdr:to>
      <xdr:col>20</xdr:col>
      <xdr:colOff>38100</xdr:colOff>
      <xdr:row>78</xdr:row>
      <xdr:rowOff>92704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83831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136860</xdr:rowOff>
    </xdr:from>
    <xdr:to>
      <xdr:col>15</xdr:col>
      <xdr:colOff>101600</xdr:colOff>
      <xdr:row>78</xdr:row>
      <xdr:rowOff>67010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58137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150120</xdr:rowOff>
    </xdr:from>
    <xdr:to>
      <xdr:col>10</xdr:col>
      <xdr:colOff>165100</xdr:colOff>
      <xdr:row>78</xdr:row>
      <xdr:rowOff>80270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71397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1894</xdr:rowOff>
    </xdr:from>
    <xdr:to>
      <xdr:col>6</xdr:col>
      <xdr:colOff>38100</xdr:colOff>
      <xdr:row>78</xdr:row>
      <xdr:rowOff>103494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94621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161134</xdr:rowOff>
    </xdr:from>
    <xdr:to>
      <xdr:col>24</xdr:col>
      <xdr:colOff>63500</xdr:colOff>
      <xdr:row>96</xdr:row>
      <xdr:rowOff>112508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48884"/>
          <a:ext cx="838200" cy="12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112508</xdr:rowOff>
    </xdr:from>
    <xdr:to>
      <xdr:col>19</xdr:col>
      <xdr:colOff>177800</xdr:colOff>
      <xdr:row>97</xdr:row>
      <xdr:rowOff>22396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71708"/>
          <a:ext cx="889000" cy="8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5969</xdr:rowOff>
    </xdr:from>
    <xdr:to>
      <xdr:col>15</xdr:col>
      <xdr:colOff>50800</xdr:colOff>
      <xdr:row>97</xdr:row>
      <xdr:rowOff>22396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65169"/>
          <a:ext cx="889000" cy="18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5969</xdr:rowOff>
    </xdr:from>
    <xdr:to>
      <xdr:col>10</xdr:col>
      <xdr:colOff>114300</xdr:colOff>
      <xdr:row>98</xdr:row>
      <xdr:rowOff>11999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65169"/>
          <a:ext cx="889000" cy="34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110334</xdr:rowOff>
    </xdr:from>
    <xdr:to>
      <xdr:col>24</xdr:col>
      <xdr:colOff>114300</xdr:colOff>
      <xdr:row>96</xdr:row>
      <xdr:rowOff>40484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133211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4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61708</xdr:rowOff>
    </xdr:from>
    <xdr:to>
      <xdr:col>20</xdr:col>
      <xdr:colOff>38100</xdr:colOff>
      <xdr:row>96</xdr:row>
      <xdr:rowOff>163308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2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8385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9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143046</xdr:rowOff>
    </xdr:from>
    <xdr:to>
      <xdr:col>15</xdr:col>
      <xdr:colOff>101600</xdr:colOff>
      <xdr:row>97</xdr:row>
      <xdr:rowOff>73196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89723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7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126619</xdr:rowOff>
    </xdr:from>
    <xdr:to>
      <xdr:col>10</xdr:col>
      <xdr:colOff>165100</xdr:colOff>
      <xdr:row>96</xdr:row>
      <xdr:rowOff>56769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73296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8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132649</xdr:rowOff>
    </xdr:from>
    <xdr:to>
      <xdr:col>6</xdr:col>
      <xdr:colOff>38100</xdr:colOff>
      <xdr:row>98</xdr:row>
      <xdr:rowOff>62799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79326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13317</xdr:rowOff>
    </xdr:from>
    <xdr:to>
      <xdr:col>55</xdr:col>
      <xdr:colOff>0</xdr:colOff>
      <xdr:row>38</xdr:row>
      <xdr:rowOff>98530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28417"/>
          <a:ext cx="838200" cy="8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170114</xdr:rowOff>
    </xdr:from>
    <xdr:to>
      <xdr:col>50</xdr:col>
      <xdr:colOff>114300</xdr:colOff>
      <xdr:row>38</xdr:row>
      <xdr:rowOff>13317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13764"/>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170114</xdr:rowOff>
    </xdr:from>
    <xdr:to>
      <xdr:col>45</xdr:col>
      <xdr:colOff>177800</xdr:colOff>
      <xdr:row>38</xdr:row>
      <xdr:rowOff>125668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13764"/>
          <a:ext cx="889000" cy="12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151925</xdr:rowOff>
    </xdr:from>
    <xdr:to>
      <xdr:col>41</xdr:col>
      <xdr:colOff>50800</xdr:colOff>
      <xdr:row>38</xdr:row>
      <xdr:rowOff>125668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66875"/>
          <a:ext cx="889000" cy="117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47730</xdr:rowOff>
    </xdr:from>
    <xdr:to>
      <xdr:col>55</xdr:col>
      <xdr:colOff>50800</xdr:colOff>
      <xdr:row>38</xdr:row>
      <xdr:rowOff>149330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26157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4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133967</xdr:rowOff>
    </xdr:from>
    <xdr:to>
      <xdr:col>50</xdr:col>
      <xdr:colOff>165100</xdr:colOff>
      <xdr:row>38</xdr:row>
      <xdr:rowOff>64117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7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55244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7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119315</xdr:rowOff>
    </xdr:from>
    <xdr:to>
      <xdr:col>46</xdr:col>
      <xdr:colOff>38100</xdr:colOff>
      <xdr:row>38</xdr:row>
      <xdr:rowOff>49465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40591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5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74868</xdr:rowOff>
    </xdr:from>
    <xdr:to>
      <xdr:col>41</xdr:col>
      <xdr:colOff>101600</xdr:colOff>
      <xdr:row>39</xdr:row>
      <xdr:rowOff>5018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8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167595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8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101125</xdr:rowOff>
    </xdr:from>
    <xdr:to>
      <xdr:col>36</xdr:col>
      <xdr:colOff>165100</xdr:colOff>
      <xdr:row>32</xdr:row>
      <xdr:rowOff>31275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1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22402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0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81681</xdr:rowOff>
    </xdr:from>
    <xdr:to>
      <xdr:col>55</xdr:col>
      <xdr:colOff>0</xdr:colOff>
      <xdr:row>57</xdr:row>
      <xdr:rowOff>9181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82881"/>
          <a:ext cx="838200" cy="9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9181</xdr:rowOff>
    </xdr:from>
    <xdr:to>
      <xdr:col>50</xdr:col>
      <xdr:colOff>114300</xdr:colOff>
      <xdr:row>57</xdr:row>
      <xdr:rowOff>93134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81831"/>
          <a:ext cx="889000" cy="8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73686</xdr:rowOff>
    </xdr:from>
    <xdr:to>
      <xdr:col>45</xdr:col>
      <xdr:colOff>177800</xdr:colOff>
      <xdr:row>57</xdr:row>
      <xdr:rowOff>93134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46336"/>
          <a:ext cx="889000" cy="1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34418</xdr:rowOff>
    </xdr:from>
    <xdr:to>
      <xdr:col>41</xdr:col>
      <xdr:colOff>50800</xdr:colOff>
      <xdr:row>57</xdr:row>
      <xdr:rowOff>73686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07068"/>
          <a:ext cx="889000" cy="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30881</xdr:rowOff>
    </xdr:from>
    <xdr:to>
      <xdr:col>55</xdr:col>
      <xdr:colOff>50800</xdr:colOff>
      <xdr:row>56</xdr:row>
      <xdr:rowOff>132481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9308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129831</xdr:rowOff>
    </xdr:from>
    <xdr:to>
      <xdr:col>50</xdr:col>
      <xdr:colOff>165100</xdr:colOff>
      <xdr:row>57</xdr:row>
      <xdr:rowOff>59981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51108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2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42334</xdr:rowOff>
    </xdr:from>
    <xdr:to>
      <xdr:col>46</xdr:col>
      <xdr:colOff>38100</xdr:colOff>
      <xdr:row>57</xdr:row>
      <xdr:rowOff>143934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135061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22886</xdr:rowOff>
    </xdr:from>
    <xdr:to>
      <xdr:col>41</xdr:col>
      <xdr:colOff>101600</xdr:colOff>
      <xdr:row>57</xdr:row>
      <xdr:rowOff>124486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115613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155068</xdr:rowOff>
    </xdr:from>
    <xdr:to>
      <xdr:col>36</xdr:col>
      <xdr:colOff>165100</xdr:colOff>
      <xdr:row>57</xdr:row>
      <xdr:rowOff>85218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76345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129470</xdr:rowOff>
    </xdr:from>
    <xdr:to>
      <xdr:col>55</xdr:col>
      <xdr:colOff>0</xdr:colOff>
      <xdr:row>79</xdr:row>
      <xdr:rowOff>16066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59670"/>
          <a:ext cx="838200" cy="40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129470</xdr:rowOff>
    </xdr:from>
    <xdr:to>
      <xdr:col>50</xdr:col>
      <xdr:colOff>114300</xdr:colOff>
      <xdr:row>78</xdr:row>
      <xdr:rowOff>143739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59670"/>
          <a:ext cx="889000" cy="3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143739</xdr:rowOff>
    </xdr:from>
    <xdr:to>
      <xdr:col>45</xdr:col>
      <xdr:colOff>177800</xdr:colOff>
      <xdr:row>78</xdr:row>
      <xdr:rowOff>171132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16839"/>
          <a:ext cx="8890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158026</xdr:rowOff>
    </xdr:from>
    <xdr:to>
      <xdr:col>41</xdr:col>
      <xdr:colOff>50800</xdr:colOff>
      <xdr:row>78</xdr:row>
      <xdr:rowOff>171132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31126"/>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136716</xdr:rowOff>
    </xdr:from>
    <xdr:to>
      <xdr:col>55</xdr:col>
      <xdr:colOff>50800</xdr:colOff>
      <xdr:row>79</xdr:row>
      <xdr:rowOff>66866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51643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78670</xdr:rowOff>
    </xdr:from>
    <xdr:to>
      <xdr:col>50</xdr:col>
      <xdr:colOff>165100</xdr:colOff>
      <xdr:row>77</xdr:row>
      <xdr:rowOff>8820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25347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92939</xdr:rowOff>
    </xdr:from>
    <xdr:to>
      <xdr:col>46</xdr:col>
      <xdr:colOff>38100</xdr:colOff>
      <xdr:row>79</xdr:row>
      <xdr:rowOff>23089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14216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5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120332</xdr:rowOff>
    </xdr:from>
    <xdr:to>
      <xdr:col>41</xdr:col>
      <xdr:colOff>101600</xdr:colOff>
      <xdr:row>79</xdr:row>
      <xdr:rowOff>50482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41609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8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107226</xdr:rowOff>
    </xdr:from>
    <xdr:to>
      <xdr:col>36</xdr:col>
      <xdr:colOff>165100</xdr:colOff>
      <xdr:row>79</xdr:row>
      <xdr:rowOff>37376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28503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22551</xdr:rowOff>
    </xdr:from>
    <xdr:to>
      <xdr:col>55</xdr:col>
      <xdr:colOff>0</xdr:colOff>
      <xdr:row>98</xdr:row>
      <xdr:rowOff>139570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53201"/>
          <a:ext cx="838200" cy="28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123661</xdr:rowOff>
    </xdr:from>
    <xdr:to>
      <xdr:col>50</xdr:col>
      <xdr:colOff>114300</xdr:colOff>
      <xdr:row>98</xdr:row>
      <xdr:rowOff>139570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25761"/>
          <a:ext cx="889000" cy="1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121473</xdr:rowOff>
    </xdr:from>
    <xdr:to>
      <xdr:col>45</xdr:col>
      <xdr:colOff>177800</xdr:colOff>
      <xdr:row>98</xdr:row>
      <xdr:rowOff>123661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23573"/>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101287</xdr:rowOff>
    </xdr:from>
    <xdr:to>
      <xdr:col>41</xdr:col>
      <xdr:colOff>50800</xdr:colOff>
      <xdr:row>98</xdr:row>
      <xdr:rowOff>121473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03387"/>
          <a:ext cx="889000" cy="2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143201</xdr:rowOff>
    </xdr:from>
    <xdr:to>
      <xdr:col>55</xdr:col>
      <xdr:colOff>50800</xdr:colOff>
      <xdr:row>97</xdr:row>
      <xdr:rowOff>73351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166078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88770</xdr:rowOff>
    </xdr:from>
    <xdr:to>
      <xdr:col>50</xdr:col>
      <xdr:colOff>165100</xdr:colOff>
      <xdr:row>99</xdr:row>
      <xdr:rowOff>18920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10047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72861</xdr:rowOff>
    </xdr:from>
    <xdr:to>
      <xdr:col>46</xdr:col>
      <xdr:colOff>38100</xdr:colOff>
      <xdr:row>99</xdr:row>
      <xdr:rowOff>3011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165588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6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70673</xdr:rowOff>
    </xdr:from>
    <xdr:to>
      <xdr:col>41</xdr:col>
      <xdr:colOff>101600</xdr:colOff>
      <xdr:row>99</xdr:row>
      <xdr:rowOff>823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163400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6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50487</xdr:rowOff>
    </xdr:from>
    <xdr:to>
      <xdr:col>36</xdr:col>
      <xdr:colOff>165100</xdr:colOff>
      <xdr:row>98</xdr:row>
      <xdr:rowOff>152087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143214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4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99416</xdr:rowOff>
    </xdr:from>
    <xdr:to>
      <xdr:col>85</xdr:col>
      <xdr:colOff>127000</xdr:colOff>
      <xdr:row>77</xdr:row>
      <xdr:rowOff>142926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01066"/>
          <a:ext cx="8382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66587</xdr:rowOff>
    </xdr:from>
    <xdr:to>
      <xdr:col>81</xdr:col>
      <xdr:colOff>50800</xdr:colOff>
      <xdr:row>77</xdr:row>
      <xdr:rowOff>99416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68237"/>
          <a:ext cx="889000" cy="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66587</xdr:rowOff>
    </xdr:from>
    <xdr:to>
      <xdr:col>76</xdr:col>
      <xdr:colOff>114300</xdr:colOff>
      <xdr:row>77</xdr:row>
      <xdr:rowOff>69698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68237"/>
          <a:ext cx="889000" cy="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69698</xdr:rowOff>
    </xdr:from>
    <xdr:to>
      <xdr:col>71</xdr:col>
      <xdr:colOff>177800</xdr:colOff>
      <xdr:row>77</xdr:row>
      <xdr:rowOff>80341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71348"/>
          <a:ext cx="889000" cy="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92126</xdr:rowOff>
    </xdr:from>
    <xdr:to>
      <xdr:col>85</xdr:col>
      <xdr:colOff>177800</xdr:colOff>
      <xdr:row>78</xdr:row>
      <xdr:rowOff>22276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70553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7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48616</xdr:rowOff>
    </xdr:from>
    <xdr:to>
      <xdr:col>81</xdr:col>
      <xdr:colOff>101600</xdr:colOff>
      <xdr:row>77</xdr:row>
      <xdr:rowOff>150216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141343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15787</xdr:rowOff>
    </xdr:from>
    <xdr:to>
      <xdr:col>76</xdr:col>
      <xdr:colOff>165100</xdr:colOff>
      <xdr:row>77</xdr:row>
      <xdr:rowOff>117387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108514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18898</xdr:rowOff>
    </xdr:from>
    <xdr:to>
      <xdr:col>72</xdr:col>
      <xdr:colOff>38100</xdr:colOff>
      <xdr:row>77</xdr:row>
      <xdr:rowOff>120498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111625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1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29541</xdr:rowOff>
    </xdr:from>
    <xdr:to>
      <xdr:col>67</xdr:col>
      <xdr:colOff>101600</xdr:colOff>
      <xdr:row>77</xdr:row>
      <xdr:rowOff>131141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122268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27211</xdr:rowOff>
    </xdr:from>
    <xdr:to>
      <xdr:col>85</xdr:col>
      <xdr:colOff>127000</xdr:colOff>
      <xdr:row>98</xdr:row>
      <xdr:rowOff>67111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29311"/>
          <a:ext cx="838200" cy="3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40771</xdr:rowOff>
    </xdr:from>
    <xdr:to>
      <xdr:col>81</xdr:col>
      <xdr:colOff>50800</xdr:colOff>
      <xdr:row>98</xdr:row>
      <xdr:rowOff>27211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499971"/>
          <a:ext cx="889000" cy="32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40771</xdr:rowOff>
    </xdr:from>
    <xdr:to>
      <xdr:col>76</xdr:col>
      <xdr:colOff>114300</xdr:colOff>
      <xdr:row>98</xdr:row>
      <xdr:rowOff>28189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499971"/>
          <a:ext cx="889000" cy="3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28189</xdr:rowOff>
    </xdr:from>
    <xdr:to>
      <xdr:col>71</xdr:col>
      <xdr:colOff>177800</xdr:colOff>
      <xdr:row>98</xdr:row>
      <xdr:rowOff>101451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0289"/>
          <a:ext cx="889000" cy="7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16311</xdr:rowOff>
    </xdr:from>
    <xdr:to>
      <xdr:col>85</xdr:col>
      <xdr:colOff>177800</xdr:colOff>
      <xdr:row>98</xdr:row>
      <xdr:rowOff>117911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147861</xdr:rowOff>
    </xdr:from>
    <xdr:to>
      <xdr:col>81</xdr:col>
      <xdr:colOff>101600</xdr:colOff>
      <xdr:row>98</xdr:row>
      <xdr:rowOff>78011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94538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5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161421</xdr:rowOff>
    </xdr:from>
    <xdr:to>
      <xdr:col>76</xdr:col>
      <xdr:colOff>165100</xdr:colOff>
      <xdr:row>96</xdr:row>
      <xdr:rowOff>91571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4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108098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2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148839</xdr:rowOff>
    </xdr:from>
    <xdr:to>
      <xdr:col>72</xdr:col>
      <xdr:colOff>38100</xdr:colOff>
      <xdr:row>98</xdr:row>
      <xdr:rowOff>78989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70116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50651</xdr:rowOff>
    </xdr:from>
    <xdr:to>
      <xdr:col>67</xdr:col>
      <xdr:colOff>101600</xdr:colOff>
      <xdr:row>98</xdr:row>
      <xdr:rowOff>152251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143378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105273</xdr:rowOff>
    </xdr:from>
    <xdr:to>
      <xdr:col>116</xdr:col>
      <xdr:colOff>63500</xdr:colOff>
      <xdr:row>38</xdr:row>
      <xdr:rowOff>115971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20373"/>
          <a:ext cx="8382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105273</xdr:rowOff>
    </xdr:from>
    <xdr:to>
      <xdr:col>111</xdr:col>
      <xdr:colOff>177800</xdr:colOff>
      <xdr:row>38</xdr:row>
      <xdr:rowOff>107513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20373"/>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107513</xdr:rowOff>
    </xdr:from>
    <xdr:to>
      <xdr:col>107</xdr:col>
      <xdr:colOff>50800</xdr:colOff>
      <xdr:row>38</xdr:row>
      <xdr:rowOff>117480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22613"/>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95763</xdr:rowOff>
    </xdr:from>
    <xdr:to>
      <xdr:col>102</xdr:col>
      <xdr:colOff>114300</xdr:colOff>
      <xdr:row>38</xdr:row>
      <xdr:rowOff>117480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1086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65171</xdr:rowOff>
    </xdr:from>
    <xdr:to>
      <xdr:col>116</xdr:col>
      <xdr:colOff>114300</xdr:colOff>
      <xdr:row>38</xdr:row>
      <xdr:rowOff>166771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151548</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9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54473</xdr:rowOff>
    </xdr:from>
    <xdr:to>
      <xdr:col>112</xdr:col>
      <xdr:colOff>38100</xdr:colOff>
      <xdr:row>38</xdr:row>
      <xdr:rowOff>156073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147200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6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56713</xdr:rowOff>
    </xdr:from>
    <xdr:to>
      <xdr:col>107</xdr:col>
      <xdr:colOff>101600</xdr:colOff>
      <xdr:row>38</xdr:row>
      <xdr:rowOff>158313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149440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6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66680</xdr:rowOff>
    </xdr:from>
    <xdr:to>
      <xdr:col>102</xdr:col>
      <xdr:colOff>165100</xdr:colOff>
      <xdr:row>38</xdr:row>
      <xdr:rowOff>168280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159407</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7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44963</xdr:rowOff>
    </xdr:from>
    <xdr:to>
      <xdr:col>98</xdr:col>
      <xdr:colOff>38100</xdr:colOff>
      <xdr:row>38</xdr:row>
      <xdr:rowOff>146563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6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137690</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52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9790</xdr:rowOff>
    </xdr:from>
    <xdr:to>
      <xdr:col>116</xdr:col>
      <xdr:colOff>63500</xdr:colOff>
      <xdr:row>77</xdr:row>
      <xdr:rowOff>49338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11440"/>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146101</xdr:rowOff>
    </xdr:from>
    <xdr:to>
      <xdr:col>111</xdr:col>
      <xdr:colOff>177800</xdr:colOff>
      <xdr:row>77</xdr:row>
      <xdr:rowOff>49338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176301"/>
          <a:ext cx="889000" cy="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146101</xdr:rowOff>
    </xdr:from>
    <xdr:to>
      <xdr:col>107</xdr:col>
      <xdr:colOff>50800</xdr:colOff>
      <xdr:row>77</xdr:row>
      <xdr:rowOff>102112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76301"/>
          <a:ext cx="889000" cy="12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102112</xdr:rowOff>
    </xdr:from>
    <xdr:to>
      <xdr:col>102</xdr:col>
      <xdr:colOff>114300</xdr:colOff>
      <xdr:row>77</xdr:row>
      <xdr:rowOff>127160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03762"/>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130440</xdr:rowOff>
    </xdr:from>
    <xdr:to>
      <xdr:col>116</xdr:col>
      <xdr:colOff>114300</xdr:colOff>
      <xdr:row>77</xdr:row>
      <xdr:rowOff>60590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6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108867</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3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169988</xdr:rowOff>
    </xdr:from>
    <xdr:to>
      <xdr:col>112</xdr:col>
      <xdr:colOff>38100</xdr:colOff>
      <xdr:row>77</xdr:row>
      <xdr:rowOff>100138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91265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9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95301</xdr:rowOff>
    </xdr:from>
    <xdr:to>
      <xdr:col>107</xdr:col>
      <xdr:colOff>101600</xdr:colOff>
      <xdr:row>77</xdr:row>
      <xdr:rowOff>25451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2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16578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1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51312</xdr:rowOff>
    </xdr:from>
    <xdr:to>
      <xdr:col>102</xdr:col>
      <xdr:colOff>165100</xdr:colOff>
      <xdr:row>77</xdr:row>
      <xdr:rowOff>152912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5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144039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4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76360</xdr:rowOff>
    </xdr:from>
    <xdr:to>
      <xdr:col>98</xdr:col>
      <xdr:colOff>38100</xdr:colOff>
      <xdr:row>78</xdr:row>
      <xdr:rowOff>6510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169087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339,147</a:t>
          </a:r>
          <a:r>
            <a:rPr kumimoji="1" lang="ja-JP" altLang="en-US" sz="1300">
              <a:latin typeface="ＭＳ Ｐゴシック" panose="020B0600070205080204" pitchFamily="50" charset="-128"/>
              <a:ea typeface="ＭＳ Ｐゴシック" panose="020B0600070205080204" pitchFamily="50" charset="-128"/>
            </a:rPr>
            <a:t>円（昨年度比</a:t>
          </a:r>
          <a:r>
            <a:rPr kumimoji="1" lang="en-US" altLang="ja-JP" sz="1300">
              <a:latin typeface="ＭＳ Ｐゴシック" panose="020B0600070205080204" pitchFamily="50" charset="-128"/>
              <a:ea typeface="ＭＳ Ｐゴシック" panose="020B0600070205080204" pitchFamily="50" charset="-128"/>
            </a:rPr>
            <a:t>39,818</a:t>
          </a:r>
          <a:r>
            <a:rPr kumimoji="1" lang="ja-JP" altLang="en-US" sz="1300">
              <a:latin typeface="ＭＳ Ｐゴシック" panose="020B0600070205080204" pitchFamily="50" charset="-128"/>
              <a:ea typeface="ＭＳ Ｐゴシック" panose="020B0600070205080204" pitchFamily="50" charset="-128"/>
            </a:rPr>
            <a:t>円減）となっている。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主な構成項目のうち、普通建設事業費（うち更新整備）及び扶助費、が類似団体平均を上回っている。中でも、普通建設事業費（うち更新整備）は住民１人当たり</a:t>
          </a:r>
          <a:r>
            <a:rPr kumimoji="1" lang="en-US" altLang="ja-JP" sz="1300">
              <a:latin typeface="ＭＳ Ｐゴシック" panose="020B0600070205080204" pitchFamily="50" charset="-128"/>
              <a:ea typeface="ＭＳ Ｐゴシック" panose="020B0600070205080204" pitchFamily="50" charset="-128"/>
            </a:rPr>
            <a:t>47,874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円となっており、類似団体と比較して一人当たりのコストが特に高い状況となっている。これは、老朽化していた町立町民センターを改修したことによるものであり、前年度と比較すると</a:t>
          </a:r>
          <a:r>
            <a:rPr kumimoji="1" lang="en-US" altLang="ja-JP" sz="1300">
              <a:latin typeface="ＭＳ Ｐゴシック" panose="020B0600070205080204" pitchFamily="50" charset="-128"/>
              <a:ea typeface="ＭＳ Ｐゴシック" panose="020B0600070205080204" pitchFamily="50" charset="-128"/>
            </a:rPr>
            <a:t>377.9</a:t>
          </a:r>
          <a:r>
            <a:rPr kumimoji="1" lang="ja-JP" altLang="en-US" sz="1300">
              <a:latin typeface="ＭＳ Ｐゴシック" panose="020B0600070205080204" pitchFamily="50" charset="-128"/>
              <a:ea typeface="ＭＳ Ｐゴシック" panose="020B0600070205080204" pitchFamily="50" charset="-128"/>
            </a:rPr>
            <a:t>％増となっている。今後も、公共施設個別施設計画に基づき、老朽化に伴う公共施設の維持管理を計画的に進めていく予定であるため、普通建設事業費の増加が見込まれるが、様々な計画に基づき、急激なコスト増加とならぬよう、事業の精査及び取捨選択に努め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46,379
45,472
8.69
19,519,221
18,512,030
994,519
9,995,480
9,949,045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145796</xdr:rowOff>
    </xdr:from>
    <xdr:to>
      <xdr:col>24</xdr:col>
      <xdr:colOff>63500</xdr:colOff>
      <xdr:row>37</xdr:row>
      <xdr:rowOff>131699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17996"/>
          <a:ext cx="8382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145796</xdr:rowOff>
    </xdr:from>
    <xdr:to>
      <xdr:col>19</xdr:col>
      <xdr:colOff>177800</xdr:colOff>
      <xdr:row>38</xdr:row>
      <xdr:rowOff>53975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7996"/>
          <a:ext cx="889000" cy="25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9398</xdr:rowOff>
    </xdr:from>
    <xdr:to>
      <xdr:col>15</xdr:col>
      <xdr:colOff>50800</xdr:colOff>
      <xdr:row>38</xdr:row>
      <xdr:rowOff>53975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24498"/>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9398</xdr:rowOff>
    </xdr:from>
    <xdr:to>
      <xdr:col>10</xdr:col>
      <xdr:colOff>114300</xdr:colOff>
      <xdr:row>38</xdr:row>
      <xdr:rowOff>15494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449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80899</xdr:rowOff>
    </xdr:from>
    <xdr:to>
      <xdr:col>24</xdr:col>
      <xdr:colOff>114300</xdr:colOff>
      <xdr:row>38</xdr:row>
      <xdr:rowOff>11049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167276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94996</xdr:rowOff>
    </xdr:from>
    <xdr:to>
      <xdr:col>20</xdr:col>
      <xdr:colOff>38100</xdr:colOff>
      <xdr:row>37</xdr:row>
      <xdr:rowOff>25146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3175</xdr:rowOff>
    </xdr:from>
    <xdr:to>
      <xdr:col>15</xdr:col>
      <xdr:colOff>101600</xdr:colOff>
      <xdr:row>38</xdr:row>
      <xdr:rowOff>104775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95902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130048</xdr:rowOff>
    </xdr:from>
    <xdr:to>
      <xdr:col>10</xdr:col>
      <xdr:colOff>165100</xdr:colOff>
      <xdr:row>38</xdr:row>
      <xdr:rowOff>60198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51325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136144</xdr:rowOff>
    </xdr:from>
    <xdr:to>
      <xdr:col>6</xdr:col>
      <xdr:colOff>38100</xdr:colOff>
      <xdr:row>38</xdr:row>
      <xdr:rowOff>66294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57421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170527</xdr:rowOff>
    </xdr:from>
    <xdr:to>
      <xdr:col>24</xdr:col>
      <xdr:colOff>63500</xdr:colOff>
      <xdr:row>58</xdr:row>
      <xdr:rowOff>22303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3177"/>
          <a:ext cx="8382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62803</xdr:rowOff>
    </xdr:from>
    <xdr:to>
      <xdr:col>19</xdr:col>
      <xdr:colOff>177800</xdr:colOff>
      <xdr:row>57</xdr:row>
      <xdr:rowOff>170527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64003"/>
          <a:ext cx="889000" cy="27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62803</xdr:rowOff>
    </xdr:from>
    <xdr:to>
      <xdr:col>15</xdr:col>
      <xdr:colOff>50800</xdr:colOff>
      <xdr:row>57</xdr:row>
      <xdr:rowOff>164175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64003"/>
          <a:ext cx="889000" cy="2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10267</xdr:rowOff>
    </xdr:from>
    <xdr:to>
      <xdr:col>10</xdr:col>
      <xdr:colOff>114300</xdr:colOff>
      <xdr:row>57</xdr:row>
      <xdr:rowOff>164175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1467"/>
          <a:ext cx="889000" cy="32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142953</xdr:rowOff>
    </xdr:from>
    <xdr:to>
      <xdr:col>24</xdr:col>
      <xdr:colOff>114300</xdr:colOff>
      <xdr:row>58</xdr:row>
      <xdr:rowOff>73103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57880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119727</xdr:rowOff>
    </xdr:from>
    <xdr:to>
      <xdr:col>20</xdr:col>
      <xdr:colOff>38100</xdr:colOff>
      <xdr:row>58</xdr:row>
      <xdr:rowOff>49877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41004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12003</xdr:rowOff>
    </xdr:from>
    <xdr:to>
      <xdr:col>15</xdr:col>
      <xdr:colOff>101600</xdr:colOff>
      <xdr:row>56</xdr:row>
      <xdr:rowOff>113603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130130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113375</xdr:rowOff>
    </xdr:from>
    <xdr:to>
      <xdr:col>10</xdr:col>
      <xdr:colOff>165100</xdr:colOff>
      <xdr:row>58</xdr:row>
      <xdr:rowOff>43525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34652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130917</xdr:rowOff>
    </xdr:from>
    <xdr:to>
      <xdr:col>6</xdr:col>
      <xdr:colOff>38100</xdr:colOff>
      <xdr:row>56</xdr:row>
      <xdr:rowOff>61067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52194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114698</xdr:rowOff>
    </xdr:from>
    <xdr:to>
      <xdr:col>24</xdr:col>
      <xdr:colOff>63500</xdr:colOff>
      <xdr:row>75</xdr:row>
      <xdr:rowOff>147220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3448"/>
          <a:ext cx="838200" cy="3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147220</xdr:rowOff>
    </xdr:from>
    <xdr:to>
      <xdr:col>19</xdr:col>
      <xdr:colOff>177800</xdr:colOff>
      <xdr:row>76</xdr:row>
      <xdr:rowOff>143694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05970"/>
          <a:ext cx="889000" cy="16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154384</xdr:rowOff>
    </xdr:from>
    <xdr:to>
      <xdr:col>15</xdr:col>
      <xdr:colOff>50800</xdr:colOff>
      <xdr:row>76</xdr:row>
      <xdr:rowOff>143694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13134"/>
          <a:ext cx="889000" cy="16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154384</xdr:rowOff>
    </xdr:from>
    <xdr:to>
      <xdr:col>10</xdr:col>
      <xdr:colOff>114300</xdr:colOff>
      <xdr:row>77</xdr:row>
      <xdr:rowOff>24257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13134"/>
          <a:ext cx="889000" cy="2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63898</xdr:rowOff>
    </xdr:from>
    <xdr:to>
      <xdr:col>24</xdr:col>
      <xdr:colOff>114300</xdr:colOff>
      <xdr:row>75</xdr:row>
      <xdr:rowOff>165498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86775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7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96421</xdr:rowOff>
    </xdr:from>
    <xdr:to>
      <xdr:col>20</xdr:col>
      <xdr:colOff>38100</xdr:colOff>
      <xdr:row>76</xdr:row>
      <xdr:rowOff>26572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51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43098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3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92894</xdr:rowOff>
    </xdr:from>
    <xdr:to>
      <xdr:col>15</xdr:col>
      <xdr:colOff>101600</xdr:colOff>
      <xdr:row>77</xdr:row>
      <xdr:rowOff>23044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39570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103584</xdr:rowOff>
    </xdr:from>
    <xdr:to>
      <xdr:col>10</xdr:col>
      <xdr:colOff>165100</xdr:colOff>
      <xdr:row>76</xdr:row>
      <xdr:rowOff>33734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50261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3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144907</xdr:rowOff>
    </xdr:from>
    <xdr:to>
      <xdr:col>6</xdr:col>
      <xdr:colOff>38100</xdr:colOff>
      <xdr:row>77</xdr:row>
      <xdr:rowOff>75057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91584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140950</xdr:rowOff>
    </xdr:from>
    <xdr:to>
      <xdr:col>24</xdr:col>
      <xdr:colOff>63500</xdr:colOff>
      <xdr:row>98</xdr:row>
      <xdr:rowOff>68011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71600"/>
          <a:ext cx="838200" cy="9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140950</xdr:rowOff>
    </xdr:from>
    <xdr:to>
      <xdr:col>19</xdr:col>
      <xdr:colOff>177800</xdr:colOff>
      <xdr:row>97</xdr:row>
      <xdr:rowOff>155093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1600"/>
          <a:ext cx="889000" cy="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155093</xdr:rowOff>
    </xdr:from>
    <xdr:to>
      <xdr:col>15</xdr:col>
      <xdr:colOff>50800</xdr:colOff>
      <xdr:row>98</xdr:row>
      <xdr:rowOff>10587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5743"/>
          <a:ext cx="889000" cy="2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10587</xdr:rowOff>
    </xdr:from>
    <xdr:to>
      <xdr:col>10</xdr:col>
      <xdr:colOff>114300</xdr:colOff>
      <xdr:row>98</xdr:row>
      <xdr:rowOff>86390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2687"/>
          <a:ext cx="889000" cy="7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17211</xdr:rowOff>
    </xdr:from>
    <xdr:to>
      <xdr:col>24</xdr:col>
      <xdr:colOff>114300</xdr:colOff>
      <xdr:row>98</xdr:row>
      <xdr:rowOff>118811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167088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90150</xdr:rowOff>
    </xdr:from>
    <xdr:to>
      <xdr:col>20</xdr:col>
      <xdr:colOff>38100</xdr:colOff>
      <xdr:row>98</xdr:row>
      <xdr:rowOff>20300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36827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9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104293</xdr:rowOff>
    </xdr:from>
    <xdr:to>
      <xdr:col>15</xdr:col>
      <xdr:colOff>101600</xdr:colOff>
      <xdr:row>98</xdr:row>
      <xdr:rowOff>34443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25570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131237</xdr:rowOff>
    </xdr:from>
    <xdr:to>
      <xdr:col>10</xdr:col>
      <xdr:colOff>165100</xdr:colOff>
      <xdr:row>98</xdr:row>
      <xdr:rowOff>61387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52514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5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35590</xdr:rowOff>
    </xdr:from>
    <xdr:to>
      <xdr:col>6</xdr:col>
      <xdr:colOff>38100</xdr:colOff>
      <xdr:row>98</xdr:row>
      <xdr:rowOff>137190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128317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27360</xdr:rowOff>
    </xdr:from>
    <xdr:to>
      <xdr:col>55</xdr:col>
      <xdr:colOff>0</xdr:colOff>
      <xdr:row>39</xdr:row>
      <xdr:rowOff>27686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13910"/>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27686</xdr:rowOff>
    </xdr:from>
    <xdr:to>
      <xdr:col>50</xdr:col>
      <xdr:colOff>114300</xdr:colOff>
      <xdr:row>39</xdr:row>
      <xdr:rowOff>27686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14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27686</xdr:rowOff>
    </xdr:from>
    <xdr:to>
      <xdr:col>45</xdr:col>
      <xdr:colOff>177800</xdr:colOff>
      <xdr:row>39</xdr:row>
      <xdr:rowOff>27686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14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27686</xdr:rowOff>
    </xdr:from>
    <xdr:to>
      <xdr:col>41</xdr:col>
      <xdr:colOff>50800</xdr:colOff>
      <xdr:row>39</xdr:row>
      <xdr:rowOff>27686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14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148010</xdr:rowOff>
    </xdr:from>
    <xdr:to>
      <xdr:col>55</xdr:col>
      <xdr:colOff>50800</xdr:colOff>
      <xdr:row>39</xdr:row>
      <xdr:rowOff>78160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71246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148336</xdr:rowOff>
    </xdr:from>
    <xdr:to>
      <xdr:col>50</xdr:col>
      <xdr:colOff>165100</xdr:colOff>
      <xdr:row>39</xdr:row>
      <xdr:rowOff>78486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69613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148336</xdr:rowOff>
    </xdr:from>
    <xdr:to>
      <xdr:col>46</xdr:col>
      <xdr:colOff>38100</xdr:colOff>
      <xdr:row>39</xdr:row>
      <xdr:rowOff>78486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69613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148336</xdr:rowOff>
    </xdr:from>
    <xdr:to>
      <xdr:col>41</xdr:col>
      <xdr:colOff>101600</xdr:colOff>
      <xdr:row>39</xdr:row>
      <xdr:rowOff>78486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69613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148336</xdr:rowOff>
    </xdr:from>
    <xdr:to>
      <xdr:col>36</xdr:col>
      <xdr:colOff>165100</xdr:colOff>
      <xdr:row>39</xdr:row>
      <xdr:rowOff>78486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69613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25381</xdr:rowOff>
    </xdr:from>
    <xdr:to>
      <xdr:col>55</xdr:col>
      <xdr:colOff>0</xdr:colOff>
      <xdr:row>59</xdr:row>
      <xdr:rowOff>26295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4093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22828</xdr:rowOff>
    </xdr:from>
    <xdr:to>
      <xdr:col>50</xdr:col>
      <xdr:colOff>114300</xdr:colOff>
      <xdr:row>59</xdr:row>
      <xdr:rowOff>26295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38378"/>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22828</xdr:rowOff>
    </xdr:from>
    <xdr:to>
      <xdr:col>45</xdr:col>
      <xdr:colOff>177800</xdr:colOff>
      <xdr:row>59</xdr:row>
      <xdr:rowOff>25686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8378"/>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12217</xdr:rowOff>
    </xdr:from>
    <xdr:to>
      <xdr:col>41</xdr:col>
      <xdr:colOff>50800</xdr:colOff>
      <xdr:row>59</xdr:row>
      <xdr:rowOff>25686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27767"/>
          <a:ext cx="8890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146031</xdr:rowOff>
    </xdr:from>
    <xdr:to>
      <xdr:col>55</xdr:col>
      <xdr:colOff>50800</xdr:colOff>
      <xdr:row>59</xdr:row>
      <xdr:rowOff>76181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60958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146945</xdr:rowOff>
    </xdr:from>
    <xdr:to>
      <xdr:col>50</xdr:col>
      <xdr:colOff>165100</xdr:colOff>
      <xdr:row>59</xdr:row>
      <xdr:rowOff>77095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68222</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143478</xdr:rowOff>
    </xdr:from>
    <xdr:to>
      <xdr:col>46</xdr:col>
      <xdr:colOff>38100</xdr:colOff>
      <xdr:row>59</xdr:row>
      <xdr:rowOff>73628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64755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8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146336</xdr:rowOff>
    </xdr:from>
    <xdr:to>
      <xdr:col>41</xdr:col>
      <xdr:colOff>101600</xdr:colOff>
      <xdr:row>59</xdr:row>
      <xdr:rowOff>76486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67613</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3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132867</xdr:rowOff>
    </xdr:from>
    <xdr:to>
      <xdr:col>36</xdr:col>
      <xdr:colOff>165100</xdr:colOff>
      <xdr:row>59</xdr:row>
      <xdr:rowOff>63017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54144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6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3930</xdr:rowOff>
    </xdr:from>
    <xdr:to>
      <xdr:col>55</xdr:col>
      <xdr:colOff>0</xdr:colOff>
      <xdr:row>79</xdr:row>
      <xdr:rowOff>11207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48480"/>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3587</xdr:rowOff>
    </xdr:from>
    <xdr:to>
      <xdr:col>50</xdr:col>
      <xdr:colOff>114300</xdr:colOff>
      <xdr:row>79</xdr:row>
      <xdr:rowOff>3930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813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137358</xdr:rowOff>
    </xdr:from>
    <xdr:to>
      <xdr:col>45</xdr:col>
      <xdr:colOff>177800</xdr:colOff>
      <xdr:row>79</xdr:row>
      <xdr:rowOff>3587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10458"/>
          <a:ext cx="889000" cy="3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137358</xdr:rowOff>
    </xdr:from>
    <xdr:to>
      <xdr:col>41</xdr:col>
      <xdr:colOff>50800</xdr:colOff>
      <xdr:row>78</xdr:row>
      <xdr:rowOff>146368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0458"/>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131857</xdr:rowOff>
    </xdr:from>
    <xdr:to>
      <xdr:col>55</xdr:col>
      <xdr:colOff>50800</xdr:colOff>
      <xdr:row>79</xdr:row>
      <xdr:rowOff>62007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46784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124580</xdr:rowOff>
    </xdr:from>
    <xdr:to>
      <xdr:col>50</xdr:col>
      <xdr:colOff>165100</xdr:colOff>
      <xdr:row>79</xdr:row>
      <xdr:rowOff>54730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45857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124237</xdr:rowOff>
    </xdr:from>
    <xdr:to>
      <xdr:col>46</xdr:col>
      <xdr:colOff>38100</xdr:colOff>
      <xdr:row>79</xdr:row>
      <xdr:rowOff>54387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45514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9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86558</xdr:rowOff>
    </xdr:from>
    <xdr:to>
      <xdr:col>41</xdr:col>
      <xdr:colOff>101600</xdr:colOff>
      <xdr:row>79</xdr:row>
      <xdr:rowOff>16708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7835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95568</xdr:rowOff>
    </xdr:from>
    <xdr:to>
      <xdr:col>36</xdr:col>
      <xdr:colOff>165100</xdr:colOff>
      <xdr:row>79</xdr:row>
      <xdr:rowOff>25718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16845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98997</xdr:rowOff>
    </xdr:from>
    <xdr:to>
      <xdr:col>55</xdr:col>
      <xdr:colOff>0</xdr:colOff>
      <xdr:row>97</xdr:row>
      <xdr:rowOff>106578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29647"/>
          <a:ext cx="8382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2527</xdr:rowOff>
    </xdr:from>
    <xdr:to>
      <xdr:col>50</xdr:col>
      <xdr:colOff>114300</xdr:colOff>
      <xdr:row>97</xdr:row>
      <xdr:rowOff>106578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33177"/>
          <a:ext cx="889000" cy="10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2527</xdr:rowOff>
    </xdr:from>
    <xdr:to>
      <xdr:col>45</xdr:col>
      <xdr:colOff>177800</xdr:colOff>
      <xdr:row>97</xdr:row>
      <xdr:rowOff>84913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33177"/>
          <a:ext cx="889000" cy="8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83262</xdr:rowOff>
    </xdr:from>
    <xdr:to>
      <xdr:col>41</xdr:col>
      <xdr:colOff>50800</xdr:colOff>
      <xdr:row>97</xdr:row>
      <xdr:rowOff>84913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13912"/>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48197</xdr:rowOff>
    </xdr:from>
    <xdr:to>
      <xdr:col>55</xdr:col>
      <xdr:colOff>50800</xdr:colOff>
      <xdr:row>97</xdr:row>
      <xdr:rowOff>149797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134574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9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55778</xdr:rowOff>
    </xdr:from>
    <xdr:to>
      <xdr:col>50</xdr:col>
      <xdr:colOff>165100</xdr:colOff>
      <xdr:row>97</xdr:row>
      <xdr:rowOff>157378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148505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123177</xdr:rowOff>
    </xdr:from>
    <xdr:to>
      <xdr:col>46</xdr:col>
      <xdr:colOff>38100</xdr:colOff>
      <xdr:row>97</xdr:row>
      <xdr:rowOff>53327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44454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34113</xdr:rowOff>
    </xdr:from>
    <xdr:to>
      <xdr:col>41</xdr:col>
      <xdr:colOff>101600</xdr:colOff>
      <xdr:row>97</xdr:row>
      <xdr:rowOff>135713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126840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5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32462</xdr:rowOff>
    </xdr:from>
    <xdr:to>
      <xdr:col>36</xdr:col>
      <xdr:colOff>165100</xdr:colOff>
      <xdr:row>97</xdr:row>
      <xdr:rowOff>134062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125189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165434</xdr:rowOff>
    </xdr:from>
    <xdr:to>
      <xdr:col>85</xdr:col>
      <xdr:colOff>127000</xdr:colOff>
      <xdr:row>39</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80534"/>
          <a:ext cx="838200" cy="4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34968</xdr:rowOff>
    </xdr:from>
    <xdr:to>
      <xdr:col>81</xdr:col>
      <xdr:colOff>50800</xdr:colOff>
      <xdr:row>39</xdr:row>
      <xdr:rowOff>44537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721518"/>
          <a:ext cx="8890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38333</xdr:rowOff>
    </xdr:from>
    <xdr:to>
      <xdr:col>76</xdr:col>
      <xdr:colOff>114300</xdr:colOff>
      <xdr:row>39</xdr:row>
      <xdr:rowOff>44537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724883"/>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38038</xdr:rowOff>
    </xdr:from>
    <xdr:to>
      <xdr:col>71</xdr:col>
      <xdr:colOff>177800</xdr:colOff>
      <xdr:row>39</xdr:row>
      <xdr:rowOff>38333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24588"/>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114634</xdr:rowOff>
    </xdr:from>
    <xdr:to>
      <xdr:col>85</xdr:col>
      <xdr:colOff>177800</xdr:colOff>
      <xdr:row>39</xdr:row>
      <xdr:rowOff>44784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2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29561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4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155618</xdr:rowOff>
    </xdr:from>
    <xdr:to>
      <xdr:col>81</xdr:col>
      <xdr:colOff>101600</xdr:colOff>
      <xdr:row>39</xdr:row>
      <xdr:rowOff>85768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7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76895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6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165187</xdr:rowOff>
    </xdr:from>
    <xdr:to>
      <xdr:col>76</xdr:col>
      <xdr:colOff>165100</xdr:colOff>
      <xdr:row>39</xdr:row>
      <xdr:rowOff>95337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86464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7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158983</xdr:rowOff>
    </xdr:from>
    <xdr:to>
      <xdr:col>72</xdr:col>
      <xdr:colOff>38100</xdr:colOff>
      <xdr:row>39</xdr:row>
      <xdr:rowOff>89133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80260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158688</xdr:rowOff>
    </xdr:from>
    <xdr:to>
      <xdr:col>67</xdr:col>
      <xdr:colOff>101600</xdr:colOff>
      <xdr:row>39</xdr:row>
      <xdr:rowOff>88838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7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79965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6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153188</xdr:rowOff>
    </xdr:from>
    <xdr:to>
      <xdr:col>85</xdr:col>
      <xdr:colOff>127000</xdr:colOff>
      <xdr:row>57</xdr:row>
      <xdr:rowOff>122527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54388"/>
          <a:ext cx="838200" cy="14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122527</xdr:rowOff>
    </xdr:from>
    <xdr:to>
      <xdr:col>81</xdr:col>
      <xdr:colOff>50800</xdr:colOff>
      <xdr:row>57</xdr:row>
      <xdr:rowOff>152342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5177"/>
          <a:ext cx="889000" cy="2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150609</xdr:rowOff>
    </xdr:from>
    <xdr:to>
      <xdr:col>76</xdr:col>
      <xdr:colOff>114300</xdr:colOff>
      <xdr:row>57</xdr:row>
      <xdr:rowOff>152342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23259"/>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120904</xdr:rowOff>
    </xdr:from>
    <xdr:to>
      <xdr:col>71</xdr:col>
      <xdr:colOff>177800</xdr:colOff>
      <xdr:row>57</xdr:row>
      <xdr:rowOff>150609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93554"/>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102388</xdr:rowOff>
    </xdr:from>
    <xdr:to>
      <xdr:col>85</xdr:col>
      <xdr:colOff>177800</xdr:colOff>
      <xdr:row>57</xdr:row>
      <xdr:rowOff>32538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125265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71727</xdr:rowOff>
    </xdr:from>
    <xdr:to>
      <xdr:col>81</xdr:col>
      <xdr:colOff>101600</xdr:colOff>
      <xdr:row>58</xdr:row>
      <xdr:rowOff>1877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164454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101542</xdr:rowOff>
    </xdr:from>
    <xdr:to>
      <xdr:col>76</xdr:col>
      <xdr:colOff>165100</xdr:colOff>
      <xdr:row>58</xdr:row>
      <xdr:rowOff>31692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22819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6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99809</xdr:rowOff>
    </xdr:from>
    <xdr:to>
      <xdr:col>72</xdr:col>
      <xdr:colOff>38100</xdr:colOff>
      <xdr:row>58</xdr:row>
      <xdr:rowOff>29959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21086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6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70104</xdr:rowOff>
    </xdr:from>
    <xdr:to>
      <xdr:col>67</xdr:col>
      <xdr:colOff>101600</xdr:colOff>
      <xdr:row>58</xdr:row>
      <xdr:rowOff>254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162831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99416</xdr:rowOff>
    </xdr:from>
    <xdr:to>
      <xdr:col>85</xdr:col>
      <xdr:colOff>127000</xdr:colOff>
      <xdr:row>97</xdr:row>
      <xdr:rowOff>142926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30066"/>
          <a:ext cx="8382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66587</xdr:rowOff>
    </xdr:from>
    <xdr:to>
      <xdr:col>81</xdr:col>
      <xdr:colOff>50800</xdr:colOff>
      <xdr:row>97</xdr:row>
      <xdr:rowOff>99416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97237"/>
          <a:ext cx="889000" cy="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66587</xdr:rowOff>
    </xdr:from>
    <xdr:to>
      <xdr:col>76</xdr:col>
      <xdr:colOff>114300</xdr:colOff>
      <xdr:row>97</xdr:row>
      <xdr:rowOff>69698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97237"/>
          <a:ext cx="889000" cy="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69698</xdr:rowOff>
    </xdr:from>
    <xdr:to>
      <xdr:col>71</xdr:col>
      <xdr:colOff>177800</xdr:colOff>
      <xdr:row>97</xdr:row>
      <xdr:rowOff>80341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00348"/>
          <a:ext cx="889000" cy="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92126</xdr:rowOff>
    </xdr:from>
    <xdr:to>
      <xdr:col>85</xdr:col>
      <xdr:colOff>177800</xdr:colOff>
      <xdr:row>98</xdr:row>
      <xdr:rowOff>22276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70553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0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48616</xdr:rowOff>
    </xdr:from>
    <xdr:to>
      <xdr:col>81</xdr:col>
      <xdr:colOff>101600</xdr:colOff>
      <xdr:row>97</xdr:row>
      <xdr:rowOff>150216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141343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15787</xdr:rowOff>
    </xdr:from>
    <xdr:to>
      <xdr:col>76</xdr:col>
      <xdr:colOff>165100</xdr:colOff>
      <xdr:row>97</xdr:row>
      <xdr:rowOff>117387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108514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18898</xdr:rowOff>
    </xdr:from>
    <xdr:to>
      <xdr:col>72</xdr:col>
      <xdr:colOff>38100</xdr:colOff>
      <xdr:row>97</xdr:row>
      <xdr:rowOff>120498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4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111625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29541</xdr:rowOff>
    </xdr:from>
    <xdr:to>
      <xdr:col>67</xdr:col>
      <xdr:colOff>101600</xdr:colOff>
      <xdr:row>97</xdr:row>
      <xdr:rowOff>131141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122268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大きく変動があったものとしては、議会費、衛生費、教育費が挙げられる。議会費は、昨年度は議場音響システムの改修を行ったことにより一時的に増加していたが、今年度は住民一人当たり</a:t>
          </a:r>
          <a:r>
            <a:rPr kumimoji="1" lang="en-US" altLang="ja-JP" sz="1300">
              <a:latin typeface="ＭＳ Ｐゴシック" panose="020B0600070205080204" pitchFamily="50" charset="-128"/>
              <a:ea typeface="ＭＳ Ｐゴシック" panose="020B0600070205080204" pitchFamily="50" charset="-128"/>
            </a:rPr>
            <a:t>2,671</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％減少）となり、例年並みの金額に戻っている。った。また、衛生費は、昨年度は吉原地域多目的広場の整備工事により一時的に増加していたが、今年度は住民一人当たり</a:t>
          </a:r>
          <a:r>
            <a:rPr kumimoji="1" lang="en-US" altLang="ja-JP" sz="1300">
              <a:latin typeface="ＭＳ Ｐゴシック" panose="020B0600070205080204" pitchFamily="50" charset="-128"/>
              <a:ea typeface="ＭＳ Ｐゴシック" panose="020B0600070205080204" pitchFamily="50" charset="-128"/>
            </a:rPr>
            <a:t>34,704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減少）となった。一方、教育費は、老朽化していた町立町民センターの改修を行ったことにより、住民一人当たり</a:t>
          </a:r>
          <a:r>
            <a:rPr kumimoji="1" lang="en-US" altLang="ja-JP" sz="1300">
              <a:latin typeface="ＭＳ Ｐゴシック" panose="020B0600070205080204" pitchFamily="50" charset="-128"/>
              <a:ea typeface="ＭＳ Ｐゴシック" panose="020B0600070205080204" pitchFamily="50" charset="-128"/>
            </a:rPr>
            <a:t>72,050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事業の見直し・選択等による歳出の合理化に向けた取組により、実質収支額は継続的に黒字を確保している。令和４年度において基金の見直しを行い、財政調整基金を主な財源に公共施設整備基金を創設した影響で、令和４年度の財政調整基金残高が大きく減少していたが、今年度については積立が</a:t>
          </a:r>
          <a:r>
            <a:rPr kumimoji="1" lang="en-US" altLang="ja-JP" sz="1400">
              <a:latin typeface="ＭＳ ゴシック" pitchFamily="49" charset="-128"/>
              <a:ea typeface="ＭＳ ゴシック" pitchFamily="49" charset="-128"/>
            </a:rPr>
            <a:t>545,455</a:t>
          </a:r>
          <a:r>
            <a:rPr kumimoji="1" lang="ja-JP" altLang="en-US" sz="1400">
              <a:latin typeface="ＭＳ ゴシック" pitchFamily="49" charset="-128"/>
              <a:ea typeface="ＭＳ ゴシック" pitchFamily="49" charset="-128"/>
            </a:rPr>
            <a:t>千円、取崩しが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千円となり残高は増加している。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前は、国民健康保険会計への赤字補てんのための繰出金が大きな課題となっていたが、令和元年度に解消している。これは、都道府県が財政の主体責任となり、安定的な財政運営や効率的な事業の確保を担うようになったためである。</a:t>
          </a:r>
        </a:p>
        <a:p>
          <a:r>
            <a:rPr kumimoji="1" lang="ja-JP" altLang="en-US" sz="1400">
              <a:latin typeface="ＭＳ ゴシック" pitchFamily="49" charset="-128"/>
              <a:ea typeface="ＭＳ ゴシック" pitchFamily="49" charset="-128"/>
            </a:rPr>
            <a:t>水道事業会計においては、公債の発行を抑制し、企業償還金が減少するなど費用の抑制を維持することで、高い黒字比率を維持している。</a:t>
          </a:r>
        </a:p>
        <a:p>
          <a:r>
            <a:rPr kumimoji="1" lang="ja-JP" altLang="en-US" sz="1400">
              <a:latin typeface="ＭＳ ゴシック" pitchFamily="49" charset="-128"/>
              <a:ea typeface="ＭＳ ゴシック" pitchFamily="49" charset="-128"/>
            </a:rPr>
            <a:t>また、一般会計及び流域関連公共下水道事業会計においては、経年劣化による公共施設や設備の更新事業が今後見込まれており、使用料の見直し等、更なる財源確保に努め、黒字を維持していく必要がある。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19519221</v>
      </c>
      <c r="BO4" s="436"/>
      <c r="BP4" s="436"/>
      <c r="BQ4" s="436"/>
      <c r="BR4" s="436"/>
      <c r="BS4" s="436"/>
      <c r="BT4" s="436"/>
      <c r="BU4" s="437"/>
      <c r="BV4" s="435">
        <v>18353892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9.9</v>
      </c>
      <c r="CU4" s="576"/>
      <c r="CV4" s="576"/>
      <c r="CW4" s="576"/>
      <c r="CX4" s="576"/>
      <c r="CY4" s="576"/>
      <c r="CZ4" s="576"/>
      <c r="DA4" s="577"/>
      <c r="DB4" s="575">
        <v>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18512030</v>
      </c>
      <c r="BO5" s="407"/>
      <c r="BP5" s="407"/>
      <c r="BQ5" s="407"/>
      <c r="BR5" s="407"/>
      <c r="BS5" s="407"/>
      <c r="BT5" s="407"/>
      <c r="BU5" s="408"/>
      <c r="BV5" s="406">
        <v>17649151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87.7</v>
      </c>
      <c r="CU5" s="404"/>
      <c r="CV5" s="404"/>
      <c r="CW5" s="404"/>
      <c r="CX5" s="404"/>
      <c r="CY5" s="404"/>
      <c r="CZ5" s="404"/>
      <c r="DA5" s="405"/>
      <c r="DB5" s="403">
        <v>89.9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1007191</v>
      </c>
      <c r="BO6" s="407"/>
      <c r="BP6" s="407"/>
      <c r="BQ6" s="407"/>
      <c r="BR6" s="407"/>
      <c r="BS6" s="407"/>
      <c r="BT6" s="407"/>
      <c r="BU6" s="408"/>
      <c r="BV6" s="406">
        <v>704741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88.1</v>
      </c>
      <c r="CU6" s="550"/>
      <c r="CV6" s="550"/>
      <c r="CW6" s="550"/>
      <c r="CX6" s="550"/>
      <c r="CY6" s="550"/>
      <c r="CZ6" s="550"/>
      <c r="DA6" s="551"/>
      <c r="DB6" s="549">
        <v>90.7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12672</v>
      </c>
      <c r="BO7" s="407"/>
      <c r="BP7" s="407"/>
      <c r="BQ7" s="407"/>
      <c r="BR7" s="407"/>
      <c r="BS7" s="407"/>
      <c r="BT7" s="407"/>
      <c r="BU7" s="408"/>
      <c r="BV7" s="406">
        <v>31258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9995480</v>
      </c>
      <c r="CU7" s="407"/>
      <c r="CV7" s="407"/>
      <c r="CW7" s="407"/>
      <c r="CX7" s="407"/>
      <c r="CY7" s="407"/>
      <c r="CZ7" s="407"/>
      <c r="DA7" s="408"/>
      <c r="DB7" s="406">
        <v>9614033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994519</v>
      </c>
      <c r="BO8" s="407"/>
      <c r="BP8" s="407"/>
      <c r="BQ8" s="407"/>
      <c r="BR8" s="407"/>
      <c r="BS8" s="407"/>
      <c r="BT8" s="407"/>
      <c r="BU8" s="408"/>
      <c r="BV8" s="406">
        <v>673483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0.72</v>
      </c>
      <c r="CU8" s="510"/>
      <c r="CV8" s="510"/>
      <c r="CW8" s="510"/>
      <c r="CX8" s="510"/>
      <c r="CY8" s="510"/>
      <c r="CZ8" s="510"/>
      <c r="DA8" s="511"/>
      <c r="DB8" s="509">
        <v>0.72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46377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321036</v>
      </c>
      <c r="BO9" s="407"/>
      <c r="BP9" s="407"/>
      <c r="BQ9" s="407"/>
      <c r="BR9" s="407"/>
      <c r="BS9" s="407"/>
      <c r="BT9" s="407"/>
      <c r="BU9" s="408"/>
      <c r="BV9" s="406">
        <v>-516280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7.4</v>
      </c>
      <c r="CU9" s="404"/>
      <c r="CV9" s="404"/>
      <c r="CW9" s="404"/>
      <c r="CX9" s="404"/>
      <c r="CY9" s="404"/>
      <c r="CZ9" s="404"/>
      <c r="DA9" s="405"/>
      <c r="DB9" s="403">
        <v>8.8000000000000007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45256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545455</v>
      </c>
      <c r="BO10" s="407"/>
      <c r="BP10" s="407"/>
      <c r="BQ10" s="407"/>
      <c r="BR10" s="407"/>
      <c r="BS10" s="407"/>
      <c r="BT10" s="407"/>
      <c r="BU10" s="408"/>
      <c r="BV10" s="406">
        <v>484492</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46379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45472</v>
      </c>
      <c r="S13" s="494"/>
      <c r="T13" s="494"/>
      <c r="U13" s="494"/>
      <c r="V13" s="495"/>
      <c r="W13" s="496" t="s">
        <v>130</v>
      </c>
      <c r="X13" s="392"/>
      <c r="Y13" s="392"/>
      <c r="Z13" s="392"/>
      <c r="AA13" s="392"/>
      <c r="AB13" s="393"/>
      <c r="AC13" s="359">
        <v>98</v>
      </c>
      <c r="AD13" s="360"/>
      <c r="AE13" s="360"/>
      <c r="AF13" s="360"/>
      <c r="AG13" s="361"/>
      <c r="AH13" s="359">
        <v>119</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866491</v>
      </c>
      <c r="BO13" s="407"/>
      <c r="BP13" s="407"/>
      <c r="BQ13" s="407"/>
      <c r="BR13" s="407"/>
      <c r="BS13" s="407"/>
      <c r="BT13" s="407"/>
      <c r="BU13" s="408"/>
      <c r="BV13" s="406">
        <v>-31788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4.0999999999999996</v>
      </c>
      <c r="CU13" s="404"/>
      <c r="CV13" s="404"/>
      <c r="CW13" s="404"/>
      <c r="CX13" s="404"/>
      <c r="CY13" s="404"/>
      <c r="CZ13" s="404"/>
      <c r="DA13" s="405"/>
      <c r="DB13" s="403">
        <v>4.8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46572</v>
      </c>
      <c r="S14" s="494"/>
      <c r="T14" s="494"/>
      <c r="U14" s="494"/>
      <c r="V14" s="495"/>
      <c r="W14" s="497"/>
      <c r="X14" s="395"/>
      <c r="Y14" s="395"/>
      <c r="Z14" s="395"/>
      <c r="AA14" s="395"/>
      <c r="AB14" s="396"/>
      <c r="AC14" s="486">
        <v>0.5</v>
      </c>
      <c r="AD14" s="487"/>
      <c r="AE14" s="487"/>
      <c r="AF14" s="487"/>
      <c r="AG14" s="488"/>
      <c r="AH14" s="486">
        <v>0.6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45746</v>
      </c>
      <c r="S15" s="494"/>
      <c r="T15" s="494"/>
      <c r="U15" s="494"/>
      <c r="V15" s="495"/>
      <c r="W15" s="496" t="s">
        <v>137</v>
      </c>
      <c r="X15" s="392"/>
      <c r="Y15" s="392"/>
      <c r="Z15" s="392"/>
      <c r="AA15" s="392"/>
      <c r="AB15" s="393"/>
      <c r="AC15" s="359">
        <v>4132</v>
      </c>
      <c r="AD15" s="360"/>
      <c r="AE15" s="360"/>
      <c r="AF15" s="360"/>
      <c r="AG15" s="361"/>
      <c r="AH15" s="359">
        <v>4312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5947810</v>
      </c>
      <c r="BO15" s="436"/>
      <c r="BP15" s="436"/>
      <c r="BQ15" s="436"/>
      <c r="BR15" s="436"/>
      <c r="BS15" s="436"/>
      <c r="BT15" s="436"/>
      <c r="BU15" s="437"/>
      <c r="BV15" s="435">
        <v>5778086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20.2</v>
      </c>
      <c r="AD16" s="487"/>
      <c r="AE16" s="487"/>
      <c r="AF16" s="487"/>
      <c r="AG16" s="488"/>
      <c r="AH16" s="486">
        <v>21.3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8361899</v>
      </c>
      <c r="BO16" s="407"/>
      <c r="BP16" s="407"/>
      <c r="BQ16" s="407"/>
      <c r="BR16" s="407"/>
      <c r="BS16" s="407"/>
      <c r="BT16" s="407"/>
      <c r="BU16" s="408"/>
      <c r="BV16" s="406">
        <v>7989693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16176</v>
      </c>
      <c r="AD17" s="360"/>
      <c r="AE17" s="360"/>
      <c r="AF17" s="360"/>
      <c r="AG17" s="361"/>
      <c r="AH17" s="359">
        <v>15772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7534306</v>
      </c>
      <c r="BO17" s="407"/>
      <c r="BP17" s="407"/>
      <c r="BQ17" s="407"/>
      <c r="BR17" s="407"/>
      <c r="BS17" s="407"/>
      <c r="BT17" s="407"/>
      <c r="BU17" s="408"/>
      <c r="BV17" s="406">
        <v>7309510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8.69</v>
      </c>
      <c r="M18" s="459"/>
      <c r="N18" s="459"/>
      <c r="O18" s="459"/>
      <c r="P18" s="459"/>
      <c r="Q18" s="459"/>
      <c r="R18" s="460"/>
      <c r="S18" s="460"/>
      <c r="T18" s="460"/>
      <c r="U18" s="460"/>
      <c r="V18" s="461"/>
      <c r="W18" s="477"/>
      <c r="X18" s="478"/>
      <c r="Y18" s="478"/>
      <c r="Z18" s="478"/>
      <c r="AA18" s="478"/>
      <c r="AB18" s="502"/>
      <c r="AC18" s="376">
        <v>79.3</v>
      </c>
      <c r="AD18" s="377"/>
      <c r="AE18" s="377"/>
      <c r="AF18" s="377"/>
      <c r="AG18" s="462"/>
      <c r="AH18" s="376">
        <v>78.099999999999994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9110697</v>
      </c>
      <c r="BO18" s="407"/>
      <c r="BP18" s="407"/>
      <c r="BQ18" s="407"/>
      <c r="BR18" s="407"/>
      <c r="BS18" s="407"/>
      <c r="BT18" s="407"/>
      <c r="BU18" s="408"/>
      <c r="BV18" s="406">
        <v>8782113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5337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12068702</v>
      </c>
      <c r="BO19" s="407"/>
      <c r="BP19" s="407"/>
      <c r="BQ19" s="407"/>
      <c r="BR19" s="407"/>
      <c r="BS19" s="407"/>
      <c r="BT19" s="407"/>
      <c r="BU19" s="408"/>
      <c r="BV19" s="406">
        <v>11948346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19005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9949045</v>
      </c>
      <c r="BO22" s="436"/>
      <c r="BP22" s="436"/>
      <c r="BQ22" s="436"/>
      <c r="BR22" s="436"/>
      <c r="BS22" s="436"/>
      <c r="BT22" s="436"/>
      <c r="BU22" s="437"/>
      <c r="BV22" s="435">
        <v>9037717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9194843</v>
      </c>
      <c r="BO23" s="407"/>
      <c r="BP23" s="407"/>
      <c r="BQ23" s="407"/>
      <c r="BR23" s="407"/>
      <c r="BS23" s="407"/>
      <c r="BT23" s="407"/>
      <c r="BU23" s="408"/>
      <c r="BV23" s="406">
        <v>8432484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8340</v>
      </c>
      <c r="R24" s="360"/>
      <c r="S24" s="360"/>
      <c r="T24" s="360"/>
      <c r="U24" s="360"/>
      <c r="V24" s="361"/>
      <c r="W24" s="449"/>
      <c r="X24" s="386"/>
      <c r="Y24" s="387"/>
      <c r="Z24" s="362" t="s">
        <v>162</v>
      </c>
      <c r="AA24" s="363"/>
      <c r="AB24" s="363"/>
      <c r="AC24" s="363"/>
      <c r="AD24" s="363"/>
      <c r="AE24" s="363"/>
      <c r="AF24" s="363"/>
      <c r="AG24" s="364"/>
      <c r="AH24" s="359">
        <v>190</v>
      </c>
      <c r="AI24" s="360"/>
      <c r="AJ24" s="360"/>
      <c r="AK24" s="360"/>
      <c r="AL24" s="361"/>
      <c r="AM24" s="359">
        <v>587100</v>
      </c>
      <c r="AN24" s="360"/>
      <c r="AO24" s="360"/>
      <c r="AP24" s="360"/>
      <c r="AQ24" s="360"/>
      <c r="AR24" s="361"/>
      <c r="AS24" s="359">
        <v>3090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4630305</v>
      </c>
      <c r="BO24" s="407"/>
      <c r="BP24" s="407"/>
      <c r="BQ24" s="407"/>
      <c r="BR24" s="407"/>
      <c r="BS24" s="407"/>
      <c r="BT24" s="407"/>
      <c r="BU24" s="408"/>
      <c r="BV24" s="406">
        <v>3171823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6740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160666</v>
      </c>
      <c r="BO25" s="436"/>
      <c r="BP25" s="436"/>
      <c r="BQ25" s="436"/>
      <c r="BR25" s="436"/>
      <c r="BS25" s="436"/>
      <c r="BT25" s="436"/>
      <c r="BU25" s="437"/>
      <c r="BV25" s="435">
        <v>150361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6300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9930</v>
      </c>
      <c r="AN26" s="360"/>
      <c r="AO26" s="360"/>
      <c r="AP26" s="360"/>
      <c r="AQ26" s="360"/>
      <c r="AR26" s="361"/>
      <c r="AS26" s="359">
        <v>3310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3530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2960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4252812</v>
      </c>
      <c r="BO28" s="436"/>
      <c r="BP28" s="436"/>
      <c r="BQ28" s="436"/>
      <c r="BR28" s="436"/>
      <c r="BS28" s="436"/>
      <c r="BT28" s="436"/>
      <c r="BU28" s="437"/>
      <c r="BV28" s="435">
        <v>3707357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12</v>
      </c>
      <c r="M29" s="360"/>
      <c r="N29" s="360"/>
      <c r="O29" s="360"/>
      <c r="P29" s="361"/>
      <c r="Q29" s="359">
        <v>2750</v>
      </c>
      <c r="R29" s="360"/>
      <c r="S29" s="360"/>
      <c r="T29" s="360"/>
      <c r="U29" s="360"/>
      <c r="V29" s="361"/>
      <c r="W29" s="450"/>
      <c r="X29" s="451"/>
      <c r="Y29" s="452"/>
      <c r="Z29" s="362" t="s">
        <v>178</v>
      </c>
      <c r="AA29" s="363"/>
      <c r="AB29" s="363"/>
      <c r="AC29" s="363"/>
      <c r="AD29" s="363"/>
      <c r="AE29" s="363"/>
      <c r="AF29" s="363"/>
      <c r="AG29" s="364"/>
      <c r="AH29" s="359">
        <v>192</v>
      </c>
      <c r="AI29" s="360"/>
      <c r="AJ29" s="360"/>
      <c r="AK29" s="360"/>
      <c r="AL29" s="361"/>
      <c r="AM29" s="359">
        <v>595104</v>
      </c>
      <c r="AN29" s="360"/>
      <c r="AO29" s="360"/>
      <c r="AP29" s="360"/>
      <c r="AQ29" s="360"/>
      <c r="AR29" s="361"/>
      <c r="AS29" s="359">
        <v>3100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t="s">
        <v>121</v>
      </c>
      <c r="BO29" s="407"/>
      <c r="BP29" s="407"/>
      <c r="BQ29" s="407"/>
      <c r="BR29" s="407"/>
      <c r="BS29" s="407"/>
      <c r="BT29" s="407"/>
      <c r="BU29" s="408"/>
      <c r="BV29" s="406" t="s">
        <v>121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3692363</v>
      </c>
      <c r="BO30" s="441"/>
      <c r="BP30" s="441"/>
      <c r="BQ30" s="441"/>
      <c r="BR30" s="441"/>
      <c r="BS30" s="441"/>
      <c r="BT30" s="441"/>
      <c r="BU30" s="442"/>
      <c r="BV30" s="440">
        <v>3890734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福岡県市町村消防団員等公務災害補償組合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流域関連公共下水道事業会計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福岡県市町村職員退職手当組合（一般会計）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福岡県市町村職員退職手当組合（基金特別会計）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福岡県自治会館管理組合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糟屋郡自治会館組合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粕屋郡篠栗町外一市五町財産組合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北筑昇華苑組合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粕屋南部消防組合（一般会計）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粕屋南部消防組合（休日診療所特別会計）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福岡県自治振興組合（一般会計）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PJsZ38v6YHn/xKnoEHCAM6JB/tss7fdQ3s/YFViw1zAsZiqPM/dWUas6pnWRBXA5sLfn7Toqs/T1sIINIa41lA==" saltValue="i/qTDJUtn4Tx0i5Wd36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7" t="s">
        <v>531</v>
      </c>
      <c r="D34" s="1137"/>
      <c r="E34" s="1138"/>
      <c r="F34" s="32">
        <v>21.09</v>
      </c>
      <c r="G34" s="33">
        <v>20.28</v>
      </c>
      <c r="H34" s="33">
        <v>21.91</v>
      </c>
      <c r="I34" s="33">
        <v>21.33</v>
      </c>
      <c r="J34" s="34">
        <v>20.63</v>
      </c>
      <c r="K34" s="22"/>
      <c r="L34" s="22"/>
      <c r="M34" s="22"/>
      <c r="N34" s="22"/>
      <c r="O34" s="22"/>
      <c r="P34" s="22"/>
    </row>
    <row r="35" spans="1:16" ht="39" customHeight="1" x14ac:dyDescent="0.15">
      <c r="A35" s="22"/>
      <c r="B35" s="35"/>
      <c r="C35" s="1133" t="s">
        <v>532</v>
      </c>
      <c r="D35" s="1133"/>
      <c r="E35" s="1134"/>
      <c r="F35" s="36">
        <v>9.4499999999999993</v>
      </c>
      <c r="G35" s="37">
        <v>10.039999999999999</v>
      </c>
      <c r="H35" s="37">
        <v>11.48</v>
      </c>
      <c r="I35" s="37">
        <v>11.61</v>
      </c>
      <c r="J35" s="38">
        <v>10.27</v>
      </c>
      <c r="K35" s="22"/>
      <c r="L35" s="22"/>
      <c r="M35" s="22"/>
      <c r="N35" s="22"/>
      <c r="O35" s="22"/>
      <c r="P35" s="22"/>
    </row>
    <row r="36" spans="1:16" ht="39" customHeight="1" x14ac:dyDescent="0.15">
      <c r="A36" s="22"/>
      <c r="B36" s="35"/>
      <c r="C36" s="1133" t="s">
        <v>533</v>
      </c>
      <c r="D36" s="1133"/>
      <c r="E36" s="1134"/>
      <c r="F36" s="36">
        <v>9.24</v>
      </c>
      <c r="G36" s="37">
        <v>13.66</v>
      </c>
      <c r="H36" s="37">
        <v>12.77</v>
      </c>
      <c r="I36" s="37">
        <v>7</v>
      </c>
      <c r="J36" s="38">
        <v>9.94</v>
      </c>
      <c r="K36" s="22"/>
      <c r="L36" s="22"/>
      <c r="M36" s="22"/>
      <c r="N36" s="22"/>
      <c r="O36" s="22"/>
      <c r="P36" s="22"/>
    </row>
    <row r="37" spans="1:16" ht="39" customHeight="1" x14ac:dyDescent="0.15">
      <c r="A37" s="22"/>
      <c r="B37" s="35"/>
      <c r="C37" s="1133" t="s">
        <v>534</v>
      </c>
      <c r="D37" s="1133"/>
      <c r="E37" s="1134"/>
      <c r="F37" s="36">
        <v>0.44</v>
      </c>
      <c r="G37" s="37">
        <v>1.55</v>
      </c>
      <c r="H37" s="37">
        <v>1.4</v>
      </c>
      <c r="I37" s="37">
        <v>1.28</v>
      </c>
      <c r="J37" s="38">
        <v>1.62</v>
      </c>
      <c r="K37" s="22"/>
      <c r="L37" s="22"/>
      <c r="M37" s="22"/>
      <c r="N37" s="22"/>
      <c r="O37" s="22"/>
      <c r="P37" s="22"/>
    </row>
    <row r="38" spans="1:16" ht="39" customHeight="1" x14ac:dyDescent="0.15">
      <c r="A38" s="22"/>
      <c r="B38" s="35"/>
      <c r="C38" s="1133" t="s">
        <v>535</v>
      </c>
      <c r="D38" s="1133"/>
      <c r="E38" s="1134"/>
      <c r="F38" s="36">
        <v>0.28999999999999998</v>
      </c>
      <c r="G38" s="37">
        <v>0.28999999999999998</v>
      </c>
      <c r="H38" s="37">
        <v>0.33</v>
      </c>
      <c r="I38" s="37">
        <v>0.28999999999999998</v>
      </c>
      <c r="J38" s="38">
        <v>0.33</v>
      </c>
      <c r="K38" s="22"/>
      <c r="L38" s="22"/>
      <c r="M38" s="22"/>
      <c r="N38" s="22"/>
      <c r="O38" s="22"/>
      <c r="P38" s="22"/>
    </row>
    <row r="39" spans="1:16" ht="39" customHeight="1" x14ac:dyDescent="0.15">
      <c r="A39" s="22"/>
      <c r="B39" s="35"/>
      <c r="C39" s="1133"/>
      <c r="D39" s="1133"/>
      <c r="E39" s="1134"/>
      <c r="F39" s="36"/>
      <c r="G39" s="37"/>
      <c r="H39" s="37"/>
      <c r="I39" s="37"/>
      <c r="J39" s="38"/>
      <c r="K39" s="22"/>
      <c r="L39" s="22"/>
      <c r="M39" s="22"/>
      <c r="N39" s="22"/>
      <c r="O39" s="22"/>
      <c r="P39" s="22"/>
    </row>
    <row r="40" spans="1:16" ht="39" customHeight="1" x14ac:dyDescent="0.15">
      <c r="A40" s="22"/>
      <c r="B40" s="35"/>
      <c r="C40" s="1133"/>
      <c r="D40" s="1133"/>
      <c r="E40" s="1134"/>
      <c r="F40" s="36"/>
      <c r="G40" s="37"/>
      <c r="H40" s="37"/>
      <c r="I40" s="37"/>
      <c r="J40" s="38"/>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536</v>
      </c>
      <c r="D42" s="1133"/>
      <c r="E42" s="1134"/>
      <c r="F42" s="36" t="s">
        <v>486</v>
      </c>
      <c r="G42" s="37" t="s">
        <v>486</v>
      </c>
      <c r="H42" s="37" t="s">
        <v>486</v>
      </c>
      <c r="I42" s="37" t="s">
        <v>486</v>
      </c>
      <c r="J42" s="38" t="s">
        <v>486</v>
      </c>
      <c r="K42" s="22"/>
      <c r="L42" s="22"/>
      <c r="M42" s="22"/>
      <c r="N42" s="22"/>
      <c r="O42" s="22"/>
      <c r="P42" s="22"/>
    </row>
    <row r="43" spans="1:16" ht="39" customHeight="1" thickBot="1" x14ac:dyDescent="0.2">
      <c r="A43" s="22"/>
      <c r="B43" s="40"/>
      <c r="C43" s="1135" t="s">
        <v>537</v>
      </c>
      <c r="D43" s="1135"/>
      <c r="E43" s="1136"/>
      <c r="F43" s="41">
        <v>0.13</v>
      </c>
      <c r="G43" s="42">
        <v>0</v>
      </c>
      <c r="H43" s="42">
        <v>0</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PyFSOkOY/z3v7dToa6AA0DYPCX04348BdemdRfdRPmlYn3dpb/hgvCgQZ+eIxW8wLqdSiY2yj/rwSlEcaL4Qw==" saltValue="WTQJROZs0vlJeHcwIRbV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2" t="s">
        <v>9</v>
      </c>
      <c r="C45" s="1163"/>
      <c r="D45" s="56"/>
      <c r="E45" s="1168" t="s">
        <v>10</v>
      </c>
      <c r="F45" s="1168"/>
      <c r="G45" s="1168"/>
      <c r="H45" s="1168"/>
      <c r="I45" s="1168"/>
      <c r="J45" s="1169"/>
      <c r="K45" s="57">
        <v>1127</v>
      </c>
      <c r="L45" s="58">
        <v>1165</v>
      </c>
      <c r="M45" s="58">
        <v>1176</v>
      </c>
      <c r="N45" s="58">
        <v>1056</v>
      </c>
      <c r="O45" s="59">
        <v>893</v>
      </c>
      <c r="P45" s="46"/>
      <c r="Q45" s="46"/>
      <c r="R45" s="46"/>
      <c r="S45" s="46"/>
      <c r="T45" s="46"/>
      <c r="U45" s="46"/>
    </row>
    <row r="46" spans="1:21" ht="30.75" customHeight="1" x14ac:dyDescent="0.15">
      <c r="A46" s="46"/>
      <c r="B46" s="1164"/>
      <c r="C46" s="1165"/>
      <c r="D46" s="60"/>
      <c r="E46" s="1141" t="s">
        <v>11</v>
      </c>
      <c r="F46" s="1141"/>
      <c r="G46" s="1141"/>
      <c r="H46" s="1141"/>
      <c r="I46" s="1141"/>
      <c r="J46" s="1142"/>
      <c r="K46" s="61" t="s">
        <v>486</v>
      </c>
      <c r="L46" s="62" t="s">
        <v>486</v>
      </c>
      <c r="M46" s="62" t="s">
        <v>486</v>
      </c>
      <c r="N46" s="62" t="s">
        <v>486</v>
      </c>
      <c r="O46" s="63" t="s">
        <v>486</v>
      </c>
      <c r="P46" s="46"/>
      <c r="Q46" s="46"/>
      <c r="R46" s="46"/>
      <c r="S46" s="46"/>
      <c r="T46" s="46"/>
      <c r="U46" s="46"/>
    </row>
    <row r="47" spans="1:21" ht="30.75" customHeight="1" x14ac:dyDescent="0.15">
      <c r="A47" s="46"/>
      <c r="B47" s="1164"/>
      <c r="C47" s="1165"/>
      <c r="D47" s="60"/>
      <c r="E47" s="1141" t="s">
        <v>12</v>
      </c>
      <c r="F47" s="1141"/>
      <c r="G47" s="1141"/>
      <c r="H47" s="1141"/>
      <c r="I47" s="1141"/>
      <c r="J47" s="1142"/>
      <c r="K47" s="61" t="s">
        <v>486</v>
      </c>
      <c r="L47" s="62" t="s">
        <v>486</v>
      </c>
      <c r="M47" s="62" t="s">
        <v>486</v>
      </c>
      <c r="N47" s="62" t="s">
        <v>486</v>
      </c>
      <c r="O47" s="63" t="s">
        <v>486</v>
      </c>
      <c r="P47" s="46"/>
      <c r="Q47" s="46"/>
      <c r="R47" s="46"/>
      <c r="S47" s="46"/>
      <c r="T47" s="46"/>
      <c r="U47" s="46"/>
    </row>
    <row r="48" spans="1:21" ht="30.75" customHeight="1" x14ac:dyDescent="0.15">
      <c r="A48" s="46"/>
      <c r="B48" s="1164"/>
      <c r="C48" s="1165"/>
      <c r="D48" s="60"/>
      <c r="E48" s="1141" t="s">
        <v>13</v>
      </c>
      <c r="F48" s="1141"/>
      <c r="G48" s="1141"/>
      <c r="H48" s="1141"/>
      <c r="I48" s="1141"/>
      <c r="J48" s="1142"/>
      <c r="K48" s="61">
        <v>372</v>
      </c>
      <c r="L48" s="62">
        <v>333</v>
      </c>
      <c r="M48" s="62">
        <v>309</v>
      </c>
      <c r="N48" s="62">
        <v>302</v>
      </c>
      <c r="O48" s="63">
        <v>279</v>
      </c>
      <c r="P48" s="46"/>
      <c r="Q48" s="46"/>
      <c r="R48" s="46"/>
      <c r="S48" s="46"/>
      <c r="T48" s="46"/>
      <c r="U48" s="46"/>
    </row>
    <row r="49" spans="1:21" ht="30.75" customHeight="1" x14ac:dyDescent="0.15">
      <c r="A49" s="46"/>
      <c r="B49" s="1164"/>
      <c r="C49" s="1165"/>
      <c r="D49" s="60"/>
      <c r="E49" s="1141" t="s">
        <v>14</v>
      </c>
      <c r="F49" s="1141"/>
      <c r="G49" s="1141"/>
      <c r="H49" s="1141"/>
      <c r="I49" s="1141"/>
      <c r="J49" s="1142"/>
      <c r="K49" s="61">
        <v>1</v>
      </c>
      <c r="L49" s="62" t="s">
        <v>486</v>
      </c>
      <c r="M49" s="62">
        <v>1</v>
      </c>
      <c r="N49" s="62">
        <v>1</v>
      </c>
      <c r="O49" s="63">
        <v>0</v>
      </c>
      <c r="P49" s="46"/>
      <c r="Q49" s="46"/>
      <c r="R49" s="46"/>
      <c r="S49" s="46"/>
      <c r="T49" s="46"/>
      <c r="U49" s="46"/>
    </row>
    <row r="50" spans="1:21" ht="30.75" customHeight="1" x14ac:dyDescent="0.15">
      <c r="A50" s="46"/>
      <c r="B50" s="1164"/>
      <c r="C50" s="1165"/>
      <c r="D50" s="60"/>
      <c r="E50" s="1141" t="s">
        <v>15</v>
      </c>
      <c r="F50" s="1141"/>
      <c r="G50" s="1141"/>
      <c r="H50" s="1141"/>
      <c r="I50" s="1141"/>
      <c r="J50" s="1142"/>
      <c r="K50" s="61">
        <v>100</v>
      </c>
      <c r="L50" s="62">
        <v>82</v>
      </c>
      <c r="M50" s="62">
        <v>81</v>
      </c>
      <c r="N50" s="62">
        <v>66</v>
      </c>
      <c r="O50" s="63">
        <v>46</v>
      </c>
      <c r="P50" s="46"/>
      <c r="Q50" s="46"/>
      <c r="R50" s="46"/>
      <c r="S50" s="46"/>
      <c r="T50" s="46"/>
      <c r="U50" s="46"/>
    </row>
    <row r="51" spans="1:21" ht="30.75" customHeight="1" x14ac:dyDescent="0.15">
      <c r="A51" s="46"/>
      <c r="B51" s="1166"/>
      <c r="C51" s="1167"/>
      <c r="D51" s="64"/>
      <c r="E51" s="1141" t="s">
        <v>16</v>
      </c>
      <c r="F51" s="1141"/>
      <c r="G51" s="1141"/>
      <c r="H51" s="1141"/>
      <c r="I51" s="1141"/>
      <c r="J51" s="1142"/>
      <c r="K51" s="61" t="s">
        <v>486</v>
      </c>
      <c r="L51" s="62" t="s">
        <v>486</v>
      </c>
      <c r="M51" s="62" t="s">
        <v>486</v>
      </c>
      <c r="N51" s="62" t="s">
        <v>486</v>
      </c>
      <c r="O51" s="63" t="s">
        <v>486</v>
      </c>
      <c r="P51" s="46"/>
      <c r="Q51" s="46"/>
      <c r="R51" s="46"/>
      <c r="S51" s="46"/>
      <c r="T51" s="46"/>
      <c r="U51" s="46"/>
    </row>
    <row r="52" spans="1:21" ht="30.75" customHeight="1" x14ac:dyDescent="0.15">
      <c r="A52" s="46"/>
      <c r="B52" s="1139" t="s">
        <v>17</v>
      </c>
      <c r="C52" s="1140"/>
      <c r="D52" s="64"/>
      <c r="E52" s="1141" t="s">
        <v>18</v>
      </c>
      <c r="F52" s="1141"/>
      <c r="G52" s="1141"/>
      <c r="H52" s="1141"/>
      <c r="I52" s="1141"/>
      <c r="J52" s="1142"/>
      <c r="K52" s="61">
        <v>1173</v>
      </c>
      <c r="L52" s="62">
        <v>1190</v>
      </c>
      <c r="M52" s="62">
        <v>1123</v>
      </c>
      <c r="N52" s="62">
        <v>1041</v>
      </c>
      <c r="O52" s="63">
        <v>1001</v>
      </c>
      <c r="P52" s="46"/>
      <c r="Q52" s="46"/>
      <c r="R52" s="46"/>
      <c r="S52" s="46"/>
      <c r="T52" s="46"/>
      <c r="U52" s="46"/>
    </row>
    <row r="53" spans="1:21" ht="30.75" customHeight="1" thickBot="1" x14ac:dyDescent="0.2">
      <c r="A53" s="46"/>
      <c r="B53" s="1143" t="s">
        <v>19</v>
      </c>
      <c r="C53" s="1144"/>
      <c r="D53" s="65"/>
      <c r="E53" s="1145" t="s">
        <v>20</v>
      </c>
      <c r="F53" s="1145"/>
      <c r="G53" s="1145"/>
      <c r="H53" s="1145"/>
      <c r="I53" s="1145"/>
      <c r="J53" s="1146"/>
      <c r="K53" s="66">
        <v>427</v>
      </c>
      <c r="L53" s="67">
        <v>390</v>
      </c>
      <c r="M53" s="67">
        <v>444</v>
      </c>
      <c r="N53" s="67">
        <v>384</v>
      </c>
      <c r="O53" s="68">
        <v>217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7" t="s">
        <v>24</v>
      </c>
      <c r="C58" s="1148"/>
      <c r="D58" s="1153" t="s">
        <v>25</v>
      </c>
      <c r="E58" s="1154"/>
      <c r="F58" s="1154"/>
      <c r="G58" s="1154"/>
      <c r="H58" s="1154"/>
      <c r="I58" s="1154"/>
      <c r="J58" s="1155"/>
      <c r="K58" s="81"/>
      <c r="L58" s="82"/>
      <c r="M58" s="82"/>
      <c r="N58" s="82"/>
      <c r="O58" s="83"/>
    </row>
    <row r="59" spans="1:21" ht="31.5" customHeight="1" x14ac:dyDescent="0.15">
      <c r="B59" s="1149"/>
      <c r="C59" s="1150"/>
      <c r="D59" s="1156" t="s">
        <v>26</v>
      </c>
      <c r="E59" s="1157"/>
      <c r="F59" s="1157"/>
      <c r="G59" s="1157"/>
      <c r="H59" s="1157"/>
      <c r="I59" s="1157"/>
      <c r="J59" s="1158"/>
      <c r="K59" s="84"/>
      <c r="L59" s="85"/>
      <c r="M59" s="85"/>
      <c r="N59" s="85"/>
      <c r="O59" s="86"/>
    </row>
    <row r="60" spans="1:21" ht="31.5" customHeight="1" thickBot="1" x14ac:dyDescent="0.2">
      <c r="B60" s="1151"/>
      <c r="C60" s="1152"/>
      <c r="D60" s="1159" t="s">
        <v>27</v>
      </c>
      <c r="E60" s="1160"/>
      <c r="F60" s="1160"/>
      <c r="G60" s="1160"/>
      <c r="H60" s="1160"/>
      <c r="I60" s="1160"/>
      <c r="J60" s="116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9Bcr6yPRNMME2lF9jIE6dOQaAwf2RN57/E2Ta4/IBzPLRYJmsjzdTxwOdJETwIcpe2A0qyu76QYBUM948Ul+Q==" saltValue="ER/fPijJHWASSCFmIhgr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2" t="s">
        <v>30</v>
      </c>
      <c r="C41" s="1183"/>
      <c r="D41" s="103"/>
      <c r="E41" s="1184" t="s">
        <v>31</v>
      </c>
      <c r="F41" s="1184"/>
      <c r="G41" s="1184"/>
      <c r="H41" s="1185"/>
      <c r="I41" s="330">
        <v>10802</v>
      </c>
      <c r="J41" s="331">
        <v>10297</v>
      </c>
      <c r="K41" s="331">
        <v>9501</v>
      </c>
      <c r="L41" s="331">
        <v>9038</v>
      </c>
      <c r="M41" s="332">
        <v>9949</v>
      </c>
    </row>
    <row r="42" spans="2:13" ht="27.75" customHeight="1" x14ac:dyDescent="0.15">
      <c r="B42" s="1172"/>
      <c r="C42" s="1173"/>
      <c r="D42" s="104"/>
      <c r="E42" s="1176" t="s">
        <v>32</v>
      </c>
      <c r="F42" s="1176"/>
      <c r="G42" s="1176"/>
      <c r="H42" s="1177"/>
      <c r="I42" s="333" t="s">
        <v>486</v>
      </c>
      <c r="J42" s="334" t="s">
        <v>486</v>
      </c>
      <c r="K42" s="334" t="s">
        <v>486</v>
      </c>
      <c r="L42" s="334" t="s">
        <v>486</v>
      </c>
      <c r="M42" s="335" t="s">
        <v>486</v>
      </c>
    </row>
    <row r="43" spans="2:13" ht="27.75" customHeight="1" x14ac:dyDescent="0.15">
      <c r="B43" s="1172"/>
      <c r="C43" s="1173"/>
      <c r="D43" s="104"/>
      <c r="E43" s="1176" t="s">
        <v>33</v>
      </c>
      <c r="F43" s="1176"/>
      <c r="G43" s="1176"/>
      <c r="H43" s="1177"/>
      <c r="I43" s="333">
        <v>5050</v>
      </c>
      <c r="J43" s="334">
        <v>4610</v>
      </c>
      <c r="K43" s="334">
        <v>4042</v>
      </c>
      <c r="L43" s="334">
        <v>3567</v>
      </c>
      <c r="M43" s="335">
        <v>3186</v>
      </c>
    </row>
    <row r="44" spans="2:13" ht="27.75" customHeight="1" x14ac:dyDescent="0.15">
      <c r="B44" s="1172"/>
      <c r="C44" s="1173"/>
      <c r="D44" s="104"/>
      <c r="E44" s="1176" t="s">
        <v>34</v>
      </c>
      <c r="F44" s="1176"/>
      <c r="G44" s="1176"/>
      <c r="H44" s="1177"/>
      <c r="I44" s="333">
        <v>337</v>
      </c>
      <c r="J44" s="334">
        <v>271</v>
      </c>
      <c r="K44" s="334">
        <v>208</v>
      </c>
      <c r="L44" s="334">
        <v>200</v>
      </c>
      <c r="M44" s="335">
        <v>203</v>
      </c>
    </row>
    <row r="45" spans="2:13" ht="27.75" customHeight="1" x14ac:dyDescent="0.15">
      <c r="B45" s="1172"/>
      <c r="C45" s="1173"/>
      <c r="D45" s="104"/>
      <c r="E45" s="1176" t="s">
        <v>35</v>
      </c>
      <c r="F45" s="1176"/>
      <c r="G45" s="1176"/>
      <c r="H45" s="1177"/>
      <c r="I45" s="333">
        <v>669</v>
      </c>
      <c r="J45" s="334">
        <v>538</v>
      </c>
      <c r="K45" s="334">
        <v>548</v>
      </c>
      <c r="L45" s="334">
        <v>595</v>
      </c>
      <c r="M45" s="335">
        <v>565</v>
      </c>
    </row>
    <row r="46" spans="2:13" ht="27.75" customHeight="1" x14ac:dyDescent="0.15">
      <c r="B46" s="1172"/>
      <c r="C46" s="1173"/>
      <c r="D46" s="105"/>
      <c r="E46" s="1176" t="s">
        <v>36</v>
      </c>
      <c r="F46" s="1176"/>
      <c r="G46" s="1176"/>
      <c r="H46" s="1177"/>
      <c r="I46" s="333" t="s">
        <v>486</v>
      </c>
      <c r="J46" s="334" t="s">
        <v>486</v>
      </c>
      <c r="K46" s="334" t="s">
        <v>486</v>
      </c>
      <c r="L46" s="334" t="s">
        <v>486</v>
      </c>
      <c r="M46" s="335" t="s">
        <v>486</v>
      </c>
    </row>
    <row r="47" spans="2:13" ht="27.75" customHeight="1" x14ac:dyDescent="0.15">
      <c r="B47" s="1172"/>
      <c r="C47" s="1173"/>
      <c r="D47" s="106"/>
      <c r="E47" s="1186" t="s">
        <v>37</v>
      </c>
      <c r="F47" s="1187"/>
      <c r="G47" s="1187"/>
      <c r="H47" s="1188"/>
      <c r="I47" s="333" t="s">
        <v>486</v>
      </c>
      <c r="J47" s="334" t="s">
        <v>486</v>
      </c>
      <c r="K47" s="334" t="s">
        <v>486</v>
      </c>
      <c r="L47" s="334" t="s">
        <v>486</v>
      </c>
      <c r="M47" s="335" t="s">
        <v>486</v>
      </c>
    </row>
    <row r="48" spans="2:13" ht="27.75" customHeight="1" x14ac:dyDescent="0.15">
      <c r="B48" s="1172"/>
      <c r="C48" s="1173"/>
      <c r="D48" s="104"/>
      <c r="E48" s="1176" t="s">
        <v>38</v>
      </c>
      <c r="F48" s="1176"/>
      <c r="G48" s="1176"/>
      <c r="H48" s="1177"/>
      <c r="I48" s="333" t="s">
        <v>486</v>
      </c>
      <c r="J48" s="334" t="s">
        <v>486</v>
      </c>
      <c r="K48" s="334" t="s">
        <v>486</v>
      </c>
      <c r="L48" s="334" t="s">
        <v>486</v>
      </c>
      <c r="M48" s="335" t="s">
        <v>486</v>
      </c>
    </row>
    <row r="49" spans="2:13" ht="27.75" customHeight="1" x14ac:dyDescent="0.15">
      <c r="B49" s="1174"/>
      <c r="C49" s="1175"/>
      <c r="D49" s="104"/>
      <c r="E49" s="1176" t="s">
        <v>39</v>
      </c>
      <c r="F49" s="1176"/>
      <c r="G49" s="1176"/>
      <c r="H49" s="1177"/>
      <c r="I49" s="333" t="s">
        <v>486</v>
      </c>
      <c r="J49" s="334" t="s">
        <v>486</v>
      </c>
      <c r="K49" s="334" t="s">
        <v>486</v>
      </c>
      <c r="L49" s="334" t="s">
        <v>486</v>
      </c>
      <c r="M49" s="335" t="s">
        <v>486</v>
      </c>
    </row>
    <row r="50" spans="2:13" ht="27.75" customHeight="1" x14ac:dyDescent="0.15">
      <c r="B50" s="1170" t="s">
        <v>40</v>
      </c>
      <c r="C50" s="1171"/>
      <c r="D50" s="107"/>
      <c r="E50" s="1176" t="s">
        <v>41</v>
      </c>
      <c r="F50" s="1176"/>
      <c r="G50" s="1176"/>
      <c r="H50" s="1177"/>
      <c r="I50" s="333">
        <v>6128</v>
      </c>
      <c r="J50" s="334">
        <v>6898</v>
      </c>
      <c r="K50" s="334">
        <v>7241</v>
      </c>
      <c r="L50" s="334">
        <v>7592</v>
      </c>
      <c r="M50" s="335">
        <v>7937</v>
      </c>
    </row>
    <row r="51" spans="2:13" ht="27.75" customHeight="1" x14ac:dyDescent="0.15">
      <c r="B51" s="1172"/>
      <c r="C51" s="1173"/>
      <c r="D51" s="104"/>
      <c r="E51" s="1176" t="s">
        <v>42</v>
      </c>
      <c r="F51" s="1176"/>
      <c r="G51" s="1176"/>
      <c r="H51" s="1177"/>
      <c r="I51" s="333">
        <v>1</v>
      </c>
      <c r="J51" s="334">
        <v>1</v>
      </c>
      <c r="K51" s="334">
        <v>1</v>
      </c>
      <c r="L51" s="334">
        <v>0</v>
      </c>
      <c r="M51" s="335">
        <v>4</v>
      </c>
    </row>
    <row r="52" spans="2:13" ht="27.75" customHeight="1" x14ac:dyDescent="0.15">
      <c r="B52" s="1174"/>
      <c r="C52" s="1175"/>
      <c r="D52" s="104"/>
      <c r="E52" s="1176" t="s">
        <v>43</v>
      </c>
      <c r="F52" s="1176"/>
      <c r="G52" s="1176"/>
      <c r="H52" s="1177"/>
      <c r="I52" s="333">
        <v>13644</v>
      </c>
      <c r="J52" s="334">
        <v>13166</v>
      </c>
      <c r="K52" s="334">
        <v>12386</v>
      </c>
      <c r="L52" s="334">
        <v>11856</v>
      </c>
      <c r="M52" s="335">
        <v>11579</v>
      </c>
    </row>
    <row r="53" spans="2:13" ht="27.75" customHeight="1" thickBot="1" x14ac:dyDescent="0.2">
      <c r="B53" s="1178" t="s">
        <v>19</v>
      </c>
      <c r="C53" s="1179"/>
      <c r="D53" s="108"/>
      <c r="E53" s="1180" t="s">
        <v>44</v>
      </c>
      <c r="F53" s="1180"/>
      <c r="G53" s="1180"/>
      <c r="H53" s="1181"/>
      <c r="I53" s="336">
        <v>-2917</v>
      </c>
      <c r="J53" s="337">
        <v>-4349</v>
      </c>
      <c r="K53" s="337">
        <v>-5330</v>
      </c>
      <c r="L53" s="337">
        <v>-6048</v>
      </c>
      <c r="M53" s="338">
        <v>-5616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l2XXC7+ywNwldvkfwrBuAdhNDdlrSsP8QFOw/xU/vJqKl6n6f34cmuLX1Pe0QQHuyY2AaBGooLXwG+wVpjpvA==" saltValue="GTE5a0TLMbB5lH7khsNn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7" t="s">
        <v>46</v>
      </c>
      <c r="D55" s="1197"/>
      <c r="E55" s="1198"/>
      <c r="F55" s="339">
        <v>3223</v>
      </c>
      <c r="G55" s="339">
        <v>3707</v>
      </c>
      <c r="H55" s="340">
        <v>4253</v>
      </c>
    </row>
    <row r="56" spans="2:8" ht="52.5" customHeight="1" x14ac:dyDescent="0.15">
      <c r="B56" s="120"/>
      <c r="C56" s="1199" t="s">
        <v>47</v>
      </c>
      <c r="D56" s="1199"/>
      <c r="E56" s="1200"/>
      <c r="F56" s="341" t="s">
        <v>486</v>
      </c>
      <c r="G56" s="341" t="s">
        <v>486</v>
      </c>
      <c r="H56" s="342" t="s">
        <v>486</v>
      </c>
    </row>
    <row r="57" spans="2:8" ht="53.25" customHeight="1" x14ac:dyDescent="0.15">
      <c r="B57" s="120"/>
      <c r="C57" s="1201" t="s">
        <v>48</v>
      </c>
      <c r="D57" s="1201"/>
      <c r="E57" s="1202"/>
      <c r="F57" s="343">
        <v>4017</v>
      </c>
      <c r="G57" s="343">
        <v>3891</v>
      </c>
      <c r="H57" s="344">
        <v>3692</v>
      </c>
    </row>
    <row r="58" spans="2:8" ht="45.75" customHeight="1" x14ac:dyDescent="0.15">
      <c r="B58" s="121"/>
      <c r="C58" s="1189" t="s">
        <v>544</v>
      </c>
      <c r="D58" s="1190"/>
      <c r="E58" s="1191"/>
      <c r="F58" s="345">
        <v>2622</v>
      </c>
      <c r="G58" s="345">
        <v>2827</v>
      </c>
      <c r="H58" s="346">
        <v>2535</v>
      </c>
    </row>
    <row r="59" spans="2:8" ht="45.75" customHeight="1" x14ac:dyDescent="0.15">
      <c r="B59" s="121"/>
      <c r="C59" s="1189" t="s">
        <v>545</v>
      </c>
      <c r="D59" s="1190"/>
      <c r="E59" s="1191"/>
      <c r="F59" s="345">
        <v>853</v>
      </c>
      <c r="G59" s="345">
        <v>630</v>
      </c>
      <c r="H59" s="346">
        <v>717</v>
      </c>
    </row>
    <row r="60" spans="2:8" ht="45.75" customHeight="1" x14ac:dyDescent="0.15">
      <c r="B60" s="121"/>
      <c r="C60" s="1189" t="s">
        <v>546</v>
      </c>
      <c r="D60" s="1190"/>
      <c r="E60" s="1191"/>
      <c r="F60" s="345">
        <v>171</v>
      </c>
      <c r="G60" s="345">
        <v>171</v>
      </c>
      <c r="H60" s="346">
        <v>171</v>
      </c>
    </row>
    <row r="61" spans="2:8" ht="45.75" customHeight="1" x14ac:dyDescent="0.15">
      <c r="B61" s="121"/>
      <c r="C61" s="1189" t="s">
        <v>547</v>
      </c>
      <c r="D61" s="1190"/>
      <c r="E61" s="1191"/>
      <c r="F61" s="345">
        <v>137</v>
      </c>
      <c r="G61" s="345">
        <v>137</v>
      </c>
      <c r="H61" s="346">
        <v>136</v>
      </c>
    </row>
    <row r="62" spans="2:8" ht="45.75" customHeight="1" thickBot="1" x14ac:dyDescent="0.2">
      <c r="B62" s="122"/>
      <c r="C62" s="1192" t="s">
        <v>548</v>
      </c>
      <c r="D62" s="1193"/>
      <c r="E62" s="1194"/>
      <c r="F62" s="347">
        <v>93</v>
      </c>
      <c r="G62" s="347">
        <v>93</v>
      </c>
      <c r="H62" s="348">
        <v>93</v>
      </c>
    </row>
    <row r="63" spans="2:8" ht="52.5" customHeight="1" thickBot="1" x14ac:dyDescent="0.2">
      <c r="B63" s="123"/>
      <c r="C63" s="1195" t="s">
        <v>49</v>
      </c>
      <c r="D63" s="1195"/>
      <c r="E63" s="1196"/>
      <c r="F63" s="349">
        <v>7240</v>
      </c>
      <c r="G63" s="349">
        <v>7598</v>
      </c>
      <c r="H63" s="350">
        <v>7945</v>
      </c>
    </row>
    <row r="64" spans="2:8" x14ac:dyDescent="0.15"/>
  </sheetData>
  <sheetProtection algorithmName="SHA-512" hashValue="Wkv8OM9yuQNuwReMgLAT0BFwAnSnKTicGFt8CGJ8jKIGv0Zbu6zZTamKD9skloC4lZysh4kATUvQtmLLniMzCQ==" saltValue="OZ4LNuXy1WPPn5AYUkEQ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28422</v>
      </c>
      <c r="E3" s="142"/>
      <c r="F3" s="143">
        <v>52068</v>
      </c>
      <c r="G3" s="144"/>
      <c r="H3" s="145"/>
    </row>
    <row r="4" spans="1:8" x14ac:dyDescent="0.15">
      <c r="A4" s="146"/>
      <c r="B4" s="147"/>
      <c r="C4" s="148"/>
      <c r="D4" s="149">
        <v>8128</v>
      </c>
      <c r="E4" s="150"/>
      <c r="F4" s="151">
        <v>26936</v>
      </c>
      <c r="G4" s="152"/>
      <c r="H4" s="153"/>
    </row>
    <row r="5" spans="1:8" x14ac:dyDescent="0.15">
      <c r="A5" s="134" t="s">
        <v>518</v>
      </c>
      <c r="B5" s="139"/>
      <c r="C5" s="140"/>
      <c r="D5" s="141">
        <v>21551</v>
      </c>
      <c r="E5" s="142"/>
      <c r="F5" s="143">
        <v>47161</v>
      </c>
      <c r="G5" s="144"/>
      <c r="H5" s="145"/>
    </row>
    <row r="6" spans="1:8" x14ac:dyDescent="0.15">
      <c r="A6" s="146"/>
      <c r="B6" s="147"/>
      <c r="C6" s="148"/>
      <c r="D6" s="149">
        <v>10287</v>
      </c>
      <c r="E6" s="150"/>
      <c r="F6" s="151">
        <v>24595</v>
      </c>
      <c r="G6" s="152"/>
      <c r="H6" s="153"/>
    </row>
    <row r="7" spans="1:8" x14ac:dyDescent="0.15">
      <c r="A7" s="134" t="s">
        <v>519</v>
      </c>
      <c r="B7" s="139"/>
      <c r="C7" s="140"/>
      <c r="D7" s="141">
        <v>18148</v>
      </c>
      <c r="E7" s="142"/>
      <c r="F7" s="143">
        <v>43423</v>
      </c>
      <c r="G7" s="144"/>
      <c r="H7" s="145"/>
    </row>
    <row r="8" spans="1:8" x14ac:dyDescent="0.15">
      <c r="A8" s="146"/>
      <c r="B8" s="147"/>
      <c r="C8" s="148"/>
      <c r="D8" s="149">
        <v>14504</v>
      </c>
      <c r="E8" s="150"/>
      <c r="F8" s="151">
        <v>22207</v>
      </c>
      <c r="G8" s="152"/>
      <c r="H8" s="153"/>
    </row>
    <row r="9" spans="1:8" x14ac:dyDescent="0.15">
      <c r="A9" s="134" t="s">
        <v>520</v>
      </c>
      <c r="B9" s="139"/>
      <c r="C9" s="140"/>
      <c r="D9" s="141">
        <v>32838</v>
      </c>
      <c r="E9" s="142"/>
      <c r="F9" s="143">
        <v>45265</v>
      </c>
      <c r="G9" s="144"/>
      <c r="H9" s="145"/>
    </row>
    <row r="10" spans="1:8" x14ac:dyDescent="0.15">
      <c r="A10" s="146"/>
      <c r="B10" s="147"/>
      <c r="C10" s="148"/>
      <c r="D10" s="149">
        <v>17237</v>
      </c>
      <c r="E10" s="150"/>
      <c r="F10" s="151">
        <v>22600</v>
      </c>
      <c r="G10" s="152"/>
      <c r="H10" s="153"/>
    </row>
    <row r="11" spans="1:8" x14ac:dyDescent="0.15">
      <c r="A11" s="134" t="s">
        <v>521</v>
      </c>
      <c r="B11" s="139"/>
      <c r="C11" s="140"/>
      <c r="D11" s="141">
        <v>50152</v>
      </c>
      <c r="E11" s="142"/>
      <c r="F11" s="143">
        <v>54621</v>
      </c>
      <c r="G11" s="144"/>
      <c r="H11" s="145"/>
    </row>
    <row r="12" spans="1:8" x14ac:dyDescent="0.15">
      <c r="A12" s="146"/>
      <c r="B12" s="147"/>
      <c r="C12" s="154"/>
      <c r="D12" s="149">
        <v>47971</v>
      </c>
      <c r="E12" s="150"/>
      <c r="F12" s="151">
        <v>30892</v>
      </c>
      <c r="G12" s="152"/>
      <c r="H12" s="153"/>
    </row>
    <row r="13" spans="1:8" x14ac:dyDescent="0.15">
      <c r="A13" s="134"/>
      <c r="B13" s="139"/>
      <c r="C13" s="140"/>
      <c r="D13" s="141">
        <v>30222</v>
      </c>
      <c r="E13" s="142"/>
      <c r="F13" s="143">
        <v>48508</v>
      </c>
      <c r="G13" s="155"/>
      <c r="H13" s="145"/>
    </row>
    <row r="14" spans="1:8" x14ac:dyDescent="0.15">
      <c r="A14" s="146"/>
      <c r="B14" s="147"/>
      <c r="C14" s="148"/>
      <c r="D14" s="149">
        <v>19625</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9.3800000000000008</v>
      </c>
      <c r="C19" s="156">
        <f>ROUND(VALUE(SUBSTITUTE(実質収支比率等に係る経年分析!G$48,"▲","-")),2)</f>
        <v>13.66</v>
      </c>
      <c r="D19" s="156">
        <f>ROUND(VALUE(SUBSTITUTE(実質収支比率等に係る経年分析!H$48,"▲","-")),2)</f>
        <v>12.78</v>
      </c>
      <c r="E19" s="156">
        <f>ROUND(VALUE(SUBSTITUTE(実質収支比率等に係る経年分析!I$48,"▲","-")),2)</f>
        <v>7.01</v>
      </c>
      <c r="F19" s="156">
        <f>ROUND(VALUE(SUBSTITUTE(実質収支比率等に係る経年分析!J$48,"▲","-")),2)</f>
        <v>9.9499999999999993</v>
      </c>
    </row>
    <row r="20" spans="1:11" x14ac:dyDescent="0.15">
      <c r="A20" s="156" t="s">
        <v>53</v>
      </c>
      <c r="B20" s="156">
        <f>ROUND(VALUE(SUBSTITUTE(実質収支比率等に係る経年分析!F$47,"▲","-")),2)</f>
        <v>40.619999999999997</v>
      </c>
      <c r="C20" s="156">
        <f>ROUND(VALUE(SUBSTITUTE(実質収支比率等に係る経年分析!G$47,"▲","-")),2)</f>
        <v>45.96</v>
      </c>
      <c r="D20" s="156">
        <f>ROUND(VALUE(SUBSTITUTE(実質収支比率等に係る経年分析!H$47,"▲","-")),2)</f>
        <v>34.619999999999997</v>
      </c>
      <c r="E20" s="156">
        <f>ROUND(VALUE(SUBSTITUTE(実質収支比率等に係る経年分析!I$47,"▲","-")),2)</f>
        <v>38.56</v>
      </c>
      <c r="F20" s="156">
        <f>ROUND(VALUE(SUBSTITUTE(実質収支比率等に係る経年分析!J$47,"▲","-")),2)</f>
        <v>42.55</v>
      </c>
    </row>
    <row r="21" spans="1:11" x14ac:dyDescent="0.15">
      <c r="A21" s="156" t="s">
        <v>54</v>
      </c>
      <c r="B21" s="156">
        <f>IF(ISNUMBER(VALUE(SUBSTITUTE(実質収支比率等に係る経年分析!F$49,"▲","-"))),ROUND(VALUE(SUBSTITUTE(実質収支比率等に係る経年分析!F$49,"▲","-")),2),NA())</f>
        <v>3.87</v>
      </c>
      <c r="C21" s="156">
        <f>IF(ISNUMBER(VALUE(SUBSTITUTE(実質収支比率等に係る経年分析!G$49,"▲","-"))),ROUND(VALUE(SUBSTITUTE(実質収支比率等に係る経年分析!G$49,"▲","-")),2),NA())</f>
        <v>12.61</v>
      </c>
      <c r="D21" s="156">
        <f>IF(ISNUMBER(VALUE(SUBSTITUTE(実質収支比率等に係る経年分析!H$49,"▲","-"))),ROUND(VALUE(SUBSTITUTE(実質収支比率等に係る経年分析!H$49,"▲","-")),2),NA())</f>
        <v>-14.23</v>
      </c>
      <c r="E21" s="156">
        <f>IF(ISNUMBER(VALUE(SUBSTITUTE(実質収支比率等に係る経年分析!I$49,"▲","-"))),ROUND(VALUE(SUBSTITUTE(実質収支比率等に係る経年分析!I$49,"▲","-")),2),NA())</f>
        <v>-0.33</v>
      </c>
      <c r="F21" s="156">
        <f>IF(ISNUMBER(VALUE(SUBSTITUTE(実質収支比率等に係る経年分析!J$49,"▲","-"))),ROUND(VALUE(SUBSTITUTE(実質収支比率等に係る経年分析!J$49,"▲","-")),2),NA())</f>
        <v>8.67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0.28999999999999998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0.28999999999999998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0.28999999999999998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0.33</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9.24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13.66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12.77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9.94</v>
      </c>
    </row>
    <row r="35" spans="1:16" x14ac:dyDescent="0.15">
      <c r="A35" s="157" t="str">
        <f>IF(連結実質赤字比率に係る赤字・黒字の構成分析!C$35="",NA(),連結実質赤字比率に係る赤字・黒字の構成分析!C$35)</f>
        <v>流域関連公共下水道事業会計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9.4499999999999993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10.039999999999999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11.48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11.61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10.27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21.09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20.28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21.91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21.33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20.63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1173</v>
      </c>
      <c r="E42" s="158"/>
      <c r="F42" s="158"/>
      <c r="G42" s="158">
        <f>'実質公債費比率（分子）の構造'!L$52</f>
        <v>1190</v>
      </c>
      <c r="H42" s="158"/>
      <c r="I42" s="158"/>
      <c r="J42" s="158">
        <f>'実質公債費比率（分子）の構造'!M$52</f>
        <v>1123</v>
      </c>
      <c r="K42" s="158"/>
      <c r="L42" s="158"/>
      <c r="M42" s="158">
        <f>'実質公債費比率（分子）の構造'!N$52</f>
        <v>1041</v>
      </c>
      <c r="N42" s="158"/>
      <c r="O42" s="158"/>
      <c r="P42" s="158">
        <f>'実質公債費比率（分子）の構造'!O$52</f>
        <v>1001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100</v>
      </c>
      <c r="C44" s="158"/>
      <c r="D44" s="158"/>
      <c r="E44" s="158">
        <f>'実質公債費比率（分子）の構造'!L$50</f>
        <v>82</v>
      </c>
      <c r="F44" s="158"/>
      <c r="G44" s="158"/>
      <c r="H44" s="158">
        <f>'実質公債費比率（分子）の構造'!M$50</f>
        <v>81</v>
      </c>
      <c r="I44" s="158"/>
      <c r="J44" s="158"/>
      <c r="K44" s="158">
        <f>'実質公債費比率（分子）の構造'!N$50</f>
        <v>66</v>
      </c>
      <c r="L44" s="158"/>
      <c r="M44" s="158"/>
      <c r="N44" s="158">
        <f>'実質公債費比率（分子）の構造'!O$50</f>
        <v>46</v>
      </c>
      <c r="O44" s="158"/>
      <c r="P44" s="158"/>
    </row>
    <row r="45" spans="1:16" x14ac:dyDescent="0.15">
      <c r="A45" s="158" t="s">
        <v>63</v>
      </c>
      <c r="B45" s="158">
        <f>'実質公債費比率（分子）の構造'!K$49</f>
        <v>1</v>
      </c>
      <c r="C45" s="158"/>
      <c r="D45" s="158"/>
      <c r="E45" s="158" t="str">
        <f>'実質公債費比率（分子）の構造'!L$49</f>
        <v>-</v>
      </c>
      <c r="F45" s="158"/>
      <c r="G45" s="158"/>
      <c r="H45" s="158">
        <f>'実質公債費比率（分子）の構造'!M$49</f>
        <v>1</v>
      </c>
      <c r="I45" s="158"/>
      <c r="J45" s="158"/>
      <c r="K45" s="158">
        <f>'実質公債費比率（分子）の構造'!N$49</f>
        <v>1</v>
      </c>
      <c r="L45" s="158"/>
      <c r="M45" s="158"/>
      <c r="N45" s="158">
        <f>'実質公債費比率（分子）の構造'!O$49</f>
        <v>0</v>
      </c>
      <c r="O45" s="158"/>
      <c r="P45" s="158"/>
    </row>
    <row r="46" spans="1:16" x14ac:dyDescent="0.15">
      <c r="A46" s="158" t="s">
        <v>64</v>
      </c>
      <c r="B46" s="158">
        <f>'実質公債費比率（分子）の構造'!K$48</f>
        <v>372</v>
      </c>
      <c r="C46" s="158"/>
      <c r="D46" s="158"/>
      <c r="E46" s="158">
        <f>'実質公債費比率（分子）の構造'!L$48</f>
        <v>333</v>
      </c>
      <c r="F46" s="158"/>
      <c r="G46" s="158"/>
      <c r="H46" s="158">
        <f>'実質公債費比率（分子）の構造'!M$48</f>
        <v>309</v>
      </c>
      <c r="I46" s="158"/>
      <c r="J46" s="158"/>
      <c r="K46" s="158">
        <f>'実質公債費比率（分子）の構造'!N$48</f>
        <v>302</v>
      </c>
      <c r="L46" s="158"/>
      <c r="M46" s="158"/>
      <c r="N46" s="158">
        <f>'実質公債費比率（分子）の構造'!O$48</f>
        <v>279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1127</v>
      </c>
      <c r="C49" s="158"/>
      <c r="D49" s="158"/>
      <c r="E49" s="158">
        <f>'実質公債費比率（分子）の構造'!L$45</f>
        <v>1165</v>
      </c>
      <c r="F49" s="158"/>
      <c r="G49" s="158"/>
      <c r="H49" s="158">
        <f>'実質公債費比率（分子）の構造'!M$45</f>
        <v>1176</v>
      </c>
      <c r="I49" s="158"/>
      <c r="J49" s="158"/>
      <c r="K49" s="158">
        <f>'実質公債費比率（分子）の構造'!N$45</f>
        <v>1056</v>
      </c>
      <c r="L49" s="158"/>
      <c r="M49" s="158"/>
      <c r="N49" s="158">
        <f>'実質公債費比率（分子）の構造'!O$45</f>
        <v>893</v>
      </c>
      <c r="O49" s="158"/>
      <c r="P49" s="158"/>
    </row>
    <row r="50" spans="1:16" x14ac:dyDescent="0.15">
      <c r="A50" s="158" t="s">
        <v>67</v>
      </c>
      <c r="B50" s="158" t="e">
        <f>NA()</f>
        <v>#N/A</v>
      </c>
      <c r="C50" s="158">
        <f>IF(ISNUMBER('実質公債費比率（分子）の構造'!K$53),'実質公債費比率（分子）の構造'!K$53,NA())</f>
        <v>427</v>
      </c>
      <c r="D50" s="158" t="e">
        <f>NA()</f>
        <v>#N/A</v>
      </c>
      <c r="E50" s="158" t="e">
        <f>NA()</f>
        <v>#N/A</v>
      </c>
      <c r="F50" s="158">
        <f>IF(ISNUMBER('実質公債費比率（分子）の構造'!L$53),'実質公債費比率（分子）の構造'!L$53,NA())</f>
        <v>390</v>
      </c>
      <c r="G50" s="158" t="e">
        <f>NA()</f>
        <v>#N/A</v>
      </c>
      <c r="H50" s="158" t="e">
        <f>NA()</f>
        <v>#N/A</v>
      </c>
      <c r="I50" s="158">
        <f>IF(ISNUMBER('実質公債費比率（分子）の構造'!M$53),'実質公債費比率（分子）の構造'!M$53,NA())</f>
        <v>444</v>
      </c>
      <c r="J50" s="158" t="e">
        <f>NA()</f>
        <v>#N/A</v>
      </c>
      <c r="K50" s="158" t="e">
        <f>NA()</f>
        <v>#N/A</v>
      </c>
      <c r="L50" s="158">
        <f>IF(ISNUMBER('実質公債費比率（分子）の構造'!N$53),'実質公債費比率（分子）の構造'!N$53,NA())</f>
        <v>384</v>
      </c>
      <c r="M50" s="158" t="e">
        <f>NA()</f>
        <v>#N/A</v>
      </c>
      <c r="N50" s="158" t="e">
        <f>NA()</f>
        <v>#N/A</v>
      </c>
      <c r="O50" s="158">
        <f>IF(ISNUMBER('実質公債費比率（分子）の構造'!O$53),'実質公債費比率（分子）の構造'!O$53,NA())</f>
        <v>217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13644</v>
      </c>
      <c r="E56" s="157"/>
      <c r="F56" s="157"/>
      <c r="G56" s="157">
        <f>'将来負担比率（分子）の構造'!J$52</f>
        <v>13166</v>
      </c>
      <c r="H56" s="157"/>
      <c r="I56" s="157"/>
      <c r="J56" s="157">
        <f>'将来負担比率（分子）の構造'!K$52</f>
        <v>12386</v>
      </c>
      <c r="K56" s="157"/>
      <c r="L56" s="157"/>
      <c r="M56" s="157">
        <f>'将来負担比率（分子）の構造'!L$52</f>
        <v>11856</v>
      </c>
      <c r="N56" s="157"/>
      <c r="O56" s="157"/>
      <c r="P56" s="157">
        <f>'将来負担比率（分子）の構造'!M$52</f>
        <v>11579</v>
      </c>
    </row>
    <row r="57" spans="1:16" x14ac:dyDescent="0.15">
      <c r="A57" s="157" t="s">
        <v>42</v>
      </c>
      <c r="B57" s="157"/>
      <c r="C57" s="157"/>
      <c r="D57" s="157">
        <f>'将来負担比率（分子）の構造'!I$51</f>
        <v>1</v>
      </c>
      <c r="E57" s="157"/>
      <c r="F57" s="157"/>
      <c r="G57" s="157">
        <f>'将来負担比率（分子）の構造'!J$51</f>
        <v>1</v>
      </c>
      <c r="H57" s="157"/>
      <c r="I57" s="157"/>
      <c r="J57" s="157">
        <f>'将来負担比率（分子）の構造'!K$51</f>
        <v>1</v>
      </c>
      <c r="K57" s="157"/>
      <c r="L57" s="157"/>
      <c r="M57" s="157">
        <f>'将来負担比率（分子）の構造'!L$51</f>
        <v>0</v>
      </c>
      <c r="N57" s="157"/>
      <c r="O57" s="157"/>
      <c r="P57" s="157">
        <f>'将来負担比率（分子）の構造'!M$51</f>
        <v>4</v>
      </c>
    </row>
    <row r="58" spans="1:16" x14ac:dyDescent="0.15">
      <c r="A58" s="157" t="s">
        <v>41</v>
      </c>
      <c r="B58" s="157"/>
      <c r="C58" s="157"/>
      <c r="D58" s="157">
        <f>'将来負担比率（分子）の構造'!I$50</f>
        <v>6128</v>
      </c>
      <c r="E58" s="157"/>
      <c r="F58" s="157"/>
      <c r="G58" s="157">
        <f>'将来負担比率（分子）の構造'!J$50</f>
        <v>6898</v>
      </c>
      <c r="H58" s="157"/>
      <c r="I58" s="157"/>
      <c r="J58" s="157">
        <f>'将来負担比率（分子）の構造'!K$50</f>
        <v>7241</v>
      </c>
      <c r="K58" s="157"/>
      <c r="L58" s="157"/>
      <c r="M58" s="157">
        <f>'将来負担比率（分子）の構造'!L$50</f>
        <v>7592</v>
      </c>
      <c r="N58" s="157"/>
      <c r="O58" s="157"/>
      <c r="P58" s="157">
        <f>'将来負担比率（分子）の構造'!M$50</f>
        <v>7937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669</v>
      </c>
      <c r="C62" s="157"/>
      <c r="D62" s="157"/>
      <c r="E62" s="157">
        <f>'将来負担比率（分子）の構造'!J$45</f>
        <v>538</v>
      </c>
      <c r="F62" s="157"/>
      <c r="G62" s="157"/>
      <c r="H62" s="157">
        <f>'将来負担比率（分子）の構造'!K$45</f>
        <v>548</v>
      </c>
      <c r="I62" s="157"/>
      <c r="J62" s="157"/>
      <c r="K62" s="157">
        <f>'将来負担比率（分子）の構造'!L$45</f>
        <v>595</v>
      </c>
      <c r="L62" s="157"/>
      <c r="M62" s="157"/>
      <c r="N62" s="157">
        <f>'将来負担比率（分子）の構造'!M$45</f>
        <v>565</v>
      </c>
      <c r="O62" s="157"/>
      <c r="P62" s="157"/>
    </row>
    <row r="63" spans="1:16" x14ac:dyDescent="0.15">
      <c r="A63" s="157" t="s">
        <v>34</v>
      </c>
      <c r="B63" s="157">
        <f>'将来負担比率（分子）の構造'!I$44</f>
        <v>337</v>
      </c>
      <c r="C63" s="157"/>
      <c r="D63" s="157"/>
      <c r="E63" s="157">
        <f>'将来負担比率（分子）の構造'!J$44</f>
        <v>271</v>
      </c>
      <c r="F63" s="157"/>
      <c r="G63" s="157"/>
      <c r="H63" s="157">
        <f>'将来負担比率（分子）の構造'!K$44</f>
        <v>208</v>
      </c>
      <c r="I63" s="157"/>
      <c r="J63" s="157"/>
      <c r="K63" s="157">
        <f>'将来負担比率（分子）の構造'!L$44</f>
        <v>200</v>
      </c>
      <c r="L63" s="157"/>
      <c r="M63" s="157"/>
      <c r="N63" s="157">
        <f>'将来負担比率（分子）の構造'!M$44</f>
        <v>203</v>
      </c>
      <c r="O63" s="157"/>
      <c r="P63" s="157"/>
    </row>
    <row r="64" spans="1:16" x14ac:dyDescent="0.15">
      <c r="A64" s="157" t="s">
        <v>33</v>
      </c>
      <c r="B64" s="157">
        <f>'将来負担比率（分子）の構造'!I$43</f>
        <v>5050</v>
      </c>
      <c r="C64" s="157"/>
      <c r="D64" s="157"/>
      <c r="E64" s="157">
        <f>'将来負担比率（分子）の構造'!J$43</f>
        <v>4610</v>
      </c>
      <c r="F64" s="157"/>
      <c r="G64" s="157"/>
      <c r="H64" s="157">
        <f>'将来負担比率（分子）の構造'!K$43</f>
        <v>4042</v>
      </c>
      <c r="I64" s="157"/>
      <c r="J64" s="157"/>
      <c r="K64" s="157">
        <f>'将来負担比率（分子）の構造'!L$43</f>
        <v>3567</v>
      </c>
      <c r="L64" s="157"/>
      <c r="M64" s="157"/>
      <c r="N64" s="157">
        <f>'将来負担比率（分子）の構造'!M$43</f>
        <v>3186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10802</v>
      </c>
      <c r="C66" s="157"/>
      <c r="D66" s="157"/>
      <c r="E66" s="157">
        <f>'将来負担比率（分子）の構造'!J$41</f>
        <v>10297</v>
      </c>
      <c r="F66" s="157"/>
      <c r="G66" s="157"/>
      <c r="H66" s="157">
        <f>'将来負担比率（分子）の構造'!K$41</f>
        <v>9501</v>
      </c>
      <c r="I66" s="157"/>
      <c r="J66" s="157"/>
      <c r="K66" s="157">
        <f>'将来負担比率（分子）の構造'!L$41</f>
        <v>9038</v>
      </c>
      <c r="L66" s="157"/>
      <c r="M66" s="157"/>
      <c r="N66" s="157">
        <f>'将来負担比率（分子）の構造'!M$41</f>
        <v>9949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3223</v>
      </c>
      <c r="C72" s="161">
        <f>基金残高に係る経年分析!G55</f>
        <v>3707</v>
      </c>
      <c r="D72" s="161">
        <f>基金残高に係る経年分析!H55</f>
        <v>4253</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4017</v>
      </c>
      <c r="C74" s="161">
        <f>基金残高に係る経年分析!G57</f>
        <v>3891</v>
      </c>
      <c r="D74" s="161">
        <f>基金残高に係る経年分析!H57</f>
        <v>3692</v>
      </c>
    </row>
  </sheetData>
  <sheetProtection algorithmName="SHA-512" hashValue="2IO6A7Tsbf4sLPSeiwy/6F/Kh3mAYIei7RpTsaIqj+dI1ie/9tQlEbbc7KFb5GyNu8Qe5FGC89y6zmUlCHjSHg==" saltValue="/JZYZyZb53evxbXlHzsu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6145262</v>
      </c>
      <c r="S5" s="661"/>
      <c r="T5" s="661"/>
      <c r="U5" s="661"/>
      <c r="V5" s="661"/>
      <c r="W5" s="661"/>
      <c r="X5" s="661"/>
      <c r="Y5" s="689"/>
      <c r="Z5" s="702">
        <v>31.5</v>
      </c>
      <c r="AA5" s="702"/>
      <c r="AB5" s="702"/>
      <c r="AC5" s="702"/>
      <c r="AD5" s="703">
        <v>6145262</v>
      </c>
      <c r="AE5" s="703"/>
      <c r="AF5" s="703"/>
      <c r="AG5" s="703"/>
      <c r="AH5" s="703"/>
      <c r="AI5" s="703"/>
      <c r="AJ5" s="703"/>
      <c r="AK5" s="703"/>
      <c r="AL5" s="690">
        <v>59.4</v>
      </c>
      <c r="AM5" s="672"/>
      <c r="AN5" s="672"/>
      <c r="AO5" s="691"/>
      <c r="AP5" s="663" t="s">
        <v>217</v>
      </c>
      <c r="AQ5" s="664"/>
      <c r="AR5" s="664"/>
      <c r="AS5" s="664"/>
      <c r="AT5" s="664"/>
      <c r="AU5" s="664"/>
      <c r="AV5" s="664"/>
      <c r="AW5" s="664"/>
      <c r="AX5" s="664"/>
      <c r="AY5" s="664"/>
      <c r="AZ5" s="664"/>
      <c r="BA5" s="664"/>
      <c r="BB5" s="664"/>
      <c r="BC5" s="664"/>
      <c r="BD5" s="664"/>
      <c r="BE5" s="664"/>
      <c r="BF5" s="665"/>
      <c r="BG5" s="608">
        <v>6145262</v>
      </c>
      <c r="BH5" s="609"/>
      <c r="BI5" s="609"/>
      <c r="BJ5" s="609"/>
      <c r="BK5" s="609"/>
      <c r="BL5" s="609"/>
      <c r="BM5" s="609"/>
      <c r="BN5" s="610"/>
      <c r="BO5" s="646">
        <v>100</v>
      </c>
      <c r="BP5" s="646"/>
      <c r="BQ5" s="646"/>
      <c r="BR5" s="646"/>
      <c r="BS5" s="647">
        <v>106942</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05" t="s">
        <v>221</v>
      </c>
      <c r="C6" s="606"/>
      <c r="D6" s="606"/>
      <c r="E6" s="606"/>
      <c r="F6" s="606"/>
      <c r="G6" s="606"/>
      <c r="H6" s="606"/>
      <c r="I6" s="606"/>
      <c r="J6" s="606"/>
      <c r="K6" s="606"/>
      <c r="L6" s="606"/>
      <c r="M6" s="606"/>
      <c r="N6" s="606"/>
      <c r="O6" s="606"/>
      <c r="P6" s="606"/>
      <c r="Q6" s="607"/>
      <c r="R6" s="608">
        <v>96561</v>
      </c>
      <c r="S6" s="609"/>
      <c r="T6" s="609"/>
      <c r="U6" s="609"/>
      <c r="V6" s="609"/>
      <c r="W6" s="609"/>
      <c r="X6" s="609"/>
      <c r="Y6" s="610"/>
      <c r="Z6" s="646">
        <v>0.5</v>
      </c>
      <c r="AA6" s="646"/>
      <c r="AB6" s="646"/>
      <c r="AC6" s="646"/>
      <c r="AD6" s="647">
        <v>96561</v>
      </c>
      <c r="AE6" s="647"/>
      <c r="AF6" s="647"/>
      <c r="AG6" s="647"/>
      <c r="AH6" s="647"/>
      <c r="AI6" s="647"/>
      <c r="AJ6" s="647"/>
      <c r="AK6" s="647"/>
      <c r="AL6" s="611">
        <v>0.9</v>
      </c>
      <c r="AM6" s="612"/>
      <c r="AN6" s="612"/>
      <c r="AO6" s="648"/>
      <c r="AP6" s="605" t="s">
        <v>222</v>
      </c>
      <c r="AQ6" s="606"/>
      <c r="AR6" s="606"/>
      <c r="AS6" s="606"/>
      <c r="AT6" s="606"/>
      <c r="AU6" s="606"/>
      <c r="AV6" s="606"/>
      <c r="AW6" s="606"/>
      <c r="AX6" s="606"/>
      <c r="AY6" s="606"/>
      <c r="AZ6" s="606"/>
      <c r="BA6" s="606"/>
      <c r="BB6" s="606"/>
      <c r="BC6" s="606"/>
      <c r="BD6" s="606"/>
      <c r="BE6" s="606"/>
      <c r="BF6" s="607"/>
      <c r="BG6" s="608">
        <v>6145262</v>
      </c>
      <c r="BH6" s="609"/>
      <c r="BI6" s="609"/>
      <c r="BJ6" s="609"/>
      <c r="BK6" s="609"/>
      <c r="BL6" s="609"/>
      <c r="BM6" s="609"/>
      <c r="BN6" s="610"/>
      <c r="BO6" s="646">
        <v>100</v>
      </c>
      <c r="BP6" s="646"/>
      <c r="BQ6" s="646"/>
      <c r="BR6" s="646"/>
      <c r="BS6" s="647">
        <v>106942</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123866</v>
      </c>
      <c r="CS6" s="609"/>
      <c r="CT6" s="609"/>
      <c r="CU6" s="609"/>
      <c r="CV6" s="609"/>
      <c r="CW6" s="609"/>
      <c r="CX6" s="609"/>
      <c r="CY6" s="610"/>
      <c r="CZ6" s="690">
        <v>0.7</v>
      </c>
      <c r="DA6" s="672"/>
      <c r="DB6" s="672"/>
      <c r="DC6" s="692"/>
      <c r="DD6" s="614" t="s">
        <v>121</v>
      </c>
      <c r="DE6" s="609"/>
      <c r="DF6" s="609"/>
      <c r="DG6" s="609"/>
      <c r="DH6" s="609"/>
      <c r="DI6" s="609"/>
      <c r="DJ6" s="609"/>
      <c r="DK6" s="609"/>
      <c r="DL6" s="609"/>
      <c r="DM6" s="609"/>
      <c r="DN6" s="609"/>
      <c r="DO6" s="609"/>
      <c r="DP6" s="610"/>
      <c r="DQ6" s="614">
        <v>123866</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2272</v>
      </c>
      <c r="S7" s="609"/>
      <c r="T7" s="609"/>
      <c r="U7" s="609"/>
      <c r="V7" s="609"/>
      <c r="W7" s="609"/>
      <c r="X7" s="609"/>
      <c r="Y7" s="610"/>
      <c r="Z7" s="646">
        <v>0</v>
      </c>
      <c r="AA7" s="646"/>
      <c r="AB7" s="646"/>
      <c r="AC7" s="646"/>
      <c r="AD7" s="647">
        <v>2272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2820685</v>
      </c>
      <c r="BH7" s="609"/>
      <c r="BI7" s="609"/>
      <c r="BJ7" s="609"/>
      <c r="BK7" s="609"/>
      <c r="BL7" s="609"/>
      <c r="BM7" s="609"/>
      <c r="BN7" s="610"/>
      <c r="BO7" s="646">
        <v>45.9</v>
      </c>
      <c r="BP7" s="646"/>
      <c r="BQ7" s="646"/>
      <c r="BR7" s="646"/>
      <c r="BS7" s="647">
        <v>106942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2356675</v>
      </c>
      <c r="CS7" s="609"/>
      <c r="CT7" s="609"/>
      <c r="CU7" s="609"/>
      <c r="CV7" s="609"/>
      <c r="CW7" s="609"/>
      <c r="CX7" s="609"/>
      <c r="CY7" s="610"/>
      <c r="CZ7" s="646">
        <v>12.7</v>
      </c>
      <c r="DA7" s="646"/>
      <c r="DB7" s="646"/>
      <c r="DC7" s="646"/>
      <c r="DD7" s="614">
        <v>5597</v>
      </c>
      <c r="DE7" s="609"/>
      <c r="DF7" s="609"/>
      <c r="DG7" s="609"/>
      <c r="DH7" s="609"/>
      <c r="DI7" s="609"/>
      <c r="DJ7" s="609"/>
      <c r="DK7" s="609"/>
      <c r="DL7" s="609"/>
      <c r="DM7" s="609"/>
      <c r="DN7" s="609"/>
      <c r="DO7" s="609"/>
      <c r="DP7" s="610"/>
      <c r="DQ7" s="614">
        <v>1739524</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46867</v>
      </c>
      <c r="S8" s="609"/>
      <c r="T8" s="609"/>
      <c r="U8" s="609"/>
      <c r="V8" s="609"/>
      <c r="W8" s="609"/>
      <c r="X8" s="609"/>
      <c r="Y8" s="610"/>
      <c r="Z8" s="646">
        <v>0.2</v>
      </c>
      <c r="AA8" s="646"/>
      <c r="AB8" s="646"/>
      <c r="AC8" s="646"/>
      <c r="AD8" s="647">
        <v>46867</v>
      </c>
      <c r="AE8" s="647"/>
      <c r="AF8" s="647"/>
      <c r="AG8" s="647"/>
      <c r="AH8" s="647"/>
      <c r="AI8" s="647"/>
      <c r="AJ8" s="647"/>
      <c r="AK8" s="647"/>
      <c r="AL8" s="611">
        <v>0.5</v>
      </c>
      <c r="AM8" s="612"/>
      <c r="AN8" s="612"/>
      <c r="AO8" s="648"/>
      <c r="AP8" s="605" t="s">
        <v>228</v>
      </c>
      <c r="AQ8" s="606"/>
      <c r="AR8" s="606"/>
      <c r="AS8" s="606"/>
      <c r="AT8" s="606"/>
      <c r="AU8" s="606"/>
      <c r="AV8" s="606"/>
      <c r="AW8" s="606"/>
      <c r="AX8" s="606"/>
      <c r="AY8" s="606"/>
      <c r="AZ8" s="606"/>
      <c r="BA8" s="606"/>
      <c r="BB8" s="606"/>
      <c r="BC8" s="606"/>
      <c r="BD8" s="606"/>
      <c r="BE8" s="606"/>
      <c r="BF8" s="607"/>
      <c r="BG8" s="608">
        <v>65470</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8384428</v>
      </c>
      <c r="CS8" s="609"/>
      <c r="CT8" s="609"/>
      <c r="CU8" s="609"/>
      <c r="CV8" s="609"/>
      <c r="CW8" s="609"/>
      <c r="CX8" s="609"/>
      <c r="CY8" s="610"/>
      <c r="CZ8" s="646">
        <v>45.3</v>
      </c>
      <c r="DA8" s="646"/>
      <c r="DB8" s="646"/>
      <c r="DC8" s="646"/>
      <c r="DD8" s="614">
        <v>128986</v>
      </c>
      <c r="DE8" s="609"/>
      <c r="DF8" s="609"/>
      <c r="DG8" s="609"/>
      <c r="DH8" s="609"/>
      <c r="DI8" s="609"/>
      <c r="DJ8" s="609"/>
      <c r="DK8" s="609"/>
      <c r="DL8" s="609"/>
      <c r="DM8" s="609"/>
      <c r="DN8" s="609"/>
      <c r="DO8" s="609"/>
      <c r="DP8" s="610"/>
      <c r="DQ8" s="614">
        <v>4076484</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65838</v>
      </c>
      <c r="S9" s="609"/>
      <c r="T9" s="609"/>
      <c r="U9" s="609"/>
      <c r="V9" s="609"/>
      <c r="W9" s="609"/>
      <c r="X9" s="609"/>
      <c r="Y9" s="610"/>
      <c r="Z9" s="646">
        <v>0.3</v>
      </c>
      <c r="AA9" s="646"/>
      <c r="AB9" s="646"/>
      <c r="AC9" s="646"/>
      <c r="AD9" s="647">
        <v>65838</v>
      </c>
      <c r="AE9" s="647"/>
      <c r="AF9" s="647"/>
      <c r="AG9" s="647"/>
      <c r="AH9" s="647"/>
      <c r="AI9" s="647"/>
      <c r="AJ9" s="647"/>
      <c r="AK9" s="647"/>
      <c r="AL9" s="611">
        <v>0.6</v>
      </c>
      <c r="AM9" s="612"/>
      <c r="AN9" s="612"/>
      <c r="AO9" s="648"/>
      <c r="AP9" s="605" t="s">
        <v>231</v>
      </c>
      <c r="AQ9" s="606"/>
      <c r="AR9" s="606"/>
      <c r="AS9" s="606"/>
      <c r="AT9" s="606"/>
      <c r="AU9" s="606"/>
      <c r="AV9" s="606"/>
      <c r="AW9" s="606"/>
      <c r="AX9" s="606"/>
      <c r="AY9" s="606"/>
      <c r="AZ9" s="606"/>
      <c r="BA9" s="606"/>
      <c r="BB9" s="606"/>
      <c r="BC9" s="606"/>
      <c r="BD9" s="606"/>
      <c r="BE9" s="606"/>
      <c r="BF9" s="607"/>
      <c r="BG9" s="608">
        <v>2303751</v>
      </c>
      <c r="BH9" s="609"/>
      <c r="BI9" s="609"/>
      <c r="BJ9" s="609"/>
      <c r="BK9" s="609"/>
      <c r="BL9" s="609"/>
      <c r="BM9" s="609"/>
      <c r="BN9" s="610"/>
      <c r="BO9" s="646">
        <v>37.5</v>
      </c>
      <c r="BP9" s="646"/>
      <c r="BQ9" s="646"/>
      <c r="BR9" s="646"/>
      <c r="BS9" s="647" t="s">
        <v>121</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1609549</v>
      </c>
      <c r="CS9" s="609"/>
      <c r="CT9" s="609"/>
      <c r="CU9" s="609"/>
      <c r="CV9" s="609"/>
      <c r="CW9" s="609"/>
      <c r="CX9" s="609"/>
      <c r="CY9" s="610"/>
      <c r="CZ9" s="646">
        <v>8.6999999999999993</v>
      </c>
      <c r="DA9" s="646"/>
      <c r="DB9" s="646"/>
      <c r="DC9" s="646"/>
      <c r="DD9" s="614">
        <v>495</v>
      </c>
      <c r="DE9" s="609"/>
      <c r="DF9" s="609"/>
      <c r="DG9" s="609"/>
      <c r="DH9" s="609"/>
      <c r="DI9" s="609"/>
      <c r="DJ9" s="609"/>
      <c r="DK9" s="609"/>
      <c r="DL9" s="609"/>
      <c r="DM9" s="609"/>
      <c r="DN9" s="609"/>
      <c r="DO9" s="609"/>
      <c r="DP9" s="610"/>
      <c r="DQ9" s="614">
        <v>1351348</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187374</v>
      </c>
      <c r="BH10" s="609"/>
      <c r="BI10" s="609"/>
      <c r="BJ10" s="609"/>
      <c r="BK10" s="609"/>
      <c r="BL10" s="609"/>
      <c r="BM10" s="609"/>
      <c r="BN10" s="610"/>
      <c r="BO10" s="646">
        <v>3</v>
      </c>
      <c r="BP10" s="646"/>
      <c r="BQ10" s="646"/>
      <c r="BR10" s="646"/>
      <c r="BS10" s="647">
        <v>31511</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10160</v>
      </c>
      <c r="CS10" s="609"/>
      <c r="CT10" s="609"/>
      <c r="CU10" s="609"/>
      <c r="CV10" s="609"/>
      <c r="CW10" s="609"/>
      <c r="CX10" s="609"/>
      <c r="CY10" s="610"/>
      <c r="CZ10" s="646">
        <v>0.1</v>
      </c>
      <c r="DA10" s="646"/>
      <c r="DB10" s="646"/>
      <c r="DC10" s="646"/>
      <c r="DD10" s="614" t="s">
        <v>121</v>
      </c>
      <c r="DE10" s="609"/>
      <c r="DF10" s="609"/>
      <c r="DG10" s="609"/>
      <c r="DH10" s="609"/>
      <c r="DI10" s="609"/>
      <c r="DJ10" s="609"/>
      <c r="DK10" s="609"/>
      <c r="DL10" s="609"/>
      <c r="DM10" s="609"/>
      <c r="DN10" s="609"/>
      <c r="DO10" s="609"/>
      <c r="DP10" s="610"/>
      <c r="DQ10" s="614">
        <v>10160</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1135939</v>
      </c>
      <c r="S11" s="609"/>
      <c r="T11" s="609"/>
      <c r="U11" s="609"/>
      <c r="V11" s="609"/>
      <c r="W11" s="609"/>
      <c r="X11" s="609"/>
      <c r="Y11" s="610"/>
      <c r="Z11" s="611">
        <v>5.8</v>
      </c>
      <c r="AA11" s="612"/>
      <c r="AB11" s="612"/>
      <c r="AC11" s="613"/>
      <c r="AD11" s="614">
        <v>1135939</v>
      </c>
      <c r="AE11" s="609"/>
      <c r="AF11" s="609"/>
      <c r="AG11" s="609"/>
      <c r="AH11" s="609"/>
      <c r="AI11" s="609"/>
      <c r="AJ11" s="609"/>
      <c r="AK11" s="610"/>
      <c r="AL11" s="611">
        <v>11</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264090</v>
      </c>
      <c r="BH11" s="609"/>
      <c r="BI11" s="609"/>
      <c r="BJ11" s="609"/>
      <c r="BK11" s="609"/>
      <c r="BL11" s="609"/>
      <c r="BM11" s="609"/>
      <c r="BN11" s="610"/>
      <c r="BO11" s="646">
        <v>4.3</v>
      </c>
      <c r="BP11" s="646"/>
      <c r="BQ11" s="646"/>
      <c r="BR11" s="646"/>
      <c r="BS11" s="647">
        <v>75431</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46410</v>
      </c>
      <c r="CS11" s="609"/>
      <c r="CT11" s="609"/>
      <c r="CU11" s="609"/>
      <c r="CV11" s="609"/>
      <c r="CW11" s="609"/>
      <c r="CX11" s="609"/>
      <c r="CY11" s="610"/>
      <c r="CZ11" s="646">
        <v>0.3</v>
      </c>
      <c r="DA11" s="646"/>
      <c r="DB11" s="646"/>
      <c r="DC11" s="646"/>
      <c r="DD11" s="614">
        <v>3674</v>
      </c>
      <c r="DE11" s="609"/>
      <c r="DF11" s="609"/>
      <c r="DG11" s="609"/>
      <c r="DH11" s="609"/>
      <c r="DI11" s="609"/>
      <c r="DJ11" s="609"/>
      <c r="DK11" s="609"/>
      <c r="DL11" s="609"/>
      <c r="DM11" s="609"/>
      <c r="DN11" s="609"/>
      <c r="DO11" s="609"/>
      <c r="DP11" s="610"/>
      <c r="DQ11" s="614">
        <v>42931</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2820594</v>
      </c>
      <c r="BH12" s="609"/>
      <c r="BI12" s="609"/>
      <c r="BJ12" s="609"/>
      <c r="BK12" s="609"/>
      <c r="BL12" s="609"/>
      <c r="BM12" s="609"/>
      <c r="BN12" s="610"/>
      <c r="BO12" s="646">
        <v>45.9</v>
      </c>
      <c r="BP12" s="646"/>
      <c r="BQ12" s="646"/>
      <c r="BR12" s="646"/>
      <c r="BS12" s="647" t="s">
        <v>121</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80939</v>
      </c>
      <c r="CS12" s="609"/>
      <c r="CT12" s="609"/>
      <c r="CU12" s="609"/>
      <c r="CV12" s="609"/>
      <c r="CW12" s="609"/>
      <c r="CX12" s="609"/>
      <c r="CY12" s="610"/>
      <c r="CZ12" s="646">
        <v>0.4</v>
      </c>
      <c r="DA12" s="646"/>
      <c r="DB12" s="646"/>
      <c r="DC12" s="646"/>
      <c r="DD12" s="614" t="s">
        <v>121</v>
      </c>
      <c r="DE12" s="609"/>
      <c r="DF12" s="609"/>
      <c r="DG12" s="609"/>
      <c r="DH12" s="609"/>
      <c r="DI12" s="609"/>
      <c r="DJ12" s="609"/>
      <c r="DK12" s="609"/>
      <c r="DL12" s="609"/>
      <c r="DM12" s="609"/>
      <c r="DN12" s="609"/>
      <c r="DO12" s="609"/>
      <c r="DP12" s="610"/>
      <c r="DQ12" s="614">
        <v>45039</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2794689</v>
      </c>
      <c r="BH13" s="609"/>
      <c r="BI13" s="609"/>
      <c r="BJ13" s="609"/>
      <c r="BK13" s="609"/>
      <c r="BL13" s="609"/>
      <c r="BM13" s="609"/>
      <c r="BN13" s="610"/>
      <c r="BO13" s="646">
        <v>45.5</v>
      </c>
      <c r="BP13" s="646"/>
      <c r="BQ13" s="646"/>
      <c r="BR13" s="646"/>
      <c r="BS13" s="647" t="s">
        <v>121</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1053035</v>
      </c>
      <c r="CS13" s="609"/>
      <c r="CT13" s="609"/>
      <c r="CU13" s="609"/>
      <c r="CV13" s="609"/>
      <c r="CW13" s="609"/>
      <c r="CX13" s="609"/>
      <c r="CY13" s="610"/>
      <c r="CZ13" s="646">
        <v>5.7</v>
      </c>
      <c r="DA13" s="646"/>
      <c r="DB13" s="646"/>
      <c r="DC13" s="646"/>
      <c r="DD13" s="614">
        <v>274705</v>
      </c>
      <c r="DE13" s="609"/>
      <c r="DF13" s="609"/>
      <c r="DG13" s="609"/>
      <c r="DH13" s="609"/>
      <c r="DI13" s="609"/>
      <c r="DJ13" s="609"/>
      <c r="DK13" s="609"/>
      <c r="DL13" s="609"/>
      <c r="DM13" s="609"/>
      <c r="DN13" s="609"/>
      <c r="DO13" s="609"/>
      <c r="DP13" s="610"/>
      <c r="DQ13" s="614">
        <v>966731</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126802</v>
      </c>
      <c r="BH14" s="609"/>
      <c r="BI14" s="609"/>
      <c r="BJ14" s="609"/>
      <c r="BK14" s="609"/>
      <c r="BL14" s="609"/>
      <c r="BM14" s="609"/>
      <c r="BN14" s="610"/>
      <c r="BO14" s="646">
        <v>2.1</v>
      </c>
      <c r="BP14" s="646"/>
      <c r="BQ14" s="646"/>
      <c r="BR14" s="646"/>
      <c r="BS14" s="647" t="s">
        <v>121</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612780</v>
      </c>
      <c r="CS14" s="609"/>
      <c r="CT14" s="609"/>
      <c r="CU14" s="609"/>
      <c r="CV14" s="609"/>
      <c r="CW14" s="609"/>
      <c r="CX14" s="609"/>
      <c r="CY14" s="610"/>
      <c r="CZ14" s="646">
        <v>3.3</v>
      </c>
      <c r="DA14" s="646"/>
      <c r="DB14" s="646"/>
      <c r="DC14" s="646"/>
      <c r="DD14" s="614">
        <v>47201</v>
      </c>
      <c r="DE14" s="609"/>
      <c r="DF14" s="609"/>
      <c r="DG14" s="609"/>
      <c r="DH14" s="609"/>
      <c r="DI14" s="609"/>
      <c r="DJ14" s="609"/>
      <c r="DK14" s="609"/>
      <c r="DL14" s="609"/>
      <c r="DM14" s="609"/>
      <c r="DN14" s="609"/>
      <c r="DO14" s="609"/>
      <c r="DP14" s="610"/>
      <c r="DQ14" s="614">
        <v>561616</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18090</v>
      </c>
      <c r="S15" s="609"/>
      <c r="T15" s="609"/>
      <c r="U15" s="609"/>
      <c r="V15" s="609"/>
      <c r="W15" s="609"/>
      <c r="X15" s="609"/>
      <c r="Y15" s="610"/>
      <c r="Z15" s="646">
        <v>0.1</v>
      </c>
      <c r="AA15" s="646"/>
      <c r="AB15" s="646"/>
      <c r="AC15" s="646"/>
      <c r="AD15" s="647">
        <v>18090</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377181</v>
      </c>
      <c r="BH15" s="609"/>
      <c r="BI15" s="609"/>
      <c r="BJ15" s="609"/>
      <c r="BK15" s="609"/>
      <c r="BL15" s="609"/>
      <c r="BM15" s="609"/>
      <c r="BN15" s="610"/>
      <c r="BO15" s="646">
        <v>6.1</v>
      </c>
      <c r="BP15" s="646"/>
      <c r="BQ15" s="646"/>
      <c r="BR15" s="646"/>
      <c r="BS15" s="647" t="s">
        <v>121</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3341589</v>
      </c>
      <c r="CS15" s="609"/>
      <c r="CT15" s="609"/>
      <c r="CU15" s="609"/>
      <c r="CV15" s="609"/>
      <c r="CW15" s="609"/>
      <c r="CX15" s="609"/>
      <c r="CY15" s="610"/>
      <c r="CZ15" s="646">
        <v>18.100000000000001</v>
      </c>
      <c r="DA15" s="646"/>
      <c r="DB15" s="646"/>
      <c r="DC15" s="646"/>
      <c r="DD15" s="614">
        <v>1865360</v>
      </c>
      <c r="DE15" s="609"/>
      <c r="DF15" s="609"/>
      <c r="DG15" s="609"/>
      <c r="DH15" s="609"/>
      <c r="DI15" s="609"/>
      <c r="DJ15" s="609"/>
      <c r="DK15" s="609"/>
      <c r="DL15" s="609"/>
      <c r="DM15" s="609"/>
      <c r="DN15" s="609"/>
      <c r="DO15" s="609"/>
      <c r="DP15" s="610"/>
      <c r="DQ15" s="614">
        <v>1251274</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104511</v>
      </c>
      <c r="S16" s="609"/>
      <c r="T16" s="609"/>
      <c r="U16" s="609"/>
      <c r="V16" s="609"/>
      <c r="W16" s="609"/>
      <c r="X16" s="609"/>
      <c r="Y16" s="610"/>
      <c r="Z16" s="646">
        <v>0.5</v>
      </c>
      <c r="AA16" s="646"/>
      <c r="AB16" s="646"/>
      <c r="AC16" s="646"/>
      <c r="AD16" s="647">
        <v>104511</v>
      </c>
      <c r="AE16" s="647"/>
      <c r="AF16" s="647"/>
      <c r="AG16" s="647"/>
      <c r="AH16" s="647"/>
      <c r="AI16" s="647"/>
      <c r="AJ16" s="647"/>
      <c r="AK16" s="647"/>
      <c r="AL16" s="611">
        <v>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264667</v>
      </c>
      <c r="S17" s="609"/>
      <c r="T17" s="609"/>
      <c r="U17" s="609"/>
      <c r="V17" s="609"/>
      <c r="W17" s="609"/>
      <c r="X17" s="609"/>
      <c r="Y17" s="610"/>
      <c r="Z17" s="646">
        <v>1.4</v>
      </c>
      <c r="AA17" s="646"/>
      <c r="AB17" s="646"/>
      <c r="AC17" s="646"/>
      <c r="AD17" s="647">
        <v>264667</v>
      </c>
      <c r="AE17" s="647"/>
      <c r="AF17" s="647"/>
      <c r="AG17" s="647"/>
      <c r="AH17" s="647"/>
      <c r="AI17" s="647"/>
      <c r="AJ17" s="647"/>
      <c r="AK17" s="647"/>
      <c r="AL17" s="611">
        <v>2.6</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892599</v>
      </c>
      <c r="CS17" s="609"/>
      <c r="CT17" s="609"/>
      <c r="CU17" s="609"/>
      <c r="CV17" s="609"/>
      <c r="CW17" s="609"/>
      <c r="CX17" s="609"/>
      <c r="CY17" s="610"/>
      <c r="CZ17" s="646">
        <v>4.8</v>
      </c>
      <c r="DA17" s="646"/>
      <c r="DB17" s="646"/>
      <c r="DC17" s="646"/>
      <c r="DD17" s="614" t="s">
        <v>121</v>
      </c>
      <c r="DE17" s="609"/>
      <c r="DF17" s="609"/>
      <c r="DG17" s="609"/>
      <c r="DH17" s="609"/>
      <c r="DI17" s="609"/>
      <c r="DJ17" s="609"/>
      <c r="DK17" s="609"/>
      <c r="DL17" s="609"/>
      <c r="DM17" s="609"/>
      <c r="DN17" s="609"/>
      <c r="DO17" s="609"/>
      <c r="DP17" s="610"/>
      <c r="DQ17" s="614">
        <v>892538</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54958</v>
      </c>
      <c r="S18" s="609"/>
      <c r="T18" s="609"/>
      <c r="U18" s="609"/>
      <c r="V18" s="609"/>
      <c r="W18" s="609"/>
      <c r="X18" s="609"/>
      <c r="Y18" s="610"/>
      <c r="Z18" s="646">
        <v>0.3</v>
      </c>
      <c r="AA18" s="646"/>
      <c r="AB18" s="646"/>
      <c r="AC18" s="646"/>
      <c r="AD18" s="647">
        <v>54958</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209152</v>
      </c>
      <c r="S19" s="609"/>
      <c r="T19" s="609"/>
      <c r="U19" s="609"/>
      <c r="V19" s="609"/>
      <c r="W19" s="609"/>
      <c r="X19" s="609"/>
      <c r="Y19" s="610"/>
      <c r="Z19" s="646">
        <v>1.1000000000000001</v>
      </c>
      <c r="AA19" s="646"/>
      <c r="AB19" s="646"/>
      <c r="AC19" s="646"/>
      <c r="AD19" s="647">
        <v>209152</v>
      </c>
      <c r="AE19" s="647"/>
      <c r="AF19" s="647"/>
      <c r="AG19" s="647"/>
      <c r="AH19" s="647"/>
      <c r="AI19" s="647"/>
      <c r="AJ19" s="647"/>
      <c r="AK19" s="647"/>
      <c r="AL19" s="611">
        <v>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557</v>
      </c>
      <c r="S20" s="609"/>
      <c r="T20" s="609"/>
      <c r="U20" s="609"/>
      <c r="V20" s="609"/>
      <c r="W20" s="609"/>
      <c r="X20" s="609"/>
      <c r="Y20" s="610"/>
      <c r="Z20" s="646">
        <v>0</v>
      </c>
      <c r="AA20" s="646"/>
      <c r="AB20" s="646"/>
      <c r="AC20" s="646"/>
      <c r="AD20" s="647">
        <v>557</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18512030</v>
      </c>
      <c r="CS20" s="609"/>
      <c r="CT20" s="609"/>
      <c r="CU20" s="609"/>
      <c r="CV20" s="609"/>
      <c r="CW20" s="609"/>
      <c r="CX20" s="609"/>
      <c r="CY20" s="610"/>
      <c r="CZ20" s="646">
        <v>100</v>
      </c>
      <c r="DA20" s="646"/>
      <c r="DB20" s="646"/>
      <c r="DC20" s="646"/>
      <c r="DD20" s="614">
        <v>2326018</v>
      </c>
      <c r="DE20" s="609"/>
      <c r="DF20" s="609"/>
      <c r="DG20" s="609"/>
      <c r="DH20" s="609"/>
      <c r="DI20" s="609"/>
      <c r="DJ20" s="609"/>
      <c r="DK20" s="609"/>
      <c r="DL20" s="609"/>
      <c r="DM20" s="609"/>
      <c r="DN20" s="609"/>
      <c r="DO20" s="609"/>
      <c r="DP20" s="610"/>
      <c r="DQ20" s="614">
        <v>11061511</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2609850</v>
      </c>
      <c r="S21" s="609"/>
      <c r="T21" s="609"/>
      <c r="U21" s="609"/>
      <c r="V21" s="609"/>
      <c r="W21" s="609"/>
      <c r="X21" s="609"/>
      <c r="Y21" s="610"/>
      <c r="Z21" s="646">
        <v>13.4</v>
      </c>
      <c r="AA21" s="646"/>
      <c r="AB21" s="646"/>
      <c r="AC21" s="646"/>
      <c r="AD21" s="647">
        <v>2417089</v>
      </c>
      <c r="AE21" s="647"/>
      <c r="AF21" s="647"/>
      <c r="AG21" s="647"/>
      <c r="AH21" s="647"/>
      <c r="AI21" s="647"/>
      <c r="AJ21" s="647"/>
      <c r="AK21" s="647"/>
      <c r="AL21" s="611">
        <v>23.4</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2417089</v>
      </c>
      <c r="S22" s="609"/>
      <c r="T22" s="609"/>
      <c r="U22" s="609"/>
      <c r="V22" s="609"/>
      <c r="W22" s="609"/>
      <c r="X22" s="609"/>
      <c r="Y22" s="610"/>
      <c r="Z22" s="646">
        <v>12.4</v>
      </c>
      <c r="AA22" s="646"/>
      <c r="AB22" s="646"/>
      <c r="AC22" s="646"/>
      <c r="AD22" s="647">
        <v>2417089</v>
      </c>
      <c r="AE22" s="647"/>
      <c r="AF22" s="647"/>
      <c r="AG22" s="647"/>
      <c r="AH22" s="647"/>
      <c r="AI22" s="647"/>
      <c r="AJ22" s="647"/>
      <c r="AK22" s="647"/>
      <c r="AL22" s="611">
        <v>23.4</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271</v>
      </c>
      <c r="C23" s="606"/>
      <c r="D23" s="606"/>
      <c r="E23" s="606"/>
      <c r="F23" s="606"/>
      <c r="G23" s="606"/>
      <c r="H23" s="606"/>
      <c r="I23" s="606"/>
      <c r="J23" s="606"/>
      <c r="K23" s="606"/>
      <c r="L23" s="606"/>
      <c r="M23" s="606"/>
      <c r="N23" s="606"/>
      <c r="O23" s="606"/>
      <c r="P23" s="606"/>
      <c r="Q23" s="607"/>
      <c r="R23" s="608">
        <v>192761</v>
      </c>
      <c r="S23" s="609"/>
      <c r="T23" s="609"/>
      <c r="U23" s="609"/>
      <c r="V23" s="609"/>
      <c r="W23" s="609"/>
      <c r="X23" s="609"/>
      <c r="Y23" s="610"/>
      <c r="Z23" s="646">
        <v>1</v>
      </c>
      <c r="AA23" s="646"/>
      <c r="AB23" s="646"/>
      <c r="AC23" s="646"/>
      <c r="AD23" s="647" t="s">
        <v>121</v>
      </c>
      <c r="AE23" s="647"/>
      <c r="AF23" s="647"/>
      <c r="AG23" s="647"/>
      <c r="AH23" s="647"/>
      <c r="AI23" s="647"/>
      <c r="AJ23" s="647"/>
      <c r="AK23" s="647"/>
      <c r="AL23" s="611" t="s">
        <v>121</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8738330</v>
      </c>
      <c r="CS24" s="661"/>
      <c r="CT24" s="661"/>
      <c r="CU24" s="661"/>
      <c r="CV24" s="661"/>
      <c r="CW24" s="661"/>
      <c r="CX24" s="661"/>
      <c r="CY24" s="689"/>
      <c r="CZ24" s="690">
        <v>47.2</v>
      </c>
      <c r="DA24" s="672"/>
      <c r="DB24" s="672"/>
      <c r="DC24" s="692"/>
      <c r="DD24" s="688">
        <v>4903484</v>
      </c>
      <c r="DE24" s="661"/>
      <c r="DF24" s="661"/>
      <c r="DG24" s="661"/>
      <c r="DH24" s="661"/>
      <c r="DI24" s="661"/>
      <c r="DJ24" s="661"/>
      <c r="DK24" s="689"/>
      <c r="DL24" s="688">
        <v>4207188</v>
      </c>
      <c r="DM24" s="661"/>
      <c r="DN24" s="661"/>
      <c r="DO24" s="661"/>
      <c r="DP24" s="661"/>
      <c r="DQ24" s="661"/>
      <c r="DR24" s="661"/>
      <c r="DS24" s="661"/>
      <c r="DT24" s="661"/>
      <c r="DU24" s="661"/>
      <c r="DV24" s="689"/>
      <c r="DW24" s="690">
        <v>40.5</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10489857</v>
      </c>
      <c r="S25" s="609"/>
      <c r="T25" s="609"/>
      <c r="U25" s="609"/>
      <c r="V25" s="609"/>
      <c r="W25" s="609"/>
      <c r="X25" s="609"/>
      <c r="Y25" s="610"/>
      <c r="Z25" s="646">
        <v>53.7</v>
      </c>
      <c r="AA25" s="646"/>
      <c r="AB25" s="646"/>
      <c r="AC25" s="646"/>
      <c r="AD25" s="647">
        <v>10297096</v>
      </c>
      <c r="AE25" s="647"/>
      <c r="AF25" s="647"/>
      <c r="AG25" s="647"/>
      <c r="AH25" s="647"/>
      <c r="AI25" s="647"/>
      <c r="AJ25" s="647"/>
      <c r="AK25" s="647"/>
      <c r="AL25" s="611">
        <v>99.6</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2406348</v>
      </c>
      <c r="CS25" s="621"/>
      <c r="CT25" s="621"/>
      <c r="CU25" s="621"/>
      <c r="CV25" s="621"/>
      <c r="CW25" s="621"/>
      <c r="CX25" s="621"/>
      <c r="CY25" s="622"/>
      <c r="CZ25" s="611">
        <v>13</v>
      </c>
      <c r="DA25" s="623"/>
      <c r="DB25" s="623"/>
      <c r="DC25" s="624"/>
      <c r="DD25" s="614">
        <v>2092201</v>
      </c>
      <c r="DE25" s="621"/>
      <c r="DF25" s="621"/>
      <c r="DG25" s="621"/>
      <c r="DH25" s="621"/>
      <c r="DI25" s="621"/>
      <c r="DJ25" s="621"/>
      <c r="DK25" s="622"/>
      <c r="DL25" s="614">
        <v>2063429</v>
      </c>
      <c r="DM25" s="621"/>
      <c r="DN25" s="621"/>
      <c r="DO25" s="621"/>
      <c r="DP25" s="621"/>
      <c r="DQ25" s="621"/>
      <c r="DR25" s="621"/>
      <c r="DS25" s="621"/>
      <c r="DT25" s="621"/>
      <c r="DU25" s="621"/>
      <c r="DV25" s="622"/>
      <c r="DW25" s="611">
        <v>19.899999999999999</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7576</v>
      </c>
      <c r="S26" s="609"/>
      <c r="T26" s="609"/>
      <c r="U26" s="609"/>
      <c r="V26" s="609"/>
      <c r="W26" s="609"/>
      <c r="X26" s="609"/>
      <c r="Y26" s="610"/>
      <c r="Z26" s="646">
        <v>0</v>
      </c>
      <c r="AA26" s="646"/>
      <c r="AB26" s="646"/>
      <c r="AC26" s="646"/>
      <c r="AD26" s="647">
        <v>7576</v>
      </c>
      <c r="AE26" s="647"/>
      <c r="AF26" s="647"/>
      <c r="AG26" s="647"/>
      <c r="AH26" s="647"/>
      <c r="AI26" s="647"/>
      <c r="AJ26" s="647"/>
      <c r="AK26" s="647"/>
      <c r="AL26" s="611">
        <v>0.1</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1265110</v>
      </c>
      <c r="CS26" s="609"/>
      <c r="CT26" s="609"/>
      <c r="CU26" s="609"/>
      <c r="CV26" s="609"/>
      <c r="CW26" s="609"/>
      <c r="CX26" s="609"/>
      <c r="CY26" s="610"/>
      <c r="CZ26" s="611">
        <v>6.8</v>
      </c>
      <c r="DA26" s="623"/>
      <c r="DB26" s="623"/>
      <c r="DC26" s="624"/>
      <c r="DD26" s="614">
        <v>1088813</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88909</v>
      </c>
      <c r="S27" s="609"/>
      <c r="T27" s="609"/>
      <c r="U27" s="609"/>
      <c r="V27" s="609"/>
      <c r="W27" s="609"/>
      <c r="X27" s="609"/>
      <c r="Y27" s="610"/>
      <c r="Z27" s="646">
        <v>0.5</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6145262</v>
      </c>
      <c r="BH27" s="609"/>
      <c r="BI27" s="609"/>
      <c r="BJ27" s="609"/>
      <c r="BK27" s="609"/>
      <c r="BL27" s="609"/>
      <c r="BM27" s="609"/>
      <c r="BN27" s="610"/>
      <c r="BO27" s="646">
        <v>100</v>
      </c>
      <c r="BP27" s="646"/>
      <c r="BQ27" s="646"/>
      <c r="BR27" s="646"/>
      <c r="BS27" s="647">
        <v>106942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5439383</v>
      </c>
      <c r="CS27" s="621"/>
      <c r="CT27" s="621"/>
      <c r="CU27" s="621"/>
      <c r="CV27" s="621"/>
      <c r="CW27" s="621"/>
      <c r="CX27" s="621"/>
      <c r="CY27" s="622"/>
      <c r="CZ27" s="611">
        <v>29.4</v>
      </c>
      <c r="DA27" s="623"/>
      <c r="DB27" s="623"/>
      <c r="DC27" s="624"/>
      <c r="DD27" s="614">
        <v>1918745</v>
      </c>
      <c r="DE27" s="621"/>
      <c r="DF27" s="621"/>
      <c r="DG27" s="621"/>
      <c r="DH27" s="621"/>
      <c r="DI27" s="621"/>
      <c r="DJ27" s="621"/>
      <c r="DK27" s="622"/>
      <c r="DL27" s="614">
        <v>1251221</v>
      </c>
      <c r="DM27" s="621"/>
      <c r="DN27" s="621"/>
      <c r="DO27" s="621"/>
      <c r="DP27" s="621"/>
      <c r="DQ27" s="621"/>
      <c r="DR27" s="621"/>
      <c r="DS27" s="621"/>
      <c r="DT27" s="621"/>
      <c r="DU27" s="621"/>
      <c r="DV27" s="622"/>
      <c r="DW27" s="611">
        <v>12</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117127</v>
      </c>
      <c r="S28" s="609"/>
      <c r="T28" s="609"/>
      <c r="U28" s="609"/>
      <c r="V28" s="609"/>
      <c r="W28" s="609"/>
      <c r="X28" s="609"/>
      <c r="Y28" s="610"/>
      <c r="Z28" s="646">
        <v>0.6</v>
      </c>
      <c r="AA28" s="646"/>
      <c r="AB28" s="646"/>
      <c r="AC28" s="646"/>
      <c r="AD28" s="647">
        <v>13975</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892599</v>
      </c>
      <c r="CS28" s="609"/>
      <c r="CT28" s="609"/>
      <c r="CU28" s="609"/>
      <c r="CV28" s="609"/>
      <c r="CW28" s="609"/>
      <c r="CX28" s="609"/>
      <c r="CY28" s="610"/>
      <c r="CZ28" s="611">
        <v>4.8</v>
      </c>
      <c r="DA28" s="623"/>
      <c r="DB28" s="623"/>
      <c r="DC28" s="624"/>
      <c r="DD28" s="614">
        <v>892538</v>
      </c>
      <c r="DE28" s="609"/>
      <c r="DF28" s="609"/>
      <c r="DG28" s="609"/>
      <c r="DH28" s="609"/>
      <c r="DI28" s="609"/>
      <c r="DJ28" s="609"/>
      <c r="DK28" s="610"/>
      <c r="DL28" s="614">
        <v>892538</v>
      </c>
      <c r="DM28" s="609"/>
      <c r="DN28" s="609"/>
      <c r="DO28" s="609"/>
      <c r="DP28" s="609"/>
      <c r="DQ28" s="609"/>
      <c r="DR28" s="609"/>
      <c r="DS28" s="609"/>
      <c r="DT28" s="609"/>
      <c r="DU28" s="609"/>
      <c r="DV28" s="610"/>
      <c r="DW28" s="611">
        <v>8.6</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183623</v>
      </c>
      <c r="S29" s="609"/>
      <c r="T29" s="609"/>
      <c r="U29" s="609"/>
      <c r="V29" s="609"/>
      <c r="W29" s="609"/>
      <c r="X29" s="609"/>
      <c r="Y29" s="610"/>
      <c r="Z29" s="646">
        <v>0.9</v>
      </c>
      <c r="AA29" s="646"/>
      <c r="AB29" s="646"/>
      <c r="AC29" s="646"/>
      <c r="AD29" s="647">
        <v>10881</v>
      </c>
      <c r="AE29" s="647"/>
      <c r="AF29" s="647"/>
      <c r="AG29" s="647"/>
      <c r="AH29" s="647"/>
      <c r="AI29" s="647"/>
      <c r="AJ29" s="647"/>
      <c r="AK29" s="647"/>
      <c r="AL29" s="611">
        <v>0.1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892599</v>
      </c>
      <c r="CS29" s="621"/>
      <c r="CT29" s="621"/>
      <c r="CU29" s="621"/>
      <c r="CV29" s="621"/>
      <c r="CW29" s="621"/>
      <c r="CX29" s="621"/>
      <c r="CY29" s="622"/>
      <c r="CZ29" s="611">
        <v>4.8</v>
      </c>
      <c r="DA29" s="623"/>
      <c r="DB29" s="623"/>
      <c r="DC29" s="624"/>
      <c r="DD29" s="614">
        <v>892538</v>
      </c>
      <c r="DE29" s="621"/>
      <c r="DF29" s="621"/>
      <c r="DG29" s="621"/>
      <c r="DH29" s="621"/>
      <c r="DI29" s="621"/>
      <c r="DJ29" s="621"/>
      <c r="DK29" s="622"/>
      <c r="DL29" s="614">
        <v>892538</v>
      </c>
      <c r="DM29" s="621"/>
      <c r="DN29" s="621"/>
      <c r="DO29" s="621"/>
      <c r="DP29" s="621"/>
      <c r="DQ29" s="621"/>
      <c r="DR29" s="621"/>
      <c r="DS29" s="621"/>
      <c r="DT29" s="621"/>
      <c r="DU29" s="621"/>
      <c r="DV29" s="622"/>
      <c r="DW29" s="611">
        <v>8.6</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3480062</v>
      </c>
      <c r="S30" s="609"/>
      <c r="T30" s="609"/>
      <c r="U30" s="609"/>
      <c r="V30" s="609"/>
      <c r="W30" s="609"/>
      <c r="X30" s="609"/>
      <c r="Y30" s="610"/>
      <c r="Z30" s="646">
        <v>17.8</v>
      </c>
      <c r="AA30" s="646"/>
      <c r="AB30" s="646"/>
      <c r="AC30" s="646"/>
      <c r="AD30" s="647" t="s">
        <v>121</v>
      </c>
      <c r="AE30" s="647"/>
      <c r="AF30" s="647"/>
      <c r="AG30" s="647"/>
      <c r="AH30" s="647"/>
      <c r="AI30" s="647"/>
      <c r="AJ30" s="647"/>
      <c r="AK30" s="647"/>
      <c r="AL30" s="611" t="s">
        <v>121</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855357</v>
      </c>
      <c r="CS30" s="609"/>
      <c r="CT30" s="609"/>
      <c r="CU30" s="609"/>
      <c r="CV30" s="609"/>
      <c r="CW30" s="609"/>
      <c r="CX30" s="609"/>
      <c r="CY30" s="610"/>
      <c r="CZ30" s="611">
        <v>4.5999999999999996</v>
      </c>
      <c r="DA30" s="623"/>
      <c r="DB30" s="623"/>
      <c r="DC30" s="624"/>
      <c r="DD30" s="614">
        <v>855296</v>
      </c>
      <c r="DE30" s="609"/>
      <c r="DF30" s="609"/>
      <c r="DG30" s="609"/>
      <c r="DH30" s="609"/>
      <c r="DI30" s="609"/>
      <c r="DJ30" s="609"/>
      <c r="DK30" s="610"/>
      <c r="DL30" s="614">
        <v>855296</v>
      </c>
      <c r="DM30" s="609"/>
      <c r="DN30" s="609"/>
      <c r="DO30" s="609"/>
      <c r="DP30" s="609"/>
      <c r="DQ30" s="609"/>
      <c r="DR30" s="609"/>
      <c r="DS30" s="609"/>
      <c r="DT30" s="609"/>
      <c r="DU30" s="609"/>
      <c r="DV30" s="610"/>
      <c r="DW30" s="611">
        <v>8.1999999999999993</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99.4</v>
      </c>
      <c r="BH31" s="671"/>
      <c r="BI31" s="671"/>
      <c r="BJ31" s="671"/>
      <c r="BK31" s="671"/>
      <c r="BL31" s="671"/>
      <c r="BM31" s="672">
        <v>97.5</v>
      </c>
      <c r="BN31" s="671"/>
      <c r="BO31" s="671"/>
      <c r="BP31" s="671"/>
      <c r="BQ31" s="673"/>
      <c r="BR31" s="670">
        <v>99.2</v>
      </c>
      <c r="BS31" s="671"/>
      <c r="BT31" s="671"/>
      <c r="BU31" s="671"/>
      <c r="BV31" s="671"/>
      <c r="BW31" s="671"/>
      <c r="BX31" s="672">
        <v>97.1</v>
      </c>
      <c r="BY31" s="671"/>
      <c r="BZ31" s="671"/>
      <c r="CA31" s="671"/>
      <c r="CB31" s="673"/>
      <c r="CD31" s="629"/>
      <c r="CE31" s="630"/>
      <c r="CF31" s="605" t="s">
        <v>301</v>
      </c>
      <c r="CG31" s="606"/>
      <c r="CH31" s="606"/>
      <c r="CI31" s="606"/>
      <c r="CJ31" s="606"/>
      <c r="CK31" s="606"/>
      <c r="CL31" s="606"/>
      <c r="CM31" s="606"/>
      <c r="CN31" s="606"/>
      <c r="CO31" s="606"/>
      <c r="CP31" s="606"/>
      <c r="CQ31" s="607"/>
      <c r="CR31" s="608">
        <v>37242</v>
      </c>
      <c r="CS31" s="621"/>
      <c r="CT31" s="621"/>
      <c r="CU31" s="621"/>
      <c r="CV31" s="621"/>
      <c r="CW31" s="621"/>
      <c r="CX31" s="621"/>
      <c r="CY31" s="622"/>
      <c r="CZ31" s="611">
        <v>0.2</v>
      </c>
      <c r="DA31" s="623"/>
      <c r="DB31" s="623"/>
      <c r="DC31" s="624"/>
      <c r="DD31" s="614">
        <v>37242</v>
      </c>
      <c r="DE31" s="621"/>
      <c r="DF31" s="621"/>
      <c r="DG31" s="621"/>
      <c r="DH31" s="621"/>
      <c r="DI31" s="621"/>
      <c r="DJ31" s="621"/>
      <c r="DK31" s="622"/>
      <c r="DL31" s="614">
        <v>37242</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1600779</v>
      </c>
      <c r="S32" s="609"/>
      <c r="T32" s="609"/>
      <c r="U32" s="609"/>
      <c r="V32" s="609"/>
      <c r="W32" s="609"/>
      <c r="X32" s="609"/>
      <c r="Y32" s="610"/>
      <c r="Z32" s="646">
        <v>8.1999999999999993</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303</v>
      </c>
      <c r="AX32" s="605" t="s">
        <v>304</v>
      </c>
      <c r="AY32" s="606"/>
      <c r="AZ32" s="606"/>
      <c r="BA32" s="606"/>
      <c r="BB32" s="606"/>
      <c r="BC32" s="606"/>
      <c r="BD32" s="606"/>
      <c r="BE32" s="606"/>
      <c r="BF32" s="607"/>
      <c r="BG32" s="679">
        <v>99.1</v>
      </c>
      <c r="BH32" s="621"/>
      <c r="BI32" s="621"/>
      <c r="BJ32" s="621"/>
      <c r="BK32" s="621"/>
      <c r="BL32" s="621"/>
      <c r="BM32" s="612">
        <v>95.8</v>
      </c>
      <c r="BN32" s="621"/>
      <c r="BO32" s="621"/>
      <c r="BP32" s="621"/>
      <c r="BQ32" s="644"/>
      <c r="BR32" s="679">
        <v>98.8</v>
      </c>
      <c r="BS32" s="621"/>
      <c r="BT32" s="621"/>
      <c r="BU32" s="621"/>
      <c r="BV32" s="621"/>
      <c r="BW32" s="621"/>
      <c r="BX32" s="612">
        <v>95.4</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12038</v>
      </c>
      <c r="S33" s="609"/>
      <c r="T33" s="609"/>
      <c r="U33" s="609"/>
      <c r="V33" s="609"/>
      <c r="W33" s="609"/>
      <c r="X33" s="609"/>
      <c r="Y33" s="610"/>
      <c r="Z33" s="646">
        <v>0.1</v>
      </c>
      <c r="AA33" s="646"/>
      <c r="AB33" s="646"/>
      <c r="AC33" s="646"/>
      <c r="AD33" s="647">
        <v>5806</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99.7</v>
      </c>
      <c r="BH33" s="593"/>
      <c r="BI33" s="593"/>
      <c r="BJ33" s="593"/>
      <c r="BK33" s="593"/>
      <c r="BL33" s="593"/>
      <c r="BM33" s="639">
        <v>99</v>
      </c>
      <c r="BN33" s="593"/>
      <c r="BO33" s="593"/>
      <c r="BP33" s="593"/>
      <c r="BQ33" s="656"/>
      <c r="BR33" s="669">
        <v>99.6</v>
      </c>
      <c r="BS33" s="593"/>
      <c r="BT33" s="593"/>
      <c r="BU33" s="593"/>
      <c r="BV33" s="593"/>
      <c r="BW33" s="593"/>
      <c r="BX33" s="639">
        <v>98.6</v>
      </c>
      <c r="BY33" s="593"/>
      <c r="BZ33" s="593"/>
      <c r="CA33" s="593"/>
      <c r="CB33" s="656"/>
      <c r="CD33" s="605" t="s">
        <v>308</v>
      </c>
      <c r="CE33" s="606"/>
      <c r="CF33" s="606"/>
      <c r="CG33" s="606"/>
      <c r="CH33" s="606"/>
      <c r="CI33" s="606"/>
      <c r="CJ33" s="606"/>
      <c r="CK33" s="606"/>
      <c r="CL33" s="606"/>
      <c r="CM33" s="606"/>
      <c r="CN33" s="606"/>
      <c r="CO33" s="606"/>
      <c r="CP33" s="606"/>
      <c r="CQ33" s="607"/>
      <c r="CR33" s="608">
        <v>7447682</v>
      </c>
      <c r="CS33" s="621"/>
      <c r="CT33" s="621"/>
      <c r="CU33" s="621"/>
      <c r="CV33" s="621"/>
      <c r="CW33" s="621"/>
      <c r="CX33" s="621"/>
      <c r="CY33" s="622"/>
      <c r="CZ33" s="611">
        <v>40.200000000000003</v>
      </c>
      <c r="DA33" s="623"/>
      <c r="DB33" s="623"/>
      <c r="DC33" s="624"/>
      <c r="DD33" s="614">
        <v>5852668</v>
      </c>
      <c r="DE33" s="621"/>
      <c r="DF33" s="621"/>
      <c r="DG33" s="621"/>
      <c r="DH33" s="621"/>
      <c r="DI33" s="621"/>
      <c r="DJ33" s="621"/>
      <c r="DK33" s="622"/>
      <c r="DL33" s="614">
        <v>4903509</v>
      </c>
      <c r="DM33" s="621"/>
      <c r="DN33" s="621"/>
      <c r="DO33" s="621"/>
      <c r="DP33" s="621"/>
      <c r="DQ33" s="621"/>
      <c r="DR33" s="621"/>
      <c r="DS33" s="621"/>
      <c r="DT33" s="621"/>
      <c r="DU33" s="621"/>
      <c r="DV33" s="622"/>
      <c r="DW33" s="611">
        <v>47.2</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408549</v>
      </c>
      <c r="S34" s="609"/>
      <c r="T34" s="609"/>
      <c r="U34" s="609"/>
      <c r="V34" s="609"/>
      <c r="W34" s="609"/>
      <c r="X34" s="609"/>
      <c r="Y34" s="610"/>
      <c r="Z34" s="646">
        <v>2.1</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2889827</v>
      </c>
      <c r="CS34" s="609"/>
      <c r="CT34" s="609"/>
      <c r="CU34" s="609"/>
      <c r="CV34" s="609"/>
      <c r="CW34" s="609"/>
      <c r="CX34" s="609"/>
      <c r="CY34" s="610"/>
      <c r="CZ34" s="611">
        <v>15.6</v>
      </c>
      <c r="DA34" s="623"/>
      <c r="DB34" s="623"/>
      <c r="DC34" s="624"/>
      <c r="DD34" s="614">
        <v>2063288</v>
      </c>
      <c r="DE34" s="609"/>
      <c r="DF34" s="609"/>
      <c r="DG34" s="609"/>
      <c r="DH34" s="609"/>
      <c r="DI34" s="609"/>
      <c r="DJ34" s="609"/>
      <c r="DK34" s="610"/>
      <c r="DL34" s="614">
        <v>1916417</v>
      </c>
      <c r="DM34" s="609"/>
      <c r="DN34" s="609"/>
      <c r="DO34" s="609"/>
      <c r="DP34" s="609"/>
      <c r="DQ34" s="609"/>
      <c r="DR34" s="609"/>
      <c r="DS34" s="609"/>
      <c r="DT34" s="609"/>
      <c r="DU34" s="609"/>
      <c r="DV34" s="610"/>
      <c r="DW34" s="611">
        <v>18.5</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389938</v>
      </c>
      <c r="S35" s="609"/>
      <c r="T35" s="609"/>
      <c r="U35" s="609"/>
      <c r="V35" s="609"/>
      <c r="W35" s="609"/>
      <c r="X35" s="609"/>
      <c r="Y35" s="610"/>
      <c r="Z35" s="646">
        <v>2</v>
      </c>
      <c r="AA35" s="646"/>
      <c r="AB35" s="646"/>
      <c r="AC35" s="646"/>
      <c r="AD35" s="647" t="s">
        <v>121</v>
      </c>
      <c r="AE35" s="647"/>
      <c r="AF35" s="647"/>
      <c r="AG35" s="647"/>
      <c r="AH35" s="647"/>
      <c r="AI35" s="647"/>
      <c r="AJ35" s="647"/>
      <c r="AK35" s="647"/>
      <c r="AL35" s="611" t="s">
        <v>121</v>
      </c>
      <c r="AM35" s="612"/>
      <c r="AN35" s="612"/>
      <c r="AO35" s="648"/>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133064</v>
      </c>
      <c r="CS35" s="621"/>
      <c r="CT35" s="621"/>
      <c r="CU35" s="621"/>
      <c r="CV35" s="621"/>
      <c r="CW35" s="621"/>
      <c r="CX35" s="621"/>
      <c r="CY35" s="622"/>
      <c r="CZ35" s="611">
        <v>0.7</v>
      </c>
      <c r="DA35" s="623"/>
      <c r="DB35" s="623"/>
      <c r="DC35" s="624"/>
      <c r="DD35" s="614">
        <v>132113</v>
      </c>
      <c r="DE35" s="621"/>
      <c r="DF35" s="621"/>
      <c r="DG35" s="621"/>
      <c r="DH35" s="621"/>
      <c r="DI35" s="621"/>
      <c r="DJ35" s="621"/>
      <c r="DK35" s="622"/>
      <c r="DL35" s="614">
        <v>132113</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704741</v>
      </c>
      <c r="S36" s="609"/>
      <c r="T36" s="609"/>
      <c r="U36" s="609"/>
      <c r="V36" s="609"/>
      <c r="W36" s="609"/>
      <c r="X36" s="609"/>
      <c r="Y36" s="610"/>
      <c r="Z36" s="646">
        <v>3.6</v>
      </c>
      <c r="AA36" s="646"/>
      <c r="AB36" s="646"/>
      <c r="AC36" s="646"/>
      <c r="AD36" s="647" t="s">
        <v>121</v>
      </c>
      <c r="AE36" s="647"/>
      <c r="AF36" s="647"/>
      <c r="AG36" s="647"/>
      <c r="AH36" s="647"/>
      <c r="AI36" s="647"/>
      <c r="AJ36" s="647"/>
      <c r="AK36" s="647"/>
      <c r="AL36" s="611" t="s">
        <v>121</v>
      </c>
      <c r="AM36" s="612"/>
      <c r="AN36" s="612"/>
      <c r="AO36" s="648"/>
      <c r="AP36" s="206"/>
      <c r="AQ36" s="657" t="s">
        <v>316</v>
      </c>
      <c r="AR36" s="658"/>
      <c r="AS36" s="658"/>
      <c r="AT36" s="658"/>
      <c r="AU36" s="658"/>
      <c r="AV36" s="658"/>
      <c r="AW36" s="658"/>
      <c r="AX36" s="658"/>
      <c r="AY36" s="659"/>
      <c r="AZ36" s="660">
        <v>1888976</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161948</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2123338</v>
      </c>
      <c r="CS36" s="609"/>
      <c r="CT36" s="609"/>
      <c r="CU36" s="609"/>
      <c r="CV36" s="609"/>
      <c r="CW36" s="609"/>
      <c r="CX36" s="609"/>
      <c r="CY36" s="610"/>
      <c r="CZ36" s="611">
        <v>11.5</v>
      </c>
      <c r="DA36" s="623"/>
      <c r="DB36" s="623"/>
      <c r="DC36" s="624"/>
      <c r="DD36" s="614">
        <v>1855729</v>
      </c>
      <c r="DE36" s="609"/>
      <c r="DF36" s="609"/>
      <c r="DG36" s="609"/>
      <c r="DH36" s="609"/>
      <c r="DI36" s="609"/>
      <c r="DJ36" s="609"/>
      <c r="DK36" s="610"/>
      <c r="DL36" s="614">
        <v>1660108</v>
      </c>
      <c r="DM36" s="609"/>
      <c r="DN36" s="609"/>
      <c r="DO36" s="609"/>
      <c r="DP36" s="609"/>
      <c r="DQ36" s="609"/>
      <c r="DR36" s="609"/>
      <c r="DS36" s="609"/>
      <c r="DT36" s="609"/>
      <c r="DU36" s="609"/>
      <c r="DV36" s="610"/>
      <c r="DW36" s="611">
        <v>16</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269337</v>
      </c>
      <c r="S37" s="609"/>
      <c r="T37" s="609"/>
      <c r="U37" s="609"/>
      <c r="V37" s="609"/>
      <c r="W37" s="609"/>
      <c r="X37" s="609"/>
      <c r="Y37" s="610"/>
      <c r="Z37" s="646">
        <v>1.4</v>
      </c>
      <c r="AA37" s="646"/>
      <c r="AB37" s="646"/>
      <c r="AC37" s="646"/>
      <c r="AD37" s="647">
        <v>5608</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320482</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115245</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685092</v>
      </c>
      <c r="CS37" s="621"/>
      <c r="CT37" s="621"/>
      <c r="CU37" s="621"/>
      <c r="CV37" s="621"/>
      <c r="CW37" s="621"/>
      <c r="CX37" s="621"/>
      <c r="CY37" s="622"/>
      <c r="CZ37" s="611">
        <v>3.7</v>
      </c>
      <c r="DA37" s="623"/>
      <c r="DB37" s="623"/>
      <c r="DC37" s="624"/>
      <c r="DD37" s="614">
        <v>685092</v>
      </c>
      <c r="DE37" s="621"/>
      <c r="DF37" s="621"/>
      <c r="DG37" s="621"/>
      <c r="DH37" s="621"/>
      <c r="DI37" s="621"/>
      <c r="DJ37" s="621"/>
      <c r="DK37" s="622"/>
      <c r="DL37" s="614">
        <v>675193</v>
      </c>
      <c r="DM37" s="621"/>
      <c r="DN37" s="621"/>
      <c r="DO37" s="621"/>
      <c r="DP37" s="621"/>
      <c r="DQ37" s="621"/>
      <c r="DR37" s="621"/>
      <c r="DS37" s="621"/>
      <c r="DT37" s="621"/>
      <c r="DU37" s="621"/>
      <c r="DV37" s="622"/>
      <c r="DW37" s="611">
        <v>6.5</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1766685</v>
      </c>
      <c r="S38" s="609"/>
      <c r="T38" s="609"/>
      <c r="U38" s="609"/>
      <c r="V38" s="609"/>
      <c r="W38" s="609"/>
      <c r="X38" s="609"/>
      <c r="Y38" s="610"/>
      <c r="Z38" s="646">
        <v>9.1</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27428</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4954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1541066</v>
      </c>
      <c r="CS38" s="609"/>
      <c r="CT38" s="609"/>
      <c r="CU38" s="609"/>
      <c r="CV38" s="609"/>
      <c r="CW38" s="609"/>
      <c r="CX38" s="609"/>
      <c r="CY38" s="610"/>
      <c r="CZ38" s="611">
        <v>8.3000000000000007</v>
      </c>
      <c r="DA38" s="623"/>
      <c r="DB38" s="623"/>
      <c r="DC38" s="624"/>
      <c r="DD38" s="614">
        <v>1248631</v>
      </c>
      <c r="DE38" s="609"/>
      <c r="DF38" s="609"/>
      <c r="DG38" s="609"/>
      <c r="DH38" s="609"/>
      <c r="DI38" s="609"/>
      <c r="DJ38" s="609"/>
      <c r="DK38" s="610"/>
      <c r="DL38" s="614">
        <v>1194871</v>
      </c>
      <c r="DM38" s="609"/>
      <c r="DN38" s="609"/>
      <c r="DO38" s="609"/>
      <c r="DP38" s="609"/>
      <c r="DQ38" s="609"/>
      <c r="DR38" s="609"/>
      <c r="DS38" s="609"/>
      <c r="DT38" s="609"/>
      <c r="DU38" s="609"/>
      <c r="DV38" s="610"/>
      <c r="DW38" s="611">
        <v>11.5</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7482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736339</v>
      </c>
      <c r="CS39" s="621"/>
      <c r="CT39" s="621"/>
      <c r="CU39" s="621"/>
      <c r="CV39" s="621"/>
      <c r="CW39" s="621"/>
      <c r="CX39" s="621"/>
      <c r="CY39" s="622"/>
      <c r="CZ39" s="611">
        <v>4</v>
      </c>
      <c r="DA39" s="623"/>
      <c r="DB39" s="623"/>
      <c r="DC39" s="624"/>
      <c r="DD39" s="614">
        <v>549259</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44085</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106</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24048</v>
      </c>
      <c r="CS40" s="609"/>
      <c r="CT40" s="609"/>
      <c r="CU40" s="609"/>
      <c r="CV40" s="609"/>
      <c r="CW40" s="609"/>
      <c r="CX40" s="609"/>
      <c r="CY40" s="610"/>
      <c r="CZ40" s="611">
        <v>0.1</v>
      </c>
      <c r="DA40" s="623"/>
      <c r="DB40" s="623"/>
      <c r="DC40" s="624"/>
      <c r="DD40" s="614">
        <v>3648</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19519221</v>
      </c>
      <c r="S41" s="633"/>
      <c r="T41" s="633"/>
      <c r="U41" s="633"/>
      <c r="V41" s="633"/>
      <c r="W41" s="633"/>
      <c r="X41" s="633"/>
      <c r="Y41" s="636"/>
      <c r="Z41" s="637">
        <v>100</v>
      </c>
      <c r="AA41" s="637"/>
      <c r="AB41" s="637"/>
      <c r="AC41" s="637"/>
      <c r="AD41" s="638">
        <v>10340942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389875</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1151191</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349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2326018</v>
      </c>
      <c r="CS42" s="621"/>
      <c r="CT42" s="621"/>
      <c r="CU42" s="621"/>
      <c r="CV42" s="621"/>
      <c r="CW42" s="621"/>
      <c r="CX42" s="621"/>
      <c r="CY42" s="622"/>
      <c r="CZ42" s="611">
        <v>12.6</v>
      </c>
      <c r="DA42" s="623"/>
      <c r="DB42" s="623"/>
      <c r="DC42" s="624"/>
      <c r="DD42" s="614">
        <v>305359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45795</v>
      </c>
      <c r="CS43" s="621"/>
      <c r="CT43" s="621"/>
      <c r="CU43" s="621"/>
      <c r="CV43" s="621"/>
      <c r="CW43" s="621"/>
      <c r="CX43" s="621"/>
      <c r="CY43" s="622"/>
      <c r="CZ43" s="611">
        <v>0.2</v>
      </c>
      <c r="DA43" s="623"/>
      <c r="DB43" s="623"/>
      <c r="DC43" s="624"/>
      <c r="DD43" s="614">
        <v>45795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2326018</v>
      </c>
      <c r="CS44" s="609"/>
      <c r="CT44" s="609"/>
      <c r="CU44" s="609"/>
      <c r="CV44" s="609"/>
      <c r="CW44" s="609"/>
      <c r="CX44" s="609"/>
      <c r="CY44" s="610"/>
      <c r="CZ44" s="611">
        <v>12.6</v>
      </c>
      <c r="DA44" s="612"/>
      <c r="DB44" s="612"/>
      <c r="DC44" s="613"/>
      <c r="DD44" s="614">
        <v>305359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64578</v>
      </c>
      <c r="CS45" s="621"/>
      <c r="CT45" s="621"/>
      <c r="CU45" s="621"/>
      <c r="CV45" s="621"/>
      <c r="CW45" s="621"/>
      <c r="CX45" s="621"/>
      <c r="CY45" s="622"/>
      <c r="CZ45" s="611">
        <v>0.3</v>
      </c>
      <c r="DA45" s="623"/>
      <c r="DB45" s="623"/>
      <c r="DC45" s="624"/>
      <c r="DD45" s="614">
        <v>29928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2224857</v>
      </c>
      <c r="CS46" s="609"/>
      <c r="CT46" s="609"/>
      <c r="CU46" s="609"/>
      <c r="CV46" s="609"/>
      <c r="CW46" s="609"/>
      <c r="CX46" s="609"/>
      <c r="CY46" s="610"/>
      <c r="CZ46" s="611">
        <v>12</v>
      </c>
      <c r="DA46" s="612"/>
      <c r="DB46" s="612"/>
      <c r="DC46" s="613"/>
      <c r="DD46" s="614">
        <v>260248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18512030</v>
      </c>
      <c r="CS49" s="593"/>
      <c r="CT49" s="593"/>
      <c r="CU49" s="593"/>
      <c r="CV49" s="593"/>
      <c r="CW49" s="593"/>
      <c r="CX49" s="593"/>
      <c r="CY49" s="594"/>
      <c r="CZ49" s="595">
        <v>100</v>
      </c>
      <c r="DA49" s="596"/>
      <c r="DB49" s="596"/>
      <c r="DC49" s="597"/>
      <c r="DD49" s="598">
        <v>11061511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XNEuIhlrhJ36gY8vqTd4cw/ZNw1khlTLuetaiGiCvqZCctyP+/ZEUwIk4qU6EeaIw8woPLLQvoXoyTnVVby5w==" saltValue="3BJCrnluRb2QXcAt6i2R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8" t="s">
        <v>353</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9" t="s">
        <v>354</v>
      </c>
      <c r="DK2" s="1080"/>
      <c r="DL2" s="1080"/>
      <c r="DM2" s="1080"/>
      <c r="DN2" s="1080"/>
      <c r="DO2" s="1081"/>
      <c r="DP2" s="210"/>
      <c r="DQ2" s="1079" t="s">
        <v>355</v>
      </c>
      <c r="DR2" s="1080"/>
      <c r="DS2" s="1080"/>
      <c r="DT2" s="1080"/>
      <c r="DU2" s="1080"/>
      <c r="DV2" s="1080"/>
      <c r="DW2" s="1080"/>
      <c r="DX2" s="1080"/>
      <c r="DY2" s="1080"/>
      <c r="DZ2" s="108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7" t="s">
        <v>356</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3" t="s">
        <v>358</v>
      </c>
      <c r="B5" s="984"/>
      <c r="C5" s="984"/>
      <c r="D5" s="984"/>
      <c r="E5" s="984"/>
      <c r="F5" s="984"/>
      <c r="G5" s="984"/>
      <c r="H5" s="984"/>
      <c r="I5" s="984"/>
      <c r="J5" s="984"/>
      <c r="K5" s="984"/>
      <c r="L5" s="984"/>
      <c r="M5" s="984"/>
      <c r="N5" s="984"/>
      <c r="O5" s="984"/>
      <c r="P5" s="985"/>
      <c r="Q5" s="989" t="s">
        <v>359</v>
      </c>
      <c r="R5" s="990"/>
      <c r="S5" s="990"/>
      <c r="T5" s="990"/>
      <c r="U5" s="991"/>
      <c r="V5" s="989" t="s">
        <v>360</v>
      </c>
      <c r="W5" s="990"/>
      <c r="X5" s="990"/>
      <c r="Y5" s="990"/>
      <c r="Z5" s="991"/>
      <c r="AA5" s="989" t="s">
        <v>361</v>
      </c>
      <c r="AB5" s="990"/>
      <c r="AC5" s="990"/>
      <c r="AD5" s="990"/>
      <c r="AE5" s="990"/>
      <c r="AF5" s="1082" t="s">
        <v>362</v>
      </c>
      <c r="AG5" s="990"/>
      <c r="AH5" s="990"/>
      <c r="AI5" s="990"/>
      <c r="AJ5" s="1003"/>
      <c r="AK5" s="990" t="s">
        <v>363</v>
      </c>
      <c r="AL5" s="990"/>
      <c r="AM5" s="990"/>
      <c r="AN5" s="990"/>
      <c r="AO5" s="991"/>
      <c r="AP5" s="989" t="s">
        <v>364</v>
      </c>
      <c r="AQ5" s="990"/>
      <c r="AR5" s="990"/>
      <c r="AS5" s="990"/>
      <c r="AT5" s="991"/>
      <c r="AU5" s="989" t="s">
        <v>365</v>
      </c>
      <c r="AV5" s="990"/>
      <c r="AW5" s="990"/>
      <c r="AX5" s="990"/>
      <c r="AY5" s="1003"/>
      <c r="AZ5" s="214"/>
      <c r="BA5" s="214"/>
      <c r="BB5" s="214"/>
      <c r="BC5" s="214"/>
      <c r="BD5" s="214"/>
      <c r="BE5" s="215"/>
      <c r="BF5" s="215"/>
      <c r="BG5" s="215"/>
      <c r="BH5" s="215"/>
      <c r="BI5" s="215"/>
      <c r="BJ5" s="215"/>
      <c r="BK5" s="215"/>
      <c r="BL5" s="215"/>
      <c r="BM5" s="215"/>
      <c r="BN5" s="215"/>
      <c r="BO5" s="215"/>
      <c r="BP5" s="215"/>
      <c r="BQ5" s="983" t="s">
        <v>366</v>
      </c>
      <c r="BR5" s="984"/>
      <c r="BS5" s="984"/>
      <c r="BT5" s="984"/>
      <c r="BU5" s="984"/>
      <c r="BV5" s="984"/>
      <c r="BW5" s="984"/>
      <c r="BX5" s="984"/>
      <c r="BY5" s="984"/>
      <c r="BZ5" s="984"/>
      <c r="CA5" s="984"/>
      <c r="CB5" s="984"/>
      <c r="CC5" s="984"/>
      <c r="CD5" s="984"/>
      <c r="CE5" s="984"/>
      <c r="CF5" s="984"/>
      <c r="CG5" s="985"/>
      <c r="CH5" s="989" t="s">
        <v>367</v>
      </c>
      <c r="CI5" s="990"/>
      <c r="CJ5" s="990"/>
      <c r="CK5" s="990"/>
      <c r="CL5" s="991"/>
      <c r="CM5" s="989" t="s">
        <v>368</v>
      </c>
      <c r="CN5" s="990"/>
      <c r="CO5" s="990"/>
      <c r="CP5" s="990"/>
      <c r="CQ5" s="991"/>
      <c r="CR5" s="989" t="s">
        <v>369</v>
      </c>
      <c r="CS5" s="990"/>
      <c r="CT5" s="990"/>
      <c r="CU5" s="990"/>
      <c r="CV5" s="991"/>
      <c r="CW5" s="989" t="s">
        <v>370</v>
      </c>
      <c r="CX5" s="990"/>
      <c r="CY5" s="990"/>
      <c r="CZ5" s="990"/>
      <c r="DA5" s="991"/>
      <c r="DB5" s="989" t="s">
        <v>371</v>
      </c>
      <c r="DC5" s="990"/>
      <c r="DD5" s="990"/>
      <c r="DE5" s="990"/>
      <c r="DF5" s="991"/>
      <c r="DG5" s="1072" t="s">
        <v>372</v>
      </c>
      <c r="DH5" s="1073"/>
      <c r="DI5" s="1073"/>
      <c r="DJ5" s="1073"/>
      <c r="DK5" s="1074"/>
      <c r="DL5" s="1072" t="s">
        <v>373</v>
      </c>
      <c r="DM5" s="1073"/>
      <c r="DN5" s="1073"/>
      <c r="DO5" s="1073"/>
      <c r="DP5" s="1074"/>
      <c r="DQ5" s="989" t="s">
        <v>374</v>
      </c>
      <c r="DR5" s="990"/>
      <c r="DS5" s="990"/>
      <c r="DT5" s="990"/>
      <c r="DU5" s="991"/>
      <c r="DV5" s="989" t="s">
        <v>365</v>
      </c>
      <c r="DW5" s="990"/>
      <c r="DX5" s="990"/>
      <c r="DY5" s="990"/>
      <c r="DZ5" s="1003"/>
      <c r="EA5" s="217"/>
    </row>
    <row r="6" spans="1:131" s="218" customFormat="1" ht="26.25" customHeight="1" thickBot="1" x14ac:dyDescent="0.2">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3"/>
      <c r="AG6" s="993"/>
      <c r="AH6" s="993"/>
      <c r="AI6" s="993"/>
      <c r="AJ6" s="1004"/>
      <c r="AK6" s="993"/>
      <c r="AL6" s="993"/>
      <c r="AM6" s="993"/>
      <c r="AN6" s="993"/>
      <c r="AO6" s="994"/>
      <c r="AP6" s="992"/>
      <c r="AQ6" s="993"/>
      <c r="AR6" s="993"/>
      <c r="AS6" s="993"/>
      <c r="AT6" s="994"/>
      <c r="AU6" s="992"/>
      <c r="AV6" s="993"/>
      <c r="AW6" s="993"/>
      <c r="AX6" s="993"/>
      <c r="AY6" s="1004"/>
      <c r="AZ6" s="214"/>
      <c r="BA6" s="214"/>
      <c r="BB6" s="214"/>
      <c r="BC6" s="214"/>
      <c r="BD6" s="214"/>
      <c r="BE6" s="215"/>
      <c r="BF6" s="215"/>
      <c r="BG6" s="215"/>
      <c r="BH6" s="215"/>
      <c r="BI6" s="215"/>
      <c r="BJ6" s="215"/>
      <c r="BK6" s="215"/>
      <c r="BL6" s="215"/>
      <c r="BM6" s="215"/>
      <c r="BN6" s="215"/>
      <c r="BO6" s="215"/>
      <c r="BP6" s="215"/>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5"/>
      <c r="DH6" s="1076"/>
      <c r="DI6" s="1076"/>
      <c r="DJ6" s="1076"/>
      <c r="DK6" s="1077"/>
      <c r="DL6" s="1075"/>
      <c r="DM6" s="1076"/>
      <c r="DN6" s="1076"/>
      <c r="DO6" s="1076"/>
      <c r="DP6" s="1077"/>
      <c r="DQ6" s="992"/>
      <c r="DR6" s="993"/>
      <c r="DS6" s="993"/>
      <c r="DT6" s="993"/>
      <c r="DU6" s="994"/>
      <c r="DV6" s="992"/>
      <c r="DW6" s="993"/>
      <c r="DX6" s="993"/>
      <c r="DY6" s="993"/>
      <c r="DZ6" s="1004"/>
      <c r="EA6" s="217"/>
    </row>
    <row r="7" spans="1:131" s="218" customFormat="1" ht="26.25" customHeight="1" thickTop="1" x14ac:dyDescent="0.15">
      <c r="A7" s="219">
        <v>1</v>
      </c>
      <c r="B7" s="1035" t="s">
        <v>375</v>
      </c>
      <c r="C7" s="1036"/>
      <c r="D7" s="1036"/>
      <c r="E7" s="1036"/>
      <c r="F7" s="1036"/>
      <c r="G7" s="1036"/>
      <c r="H7" s="1036"/>
      <c r="I7" s="1036"/>
      <c r="J7" s="1036"/>
      <c r="K7" s="1036"/>
      <c r="L7" s="1036"/>
      <c r="M7" s="1036"/>
      <c r="N7" s="1036"/>
      <c r="O7" s="1036"/>
      <c r="P7" s="1037"/>
      <c r="Q7" s="1090">
        <v>19519</v>
      </c>
      <c r="R7" s="1091"/>
      <c r="S7" s="1091"/>
      <c r="T7" s="1091"/>
      <c r="U7" s="1091"/>
      <c r="V7" s="1091">
        <v>18512</v>
      </c>
      <c r="W7" s="1091"/>
      <c r="X7" s="1091"/>
      <c r="Y7" s="1091"/>
      <c r="Z7" s="1091"/>
      <c r="AA7" s="1091">
        <v>1007</v>
      </c>
      <c r="AB7" s="1091"/>
      <c r="AC7" s="1091"/>
      <c r="AD7" s="1091"/>
      <c r="AE7" s="1092"/>
      <c r="AF7" s="1093">
        <v>995</v>
      </c>
      <c r="AG7" s="1094"/>
      <c r="AH7" s="1094"/>
      <c r="AI7" s="1094"/>
      <c r="AJ7" s="1095"/>
      <c r="AK7" s="1096">
        <v>390</v>
      </c>
      <c r="AL7" s="1097"/>
      <c r="AM7" s="1097"/>
      <c r="AN7" s="1097"/>
      <c r="AO7" s="1097"/>
      <c r="AP7" s="1097">
        <v>9949</v>
      </c>
      <c r="AQ7" s="1097"/>
      <c r="AR7" s="1097"/>
      <c r="AS7" s="1097"/>
      <c r="AT7" s="1097"/>
      <c r="AU7" s="1098"/>
      <c r="AV7" s="1098"/>
      <c r="AW7" s="1098"/>
      <c r="AX7" s="1098"/>
      <c r="AY7" s="1099"/>
      <c r="AZ7" s="214"/>
      <c r="BA7" s="214"/>
      <c r="BB7" s="214"/>
      <c r="BC7" s="214"/>
      <c r="BD7" s="214"/>
      <c r="BE7" s="215"/>
      <c r="BF7" s="215"/>
      <c r="BG7" s="215"/>
      <c r="BH7" s="215"/>
      <c r="BI7" s="215"/>
      <c r="BJ7" s="215"/>
      <c r="BK7" s="215"/>
      <c r="BL7" s="215"/>
      <c r="BM7" s="215"/>
      <c r="BN7" s="215"/>
      <c r="BO7" s="215"/>
      <c r="BP7" s="215"/>
      <c r="BQ7" s="219">
        <v>1</v>
      </c>
      <c r="BR7" s="220"/>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17"/>
    </row>
    <row r="8" spans="1:131" s="218" customFormat="1" ht="26.25" customHeight="1" x14ac:dyDescent="0.15">
      <c r="A8" s="221">
        <v>2</v>
      </c>
      <c r="B8" s="1018"/>
      <c r="C8" s="1019"/>
      <c r="D8" s="1019"/>
      <c r="E8" s="1019"/>
      <c r="F8" s="1019"/>
      <c r="G8" s="1019"/>
      <c r="H8" s="1019"/>
      <c r="I8" s="1019"/>
      <c r="J8" s="1019"/>
      <c r="K8" s="1019"/>
      <c r="L8" s="1019"/>
      <c r="M8" s="1019"/>
      <c r="N8" s="1019"/>
      <c r="O8" s="1019"/>
      <c r="P8" s="1020"/>
      <c r="Q8" s="1026"/>
      <c r="R8" s="1027"/>
      <c r="S8" s="1027"/>
      <c r="T8" s="1027"/>
      <c r="U8" s="1027"/>
      <c r="V8" s="1027"/>
      <c r="W8" s="1027"/>
      <c r="X8" s="1027"/>
      <c r="Y8" s="1027"/>
      <c r="Z8" s="1027"/>
      <c r="AA8" s="1027"/>
      <c r="AB8" s="1027"/>
      <c r="AC8" s="1027"/>
      <c r="AD8" s="1027"/>
      <c r="AE8" s="1028"/>
      <c r="AF8" s="1023"/>
      <c r="AG8" s="1024"/>
      <c r="AH8" s="1024"/>
      <c r="AI8" s="1024"/>
      <c r="AJ8" s="1025"/>
      <c r="AK8" s="1068"/>
      <c r="AL8" s="1069"/>
      <c r="AM8" s="1069"/>
      <c r="AN8" s="1069"/>
      <c r="AO8" s="1069"/>
      <c r="AP8" s="1069"/>
      <c r="AQ8" s="1069"/>
      <c r="AR8" s="1069"/>
      <c r="AS8" s="1069"/>
      <c r="AT8" s="1069"/>
      <c r="AU8" s="1070"/>
      <c r="AV8" s="1070"/>
      <c r="AW8" s="1070"/>
      <c r="AX8" s="1070"/>
      <c r="AY8" s="1071"/>
      <c r="AZ8" s="214"/>
      <c r="BA8" s="214"/>
      <c r="BB8" s="214"/>
      <c r="BC8" s="214"/>
      <c r="BD8" s="214"/>
      <c r="BE8" s="215"/>
      <c r="BF8" s="215"/>
      <c r="BG8" s="215"/>
      <c r="BH8" s="215"/>
      <c r="BI8" s="215"/>
      <c r="BJ8" s="215"/>
      <c r="BK8" s="215"/>
      <c r="BL8" s="215"/>
      <c r="BM8" s="215"/>
      <c r="BN8" s="215"/>
      <c r="BO8" s="215"/>
      <c r="BP8" s="215"/>
      <c r="BQ8" s="221">
        <v>2</v>
      </c>
      <c r="BR8" s="222"/>
      <c r="BS8" s="980"/>
      <c r="BT8" s="981"/>
      <c r="BU8" s="981"/>
      <c r="BV8" s="981"/>
      <c r="BW8" s="981"/>
      <c r="BX8" s="981"/>
      <c r="BY8" s="981"/>
      <c r="BZ8" s="981"/>
      <c r="CA8" s="981"/>
      <c r="CB8" s="981"/>
      <c r="CC8" s="981"/>
      <c r="CD8" s="981"/>
      <c r="CE8" s="981"/>
      <c r="CF8" s="981"/>
      <c r="CG8" s="1002"/>
      <c r="CH8" s="977"/>
      <c r="CI8" s="978"/>
      <c r="CJ8" s="978"/>
      <c r="CK8" s="978"/>
      <c r="CL8" s="979"/>
      <c r="CM8" s="977"/>
      <c r="CN8" s="978"/>
      <c r="CO8" s="978"/>
      <c r="CP8" s="978"/>
      <c r="CQ8" s="979"/>
      <c r="CR8" s="977"/>
      <c r="CS8" s="978"/>
      <c r="CT8" s="978"/>
      <c r="CU8" s="978"/>
      <c r="CV8" s="979"/>
      <c r="CW8" s="977"/>
      <c r="CX8" s="978"/>
      <c r="CY8" s="978"/>
      <c r="CZ8" s="978"/>
      <c r="DA8" s="979"/>
      <c r="DB8" s="977"/>
      <c r="DC8" s="978"/>
      <c r="DD8" s="978"/>
      <c r="DE8" s="978"/>
      <c r="DF8" s="979"/>
      <c r="DG8" s="977"/>
      <c r="DH8" s="978"/>
      <c r="DI8" s="978"/>
      <c r="DJ8" s="978"/>
      <c r="DK8" s="979"/>
      <c r="DL8" s="977"/>
      <c r="DM8" s="978"/>
      <c r="DN8" s="978"/>
      <c r="DO8" s="978"/>
      <c r="DP8" s="979"/>
      <c r="DQ8" s="977"/>
      <c r="DR8" s="978"/>
      <c r="DS8" s="978"/>
      <c r="DT8" s="978"/>
      <c r="DU8" s="979"/>
      <c r="DV8" s="980"/>
      <c r="DW8" s="981"/>
      <c r="DX8" s="981"/>
      <c r="DY8" s="981"/>
      <c r="DZ8" s="982"/>
      <c r="EA8" s="217"/>
    </row>
    <row r="9" spans="1:131" s="218" customFormat="1" ht="26.25" customHeight="1" x14ac:dyDescent="0.15">
      <c r="A9" s="221">
        <v>3</v>
      </c>
      <c r="B9" s="1018"/>
      <c r="C9" s="1019"/>
      <c r="D9" s="1019"/>
      <c r="E9" s="1019"/>
      <c r="F9" s="1019"/>
      <c r="G9" s="1019"/>
      <c r="H9" s="1019"/>
      <c r="I9" s="1019"/>
      <c r="J9" s="1019"/>
      <c r="K9" s="1019"/>
      <c r="L9" s="1019"/>
      <c r="M9" s="1019"/>
      <c r="N9" s="1019"/>
      <c r="O9" s="1019"/>
      <c r="P9" s="1020"/>
      <c r="Q9" s="1026"/>
      <c r="R9" s="1027"/>
      <c r="S9" s="1027"/>
      <c r="T9" s="1027"/>
      <c r="U9" s="1027"/>
      <c r="V9" s="1027"/>
      <c r="W9" s="1027"/>
      <c r="X9" s="1027"/>
      <c r="Y9" s="1027"/>
      <c r="Z9" s="1027"/>
      <c r="AA9" s="1027"/>
      <c r="AB9" s="1027"/>
      <c r="AC9" s="1027"/>
      <c r="AD9" s="1027"/>
      <c r="AE9" s="1028"/>
      <c r="AF9" s="1023"/>
      <c r="AG9" s="1024"/>
      <c r="AH9" s="1024"/>
      <c r="AI9" s="1024"/>
      <c r="AJ9" s="1025"/>
      <c r="AK9" s="1068"/>
      <c r="AL9" s="1069"/>
      <c r="AM9" s="1069"/>
      <c r="AN9" s="1069"/>
      <c r="AO9" s="1069"/>
      <c r="AP9" s="1069"/>
      <c r="AQ9" s="1069"/>
      <c r="AR9" s="1069"/>
      <c r="AS9" s="1069"/>
      <c r="AT9" s="1069"/>
      <c r="AU9" s="1070"/>
      <c r="AV9" s="1070"/>
      <c r="AW9" s="1070"/>
      <c r="AX9" s="1070"/>
      <c r="AY9" s="1071"/>
      <c r="AZ9" s="214"/>
      <c r="BA9" s="214"/>
      <c r="BB9" s="214"/>
      <c r="BC9" s="214"/>
      <c r="BD9" s="214"/>
      <c r="BE9" s="215"/>
      <c r="BF9" s="215"/>
      <c r="BG9" s="215"/>
      <c r="BH9" s="215"/>
      <c r="BI9" s="215"/>
      <c r="BJ9" s="215"/>
      <c r="BK9" s="215"/>
      <c r="BL9" s="215"/>
      <c r="BM9" s="215"/>
      <c r="BN9" s="215"/>
      <c r="BO9" s="215"/>
      <c r="BP9" s="215"/>
      <c r="BQ9" s="221">
        <v>3</v>
      </c>
      <c r="BR9" s="222"/>
      <c r="BS9" s="980"/>
      <c r="BT9" s="981"/>
      <c r="BU9" s="981"/>
      <c r="BV9" s="981"/>
      <c r="BW9" s="981"/>
      <c r="BX9" s="981"/>
      <c r="BY9" s="981"/>
      <c r="BZ9" s="981"/>
      <c r="CA9" s="981"/>
      <c r="CB9" s="981"/>
      <c r="CC9" s="981"/>
      <c r="CD9" s="981"/>
      <c r="CE9" s="981"/>
      <c r="CF9" s="981"/>
      <c r="CG9" s="1002"/>
      <c r="CH9" s="977"/>
      <c r="CI9" s="978"/>
      <c r="CJ9" s="978"/>
      <c r="CK9" s="978"/>
      <c r="CL9" s="979"/>
      <c r="CM9" s="977"/>
      <c r="CN9" s="978"/>
      <c r="CO9" s="978"/>
      <c r="CP9" s="978"/>
      <c r="CQ9" s="979"/>
      <c r="CR9" s="977"/>
      <c r="CS9" s="978"/>
      <c r="CT9" s="978"/>
      <c r="CU9" s="978"/>
      <c r="CV9" s="979"/>
      <c r="CW9" s="977"/>
      <c r="CX9" s="978"/>
      <c r="CY9" s="978"/>
      <c r="CZ9" s="978"/>
      <c r="DA9" s="979"/>
      <c r="DB9" s="977"/>
      <c r="DC9" s="978"/>
      <c r="DD9" s="978"/>
      <c r="DE9" s="978"/>
      <c r="DF9" s="979"/>
      <c r="DG9" s="977"/>
      <c r="DH9" s="978"/>
      <c r="DI9" s="978"/>
      <c r="DJ9" s="978"/>
      <c r="DK9" s="979"/>
      <c r="DL9" s="977"/>
      <c r="DM9" s="978"/>
      <c r="DN9" s="978"/>
      <c r="DO9" s="978"/>
      <c r="DP9" s="979"/>
      <c r="DQ9" s="977"/>
      <c r="DR9" s="978"/>
      <c r="DS9" s="978"/>
      <c r="DT9" s="978"/>
      <c r="DU9" s="979"/>
      <c r="DV9" s="980"/>
      <c r="DW9" s="981"/>
      <c r="DX9" s="981"/>
      <c r="DY9" s="981"/>
      <c r="DZ9" s="982"/>
      <c r="EA9" s="217"/>
    </row>
    <row r="10" spans="1:131" s="218" customFormat="1" ht="26.25" customHeight="1" x14ac:dyDescent="0.15">
      <c r="A10" s="221">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68"/>
      <c r="AL10" s="1069"/>
      <c r="AM10" s="1069"/>
      <c r="AN10" s="1069"/>
      <c r="AO10" s="1069"/>
      <c r="AP10" s="1069"/>
      <c r="AQ10" s="1069"/>
      <c r="AR10" s="1069"/>
      <c r="AS10" s="1069"/>
      <c r="AT10" s="1069"/>
      <c r="AU10" s="1070"/>
      <c r="AV10" s="1070"/>
      <c r="AW10" s="1070"/>
      <c r="AX10" s="1070"/>
      <c r="AY10" s="1071"/>
      <c r="AZ10" s="214"/>
      <c r="BA10" s="214"/>
      <c r="BB10" s="214"/>
      <c r="BC10" s="214"/>
      <c r="BD10" s="214"/>
      <c r="BE10" s="215"/>
      <c r="BF10" s="215"/>
      <c r="BG10" s="215"/>
      <c r="BH10" s="215"/>
      <c r="BI10" s="215"/>
      <c r="BJ10" s="215"/>
      <c r="BK10" s="215"/>
      <c r="BL10" s="215"/>
      <c r="BM10" s="215"/>
      <c r="BN10" s="215"/>
      <c r="BO10" s="215"/>
      <c r="BP10" s="215"/>
      <c r="BQ10" s="221">
        <v>4</v>
      </c>
      <c r="BR10" s="222"/>
      <c r="BS10" s="980"/>
      <c r="BT10" s="981"/>
      <c r="BU10" s="981"/>
      <c r="BV10" s="981"/>
      <c r="BW10" s="981"/>
      <c r="BX10" s="981"/>
      <c r="BY10" s="981"/>
      <c r="BZ10" s="981"/>
      <c r="CA10" s="981"/>
      <c r="CB10" s="981"/>
      <c r="CC10" s="981"/>
      <c r="CD10" s="981"/>
      <c r="CE10" s="981"/>
      <c r="CF10" s="981"/>
      <c r="CG10" s="1002"/>
      <c r="CH10" s="977"/>
      <c r="CI10" s="978"/>
      <c r="CJ10" s="978"/>
      <c r="CK10" s="978"/>
      <c r="CL10" s="979"/>
      <c r="CM10" s="977"/>
      <c r="CN10" s="978"/>
      <c r="CO10" s="978"/>
      <c r="CP10" s="978"/>
      <c r="CQ10" s="979"/>
      <c r="CR10" s="977"/>
      <c r="CS10" s="978"/>
      <c r="CT10" s="978"/>
      <c r="CU10" s="978"/>
      <c r="CV10" s="979"/>
      <c r="CW10" s="977"/>
      <c r="CX10" s="978"/>
      <c r="CY10" s="978"/>
      <c r="CZ10" s="978"/>
      <c r="DA10" s="979"/>
      <c r="DB10" s="977"/>
      <c r="DC10" s="978"/>
      <c r="DD10" s="978"/>
      <c r="DE10" s="978"/>
      <c r="DF10" s="979"/>
      <c r="DG10" s="977"/>
      <c r="DH10" s="978"/>
      <c r="DI10" s="978"/>
      <c r="DJ10" s="978"/>
      <c r="DK10" s="979"/>
      <c r="DL10" s="977"/>
      <c r="DM10" s="978"/>
      <c r="DN10" s="978"/>
      <c r="DO10" s="978"/>
      <c r="DP10" s="979"/>
      <c r="DQ10" s="977"/>
      <c r="DR10" s="978"/>
      <c r="DS10" s="978"/>
      <c r="DT10" s="978"/>
      <c r="DU10" s="979"/>
      <c r="DV10" s="980"/>
      <c r="DW10" s="981"/>
      <c r="DX10" s="981"/>
      <c r="DY10" s="981"/>
      <c r="DZ10" s="982"/>
      <c r="EA10" s="217"/>
    </row>
    <row r="11" spans="1:131" s="218" customFormat="1" ht="26.25" customHeight="1" x14ac:dyDescent="0.15">
      <c r="A11" s="221">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68"/>
      <c r="AL11" s="1069"/>
      <c r="AM11" s="1069"/>
      <c r="AN11" s="1069"/>
      <c r="AO11" s="1069"/>
      <c r="AP11" s="1069"/>
      <c r="AQ11" s="1069"/>
      <c r="AR11" s="1069"/>
      <c r="AS11" s="1069"/>
      <c r="AT11" s="1069"/>
      <c r="AU11" s="1070"/>
      <c r="AV11" s="1070"/>
      <c r="AW11" s="1070"/>
      <c r="AX11" s="1070"/>
      <c r="AY11" s="1071"/>
      <c r="AZ11" s="214"/>
      <c r="BA11" s="214"/>
      <c r="BB11" s="214"/>
      <c r="BC11" s="214"/>
      <c r="BD11" s="214"/>
      <c r="BE11" s="215"/>
      <c r="BF11" s="215"/>
      <c r="BG11" s="215"/>
      <c r="BH11" s="215"/>
      <c r="BI11" s="215"/>
      <c r="BJ11" s="215"/>
      <c r="BK11" s="215"/>
      <c r="BL11" s="215"/>
      <c r="BM11" s="215"/>
      <c r="BN11" s="215"/>
      <c r="BO11" s="215"/>
      <c r="BP11" s="215"/>
      <c r="BQ11" s="221">
        <v>5</v>
      </c>
      <c r="BR11" s="222"/>
      <c r="BS11" s="980"/>
      <c r="BT11" s="981"/>
      <c r="BU11" s="981"/>
      <c r="BV11" s="981"/>
      <c r="BW11" s="981"/>
      <c r="BX11" s="981"/>
      <c r="BY11" s="981"/>
      <c r="BZ11" s="981"/>
      <c r="CA11" s="981"/>
      <c r="CB11" s="981"/>
      <c r="CC11" s="981"/>
      <c r="CD11" s="981"/>
      <c r="CE11" s="981"/>
      <c r="CF11" s="981"/>
      <c r="CG11" s="1002"/>
      <c r="CH11" s="977"/>
      <c r="CI11" s="978"/>
      <c r="CJ11" s="978"/>
      <c r="CK11" s="978"/>
      <c r="CL11" s="979"/>
      <c r="CM11" s="977"/>
      <c r="CN11" s="978"/>
      <c r="CO11" s="978"/>
      <c r="CP11" s="978"/>
      <c r="CQ11" s="979"/>
      <c r="CR11" s="977"/>
      <c r="CS11" s="978"/>
      <c r="CT11" s="978"/>
      <c r="CU11" s="978"/>
      <c r="CV11" s="979"/>
      <c r="CW11" s="977"/>
      <c r="CX11" s="978"/>
      <c r="CY11" s="978"/>
      <c r="CZ11" s="978"/>
      <c r="DA11" s="979"/>
      <c r="DB11" s="977"/>
      <c r="DC11" s="978"/>
      <c r="DD11" s="978"/>
      <c r="DE11" s="978"/>
      <c r="DF11" s="979"/>
      <c r="DG11" s="977"/>
      <c r="DH11" s="978"/>
      <c r="DI11" s="978"/>
      <c r="DJ11" s="978"/>
      <c r="DK11" s="979"/>
      <c r="DL11" s="977"/>
      <c r="DM11" s="978"/>
      <c r="DN11" s="978"/>
      <c r="DO11" s="978"/>
      <c r="DP11" s="979"/>
      <c r="DQ11" s="977"/>
      <c r="DR11" s="978"/>
      <c r="DS11" s="978"/>
      <c r="DT11" s="978"/>
      <c r="DU11" s="979"/>
      <c r="DV11" s="980"/>
      <c r="DW11" s="981"/>
      <c r="DX11" s="981"/>
      <c r="DY11" s="981"/>
      <c r="DZ11" s="982"/>
      <c r="EA11" s="217"/>
    </row>
    <row r="12" spans="1:131" s="218" customFormat="1" ht="26.25" customHeight="1" x14ac:dyDescent="0.15">
      <c r="A12" s="221">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68"/>
      <c r="AL12" s="1069"/>
      <c r="AM12" s="1069"/>
      <c r="AN12" s="1069"/>
      <c r="AO12" s="1069"/>
      <c r="AP12" s="1069"/>
      <c r="AQ12" s="1069"/>
      <c r="AR12" s="1069"/>
      <c r="AS12" s="1069"/>
      <c r="AT12" s="1069"/>
      <c r="AU12" s="1070"/>
      <c r="AV12" s="1070"/>
      <c r="AW12" s="1070"/>
      <c r="AX12" s="1070"/>
      <c r="AY12" s="1071"/>
      <c r="AZ12" s="214"/>
      <c r="BA12" s="214"/>
      <c r="BB12" s="214"/>
      <c r="BC12" s="214"/>
      <c r="BD12" s="214"/>
      <c r="BE12" s="215"/>
      <c r="BF12" s="215"/>
      <c r="BG12" s="215"/>
      <c r="BH12" s="215"/>
      <c r="BI12" s="215"/>
      <c r="BJ12" s="215"/>
      <c r="BK12" s="215"/>
      <c r="BL12" s="215"/>
      <c r="BM12" s="215"/>
      <c r="BN12" s="215"/>
      <c r="BO12" s="215"/>
      <c r="BP12" s="215"/>
      <c r="BQ12" s="221">
        <v>6</v>
      </c>
      <c r="BR12" s="222"/>
      <c r="BS12" s="980"/>
      <c r="BT12" s="981"/>
      <c r="BU12" s="981"/>
      <c r="BV12" s="981"/>
      <c r="BW12" s="981"/>
      <c r="BX12" s="981"/>
      <c r="BY12" s="981"/>
      <c r="BZ12" s="981"/>
      <c r="CA12" s="981"/>
      <c r="CB12" s="981"/>
      <c r="CC12" s="981"/>
      <c r="CD12" s="981"/>
      <c r="CE12" s="981"/>
      <c r="CF12" s="981"/>
      <c r="CG12" s="1002"/>
      <c r="CH12" s="977"/>
      <c r="CI12" s="978"/>
      <c r="CJ12" s="978"/>
      <c r="CK12" s="978"/>
      <c r="CL12" s="979"/>
      <c r="CM12" s="977"/>
      <c r="CN12" s="978"/>
      <c r="CO12" s="978"/>
      <c r="CP12" s="978"/>
      <c r="CQ12" s="979"/>
      <c r="CR12" s="977"/>
      <c r="CS12" s="978"/>
      <c r="CT12" s="978"/>
      <c r="CU12" s="978"/>
      <c r="CV12" s="979"/>
      <c r="CW12" s="977"/>
      <c r="CX12" s="978"/>
      <c r="CY12" s="978"/>
      <c r="CZ12" s="978"/>
      <c r="DA12" s="979"/>
      <c r="DB12" s="977"/>
      <c r="DC12" s="978"/>
      <c r="DD12" s="978"/>
      <c r="DE12" s="978"/>
      <c r="DF12" s="979"/>
      <c r="DG12" s="977"/>
      <c r="DH12" s="978"/>
      <c r="DI12" s="978"/>
      <c r="DJ12" s="978"/>
      <c r="DK12" s="979"/>
      <c r="DL12" s="977"/>
      <c r="DM12" s="978"/>
      <c r="DN12" s="978"/>
      <c r="DO12" s="978"/>
      <c r="DP12" s="979"/>
      <c r="DQ12" s="977"/>
      <c r="DR12" s="978"/>
      <c r="DS12" s="978"/>
      <c r="DT12" s="978"/>
      <c r="DU12" s="979"/>
      <c r="DV12" s="980"/>
      <c r="DW12" s="981"/>
      <c r="DX12" s="981"/>
      <c r="DY12" s="981"/>
      <c r="DZ12" s="982"/>
      <c r="EA12" s="217"/>
    </row>
    <row r="13" spans="1:131" s="218" customFormat="1" ht="26.25" customHeight="1" x14ac:dyDescent="0.15">
      <c r="A13" s="221">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68"/>
      <c r="AL13" s="1069"/>
      <c r="AM13" s="1069"/>
      <c r="AN13" s="1069"/>
      <c r="AO13" s="1069"/>
      <c r="AP13" s="1069"/>
      <c r="AQ13" s="1069"/>
      <c r="AR13" s="1069"/>
      <c r="AS13" s="1069"/>
      <c r="AT13" s="1069"/>
      <c r="AU13" s="1070"/>
      <c r="AV13" s="1070"/>
      <c r="AW13" s="1070"/>
      <c r="AX13" s="1070"/>
      <c r="AY13" s="1071"/>
      <c r="AZ13" s="214"/>
      <c r="BA13" s="214"/>
      <c r="BB13" s="214"/>
      <c r="BC13" s="214"/>
      <c r="BD13" s="214"/>
      <c r="BE13" s="215"/>
      <c r="BF13" s="215"/>
      <c r="BG13" s="215"/>
      <c r="BH13" s="215"/>
      <c r="BI13" s="215"/>
      <c r="BJ13" s="215"/>
      <c r="BK13" s="215"/>
      <c r="BL13" s="215"/>
      <c r="BM13" s="215"/>
      <c r="BN13" s="215"/>
      <c r="BO13" s="215"/>
      <c r="BP13" s="215"/>
      <c r="BQ13" s="221">
        <v>7</v>
      </c>
      <c r="BR13" s="222"/>
      <c r="BS13" s="980"/>
      <c r="BT13" s="981"/>
      <c r="BU13" s="981"/>
      <c r="BV13" s="981"/>
      <c r="BW13" s="981"/>
      <c r="BX13" s="981"/>
      <c r="BY13" s="981"/>
      <c r="BZ13" s="981"/>
      <c r="CA13" s="981"/>
      <c r="CB13" s="981"/>
      <c r="CC13" s="981"/>
      <c r="CD13" s="981"/>
      <c r="CE13" s="981"/>
      <c r="CF13" s="981"/>
      <c r="CG13" s="1002"/>
      <c r="CH13" s="977"/>
      <c r="CI13" s="978"/>
      <c r="CJ13" s="978"/>
      <c r="CK13" s="978"/>
      <c r="CL13" s="979"/>
      <c r="CM13" s="977"/>
      <c r="CN13" s="978"/>
      <c r="CO13" s="978"/>
      <c r="CP13" s="978"/>
      <c r="CQ13" s="979"/>
      <c r="CR13" s="977"/>
      <c r="CS13" s="978"/>
      <c r="CT13" s="978"/>
      <c r="CU13" s="978"/>
      <c r="CV13" s="979"/>
      <c r="CW13" s="977"/>
      <c r="CX13" s="978"/>
      <c r="CY13" s="978"/>
      <c r="CZ13" s="978"/>
      <c r="DA13" s="979"/>
      <c r="DB13" s="977"/>
      <c r="DC13" s="978"/>
      <c r="DD13" s="978"/>
      <c r="DE13" s="978"/>
      <c r="DF13" s="979"/>
      <c r="DG13" s="977"/>
      <c r="DH13" s="978"/>
      <c r="DI13" s="978"/>
      <c r="DJ13" s="978"/>
      <c r="DK13" s="979"/>
      <c r="DL13" s="977"/>
      <c r="DM13" s="978"/>
      <c r="DN13" s="978"/>
      <c r="DO13" s="978"/>
      <c r="DP13" s="979"/>
      <c r="DQ13" s="977"/>
      <c r="DR13" s="978"/>
      <c r="DS13" s="978"/>
      <c r="DT13" s="978"/>
      <c r="DU13" s="979"/>
      <c r="DV13" s="980"/>
      <c r="DW13" s="981"/>
      <c r="DX13" s="981"/>
      <c r="DY13" s="981"/>
      <c r="DZ13" s="982"/>
      <c r="EA13" s="217"/>
    </row>
    <row r="14" spans="1:131" s="218" customFormat="1" ht="26.25" customHeight="1" x14ac:dyDescent="0.15">
      <c r="A14" s="221">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68"/>
      <c r="AL14" s="1069"/>
      <c r="AM14" s="1069"/>
      <c r="AN14" s="1069"/>
      <c r="AO14" s="1069"/>
      <c r="AP14" s="1069"/>
      <c r="AQ14" s="1069"/>
      <c r="AR14" s="1069"/>
      <c r="AS14" s="1069"/>
      <c r="AT14" s="1069"/>
      <c r="AU14" s="1070"/>
      <c r="AV14" s="1070"/>
      <c r="AW14" s="1070"/>
      <c r="AX14" s="1070"/>
      <c r="AY14" s="1071"/>
      <c r="AZ14" s="214"/>
      <c r="BA14" s="214"/>
      <c r="BB14" s="214"/>
      <c r="BC14" s="214"/>
      <c r="BD14" s="214"/>
      <c r="BE14" s="215"/>
      <c r="BF14" s="215"/>
      <c r="BG14" s="215"/>
      <c r="BH14" s="215"/>
      <c r="BI14" s="215"/>
      <c r="BJ14" s="215"/>
      <c r="BK14" s="215"/>
      <c r="BL14" s="215"/>
      <c r="BM14" s="215"/>
      <c r="BN14" s="215"/>
      <c r="BO14" s="215"/>
      <c r="BP14" s="215"/>
      <c r="BQ14" s="221">
        <v>8</v>
      </c>
      <c r="BR14" s="222"/>
      <c r="BS14" s="980"/>
      <c r="BT14" s="981"/>
      <c r="BU14" s="981"/>
      <c r="BV14" s="981"/>
      <c r="BW14" s="981"/>
      <c r="BX14" s="981"/>
      <c r="BY14" s="981"/>
      <c r="BZ14" s="981"/>
      <c r="CA14" s="981"/>
      <c r="CB14" s="981"/>
      <c r="CC14" s="981"/>
      <c r="CD14" s="981"/>
      <c r="CE14" s="981"/>
      <c r="CF14" s="981"/>
      <c r="CG14" s="1002"/>
      <c r="CH14" s="977"/>
      <c r="CI14" s="978"/>
      <c r="CJ14" s="978"/>
      <c r="CK14" s="978"/>
      <c r="CL14" s="979"/>
      <c r="CM14" s="977"/>
      <c r="CN14" s="978"/>
      <c r="CO14" s="978"/>
      <c r="CP14" s="978"/>
      <c r="CQ14" s="979"/>
      <c r="CR14" s="977"/>
      <c r="CS14" s="978"/>
      <c r="CT14" s="978"/>
      <c r="CU14" s="978"/>
      <c r="CV14" s="979"/>
      <c r="CW14" s="977"/>
      <c r="CX14" s="978"/>
      <c r="CY14" s="978"/>
      <c r="CZ14" s="978"/>
      <c r="DA14" s="979"/>
      <c r="DB14" s="977"/>
      <c r="DC14" s="978"/>
      <c r="DD14" s="978"/>
      <c r="DE14" s="978"/>
      <c r="DF14" s="979"/>
      <c r="DG14" s="977"/>
      <c r="DH14" s="978"/>
      <c r="DI14" s="978"/>
      <c r="DJ14" s="978"/>
      <c r="DK14" s="979"/>
      <c r="DL14" s="977"/>
      <c r="DM14" s="978"/>
      <c r="DN14" s="978"/>
      <c r="DO14" s="978"/>
      <c r="DP14" s="979"/>
      <c r="DQ14" s="977"/>
      <c r="DR14" s="978"/>
      <c r="DS14" s="978"/>
      <c r="DT14" s="978"/>
      <c r="DU14" s="979"/>
      <c r="DV14" s="980"/>
      <c r="DW14" s="981"/>
      <c r="DX14" s="981"/>
      <c r="DY14" s="981"/>
      <c r="DZ14" s="982"/>
      <c r="EA14" s="217"/>
    </row>
    <row r="15" spans="1:131" s="218" customFormat="1" ht="26.25" customHeight="1" x14ac:dyDescent="0.15">
      <c r="A15" s="221">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68"/>
      <c r="AL15" s="1069"/>
      <c r="AM15" s="1069"/>
      <c r="AN15" s="1069"/>
      <c r="AO15" s="1069"/>
      <c r="AP15" s="1069"/>
      <c r="AQ15" s="1069"/>
      <c r="AR15" s="1069"/>
      <c r="AS15" s="1069"/>
      <c r="AT15" s="1069"/>
      <c r="AU15" s="1070"/>
      <c r="AV15" s="1070"/>
      <c r="AW15" s="1070"/>
      <c r="AX15" s="1070"/>
      <c r="AY15" s="1071"/>
      <c r="AZ15" s="214"/>
      <c r="BA15" s="214"/>
      <c r="BB15" s="214"/>
      <c r="BC15" s="214"/>
      <c r="BD15" s="214"/>
      <c r="BE15" s="215"/>
      <c r="BF15" s="215"/>
      <c r="BG15" s="215"/>
      <c r="BH15" s="215"/>
      <c r="BI15" s="215"/>
      <c r="BJ15" s="215"/>
      <c r="BK15" s="215"/>
      <c r="BL15" s="215"/>
      <c r="BM15" s="215"/>
      <c r="BN15" s="215"/>
      <c r="BO15" s="215"/>
      <c r="BP15" s="215"/>
      <c r="BQ15" s="221">
        <v>9</v>
      </c>
      <c r="BR15" s="222"/>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17"/>
    </row>
    <row r="16" spans="1:131" s="218" customFormat="1" ht="26.25" customHeight="1" x14ac:dyDescent="0.15">
      <c r="A16" s="221">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68"/>
      <c r="AL16" s="1069"/>
      <c r="AM16" s="1069"/>
      <c r="AN16" s="1069"/>
      <c r="AO16" s="1069"/>
      <c r="AP16" s="1069"/>
      <c r="AQ16" s="1069"/>
      <c r="AR16" s="1069"/>
      <c r="AS16" s="1069"/>
      <c r="AT16" s="1069"/>
      <c r="AU16" s="1070"/>
      <c r="AV16" s="1070"/>
      <c r="AW16" s="1070"/>
      <c r="AX16" s="1070"/>
      <c r="AY16" s="1071"/>
      <c r="AZ16" s="214"/>
      <c r="BA16" s="214"/>
      <c r="BB16" s="214"/>
      <c r="BC16" s="214"/>
      <c r="BD16" s="214"/>
      <c r="BE16" s="215"/>
      <c r="BF16" s="215"/>
      <c r="BG16" s="215"/>
      <c r="BH16" s="215"/>
      <c r="BI16" s="215"/>
      <c r="BJ16" s="215"/>
      <c r="BK16" s="215"/>
      <c r="BL16" s="215"/>
      <c r="BM16" s="215"/>
      <c r="BN16" s="215"/>
      <c r="BO16" s="215"/>
      <c r="BP16" s="215"/>
      <c r="BQ16" s="221">
        <v>10</v>
      </c>
      <c r="BR16" s="222"/>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17"/>
    </row>
    <row r="17" spans="1:131" s="218" customFormat="1" ht="26.25" customHeight="1" x14ac:dyDescent="0.15">
      <c r="A17" s="221">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68"/>
      <c r="AL17" s="1069"/>
      <c r="AM17" s="1069"/>
      <c r="AN17" s="1069"/>
      <c r="AO17" s="1069"/>
      <c r="AP17" s="1069"/>
      <c r="AQ17" s="1069"/>
      <c r="AR17" s="1069"/>
      <c r="AS17" s="1069"/>
      <c r="AT17" s="1069"/>
      <c r="AU17" s="1070"/>
      <c r="AV17" s="1070"/>
      <c r="AW17" s="1070"/>
      <c r="AX17" s="1070"/>
      <c r="AY17" s="1071"/>
      <c r="AZ17" s="214"/>
      <c r="BA17" s="214"/>
      <c r="BB17" s="214"/>
      <c r="BC17" s="214"/>
      <c r="BD17" s="214"/>
      <c r="BE17" s="215"/>
      <c r="BF17" s="215"/>
      <c r="BG17" s="215"/>
      <c r="BH17" s="215"/>
      <c r="BI17" s="215"/>
      <c r="BJ17" s="215"/>
      <c r="BK17" s="215"/>
      <c r="BL17" s="215"/>
      <c r="BM17" s="215"/>
      <c r="BN17" s="215"/>
      <c r="BO17" s="215"/>
      <c r="BP17" s="215"/>
      <c r="BQ17" s="221">
        <v>11</v>
      </c>
      <c r="BR17" s="222"/>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17"/>
    </row>
    <row r="18" spans="1:131" s="218" customFormat="1" ht="26.25" customHeight="1" x14ac:dyDescent="0.15">
      <c r="A18" s="221">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68"/>
      <c r="AL18" s="1069"/>
      <c r="AM18" s="1069"/>
      <c r="AN18" s="1069"/>
      <c r="AO18" s="1069"/>
      <c r="AP18" s="1069"/>
      <c r="AQ18" s="1069"/>
      <c r="AR18" s="1069"/>
      <c r="AS18" s="1069"/>
      <c r="AT18" s="1069"/>
      <c r="AU18" s="1070"/>
      <c r="AV18" s="1070"/>
      <c r="AW18" s="1070"/>
      <c r="AX18" s="1070"/>
      <c r="AY18" s="1071"/>
      <c r="AZ18" s="214"/>
      <c r="BA18" s="214"/>
      <c r="BB18" s="214"/>
      <c r="BC18" s="214"/>
      <c r="BD18" s="214"/>
      <c r="BE18" s="215"/>
      <c r="BF18" s="215"/>
      <c r="BG18" s="215"/>
      <c r="BH18" s="215"/>
      <c r="BI18" s="215"/>
      <c r="BJ18" s="215"/>
      <c r="BK18" s="215"/>
      <c r="BL18" s="215"/>
      <c r="BM18" s="215"/>
      <c r="BN18" s="215"/>
      <c r="BO18" s="215"/>
      <c r="BP18" s="215"/>
      <c r="BQ18" s="221">
        <v>12</v>
      </c>
      <c r="BR18" s="222"/>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17"/>
    </row>
    <row r="19" spans="1:131" s="218" customFormat="1" ht="26.25" customHeight="1" x14ac:dyDescent="0.15">
      <c r="A19" s="221">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68"/>
      <c r="AL19" s="1069"/>
      <c r="AM19" s="1069"/>
      <c r="AN19" s="1069"/>
      <c r="AO19" s="1069"/>
      <c r="AP19" s="1069"/>
      <c r="AQ19" s="1069"/>
      <c r="AR19" s="1069"/>
      <c r="AS19" s="1069"/>
      <c r="AT19" s="1069"/>
      <c r="AU19" s="1070"/>
      <c r="AV19" s="1070"/>
      <c r="AW19" s="1070"/>
      <c r="AX19" s="1070"/>
      <c r="AY19" s="1071"/>
      <c r="AZ19" s="214"/>
      <c r="BA19" s="214"/>
      <c r="BB19" s="214"/>
      <c r="BC19" s="214"/>
      <c r="BD19" s="214"/>
      <c r="BE19" s="215"/>
      <c r="BF19" s="215"/>
      <c r="BG19" s="215"/>
      <c r="BH19" s="215"/>
      <c r="BI19" s="215"/>
      <c r="BJ19" s="215"/>
      <c r="BK19" s="215"/>
      <c r="BL19" s="215"/>
      <c r="BM19" s="215"/>
      <c r="BN19" s="215"/>
      <c r="BO19" s="215"/>
      <c r="BP19" s="215"/>
      <c r="BQ19" s="221">
        <v>13</v>
      </c>
      <c r="BR19" s="222"/>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17"/>
    </row>
    <row r="20" spans="1:131" s="218" customFormat="1" ht="26.25" customHeight="1" x14ac:dyDescent="0.15">
      <c r="A20" s="221">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68"/>
      <c r="AL20" s="1069"/>
      <c r="AM20" s="1069"/>
      <c r="AN20" s="1069"/>
      <c r="AO20" s="1069"/>
      <c r="AP20" s="1069"/>
      <c r="AQ20" s="1069"/>
      <c r="AR20" s="1069"/>
      <c r="AS20" s="1069"/>
      <c r="AT20" s="1069"/>
      <c r="AU20" s="1070"/>
      <c r="AV20" s="1070"/>
      <c r="AW20" s="1070"/>
      <c r="AX20" s="1070"/>
      <c r="AY20" s="1071"/>
      <c r="AZ20" s="214"/>
      <c r="BA20" s="214"/>
      <c r="BB20" s="214"/>
      <c r="BC20" s="214"/>
      <c r="BD20" s="214"/>
      <c r="BE20" s="215"/>
      <c r="BF20" s="215"/>
      <c r="BG20" s="215"/>
      <c r="BH20" s="215"/>
      <c r="BI20" s="215"/>
      <c r="BJ20" s="215"/>
      <c r="BK20" s="215"/>
      <c r="BL20" s="215"/>
      <c r="BM20" s="215"/>
      <c r="BN20" s="215"/>
      <c r="BO20" s="215"/>
      <c r="BP20" s="215"/>
      <c r="BQ20" s="221">
        <v>14</v>
      </c>
      <c r="BR20" s="222"/>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17"/>
    </row>
    <row r="21" spans="1:131" s="218" customFormat="1" ht="26.25" customHeight="1" thickBot="1" x14ac:dyDescent="0.2">
      <c r="A21" s="221">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68"/>
      <c r="AL21" s="1069"/>
      <c r="AM21" s="1069"/>
      <c r="AN21" s="1069"/>
      <c r="AO21" s="1069"/>
      <c r="AP21" s="1069"/>
      <c r="AQ21" s="1069"/>
      <c r="AR21" s="1069"/>
      <c r="AS21" s="1069"/>
      <c r="AT21" s="1069"/>
      <c r="AU21" s="1070"/>
      <c r="AV21" s="1070"/>
      <c r="AW21" s="1070"/>
      <c r="AX21" s="1070"/>
      <c r="AY21" s="1071"/>
      <c r="AZ21" s="214"/>
      <c r="BA21" s="214"/>
      <c r="BB21" s="214"/>
      <c r="BC21" s="214"/>
      <c r="BD21" s="214"/>
      <c r="BE21" s="215"/>
      <c r="BF21" s="215"/>
      <c r="BG21" s="215"/>
      <c r="BH21" s="215"/>
      <c r="BI21" s="215"/>
      <c r="BJ21" s="215"/>
      <c r="BK21" s="215"/>
      <c r="BL21" s="215"/>
      <c r="BM21" s="215"/>
      <c r="BN21" s="215"/>
      <c r="BO21" s="215"/>
      <c r="BP21" s="215"/>
      <c r="BQ21" s="221">
        <v>15</v>
      </c>
      <c r="BR21" s="222"/>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17"/>
    </row>
    <row r="22" spans="1:131" s="218" customFormat="1" ht="26.25" customHeight="1" x14ac:dyDescent="0.15">
      <c r="A22" s="221">
        <v>16</v>
      </c>
      <c r="B22" s="1018"/>
      <c r="C22" s="1019"/>
      <c r="D22" s="1019"/>
      <c r="E22" s="1019"/>
      <c r="F22" s="1019"/>
      <c r="G22" s="1019"/>
      <c r="H22" s="1019"/>
      <c r="I22" s="1019"/>
      <c r="J22" s="1019"/>
      <c r="K22" s="1019"/>
      <c r="L22" s="1019"/>
      <c r="M22" s="1019"/>
      <c r="N22" s="1019"/>
      <c r="O22" s="1019"/>
      <c r="P22" s="1020"/>
      <c r="Q22" s="1061"/>
      <c r="R22" s="1062"/>
      <c r="S22" s="1062"/>
      <c r="T22" s="1062"/>
      <c r="U22" s="1062"/>
      <c r="V22" s="1062"/>
      <c r="W22" s="1062"/>
      <c r="X22" s="1062"/>
      <c r="Y22" s="1062"/>
      <c r="Z22" s="1062"/>
      <c r="AA22" s="1062"/>
      <c r="AB22" s="1062"/>
      <c r="AC22" s="1062"/>
      <c r="AD22" s="1062"/>
      <c r="AE22" s="1063"/>
      <c r="AF22" s="1023"/>
      <c r="AG22" s="1024"/>
      <c r="AH22" s="1024"/>
      <c r="AI22" s="1024"/>
      <c r="AJ22" s="1025"/>
      <c r="AK22" s="1064"/>
      <c r="AL22" s="1065"/>
      <c r="AM22" s="1065"/>
      <c r="AN22" s="1065"/>
      <c r="AO22" s="1065"/>
      <c r="AP22" s="1065"/>
      <c r="AQ22" s="1065"/>
      <c r="AR22" s="1065"/>
      <c r="AS22" s="1065"/>
      <c r="AT22" s="1065"/>
      <c r="AU22" s="1066"/>
      <c r="AV22" s="1066"/>
      <c r="AW22" s="1066"/>
      <c r="AX22" s="1066"/>
      <c r="AY22" s="1067"/>
      <c r="AZ22" s="1016" t="s">
        <v>376</v>
      </c>
      <c r="BA22" s="1016"/>
      <c r="BB22" s="1016"/>
      <c r="BC22" s="1016"/>
      <c r="BD22" s="1017"/>
      <c r="BE22" s="215"/>
      <c r="BF22" s="215"/>
      <c r="BG22" s="215"/>
      <c r="BH22" s="215"/>
      <c r="BI22" s="215"/>
      <c r="BJ22" s="215"/>
      <c r="BK22" s="215"/>
      <c r="BL22" s="215"/>
      <c r="BM22" s="215"/>
      <c r="BN22" s="215"/>
      <c r="BO22" s="215"/>
      <c r="BP22" s="215"/>
      <c r="BQ22" s="221">
        <v>16</v>
      </c>
      <c r="BR22" s="222"/>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5">
        <v>19519</v>
      </c>
      <c r="R23" s="1049"/>
      <c r="S23" s="1049"/>
      <c r="T23" s="1049"/>
      <c r="U23" s="1049"/>
      <c r="V23" s="1049">
        <v>18512</v>
      </c>
      <c r="W23" s="1049"/>
      <c r="X23" s="1049"/>
      <c r="Y23" s="1049"/>
      <c r="Z23" s="1049"/>
      <c r="AA23" s="1049">
        <v>1007</v>
      </c>
      <c r="AB23" s="1049"/>
      <c r="AC23" s="1049"/>
      <c r="AD23" s="1049"/>
      <c r="AE23" s="1056"/>
      <c r="AF23" s="1057">
        <v>995</v>
      </c>
      <c r="AG23" s="1049"/>
      <c r="AH23" s="1049"/>
      <c r="AI23" s="1049"/>
      <c r="AJ23" s="1058"/>
      <c r="AK23" s="1059"/>
      <c r="AL23" s="1060"/>
      <c r="AM23" s="1060"/>
      <c r="AN23" s="1060"/>
      <c r="AO23" s="1060"/>
      <c r="AP23" s="1049">
        <v>9949</v>
      </c>
      <c r="AQ23" s="1049"/>
      <c r="AR23" s="1049"/>
      <c r="AS23" s="1049"/>
      <c r="AT23" s="1049"/>
      <c r="AU23" s="1050"/>
      <c r="AV23" s="1050"/>
      <c r="AW23" s="1050"/>
      <c r="AX23" s="1050"/>
      <c r="AY23" s="1051"/>
      <c r="AZ23" s="1052" t="s">
        <v>121</v>
      </c>
      <c r="BA23" s="1053"/>
      <c r="BB23" s="1053"/>
      <c r="BC23" s="1053"/>
      <c r="BD23" s="1054"/>
      <c r="BE23" s="215"/>
      <c r="BF23" s="215"/>
      <c r="BG23" s="215"/>
      <c r="BH23" s="215"/>
      <c r="BI23" s="215"/>
      <c r="BJ23" s="215"/>
      <c r="BK23" s="215"/>
      <c r="BL23" s="215"/>
      <c r="BM23" s="215"/>
      <c r="BN23" s="215"/>
      <c r="BO23" s="215"/>
      <c r="BP23" s="215"/>
      <c r="BQ23" s="221">
        <v>17</v>
      </c>
      <c r="BR23" s="222"/>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17"/>
    </row>
    <row r="24" spans="1:131" s="218" customFormat="1" ht="26.25" customHeight="1" x14ac:dyDescent="0.15">
      <c r="A24" s="1048" t="s">
        <v>379</v>
      </c>
      <c r="B24" s="1048"/>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214"/>
      <c r="BA24" s="214"/>
      <c r="BB24" s="214"/>
      <c r="BC24" s="214"/>
      <c r="BD24" s="214"/>
      <c r="BE24" s="215"/>
      <c r="BF24" s="215"/>
      <c r="BG24" s="215"/>
      <c r="BH24" s="215"/>
      <c r="BI24" s="215"/>
      <c r="BJ24" s="215"/>
      <c r="BK24" s="215"/>
      <c r="BL24" s="215"/>
      <c r="BM24" s="215"/>
      <c r="BN24" s="215"/>
      <c r="BO24" s="215"/>
      <c r="BP24" s="215"/>
      <c r="BQ24" s="221">
        <v>18</v>
      </c>
      <c r="BR24" s="222"/>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17"/>
    </row>
    <row r="25" spans="1:131" ht="26.25" customHeight="1" thickBot="1" x14ac:dyDescent="0.2">
      <c r="A25" s="1047" t="s">
        <v>380</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1047"/>
      <c r="AR25" s="1047"/>
      <c r="AS25" s="1047"/>
      <c r="AT25" s="1047"/>
      <c r="AU25" s="1047"/>
      <c r="AV25" s="1047"/>
      <c r="AW25" s="1047"/>
      <c r="AX25" s="1047"/>
      <c r="AY25" s="1047"/>
      <c r="AZ25" s="1047"/>
      <c r="BA25" s="1047"/>
      <c r="BB25" s="1047"/>
      <c r="BC25" s="1047"/>
      <c r="BD25" s="1047"/>
      <c r="BE25" s="1047"/>
      <c r="BF25" s="1047"/>
      <c r="BG25" s="1047"/>
      <c r="BH25" s="1047"/>
      <c r="BI25" s="1047"/>
      <c r="BJ25" s="214"/>
      <c r="BK25" s="214"/>
      <c r="BL25" s="214"/>
      <c r="BM25" s="214"/>
      <c r="BN25" s="214"/>
      <c r="BO25" s="224"/>
      <c r="BP25" s="224"/>
      <c r="BQ25" s="221">
        <v>19</v>
      </c>
      <c r="BR25" s="222"/>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12"/>
    </row>
    <row r="26" spans="1:131" ht="26.25" customHeight="1" x14ac:dyDescent="0.15">
      <c r="A26" s="983" t="s">
        <v>358</v>
      </c>
      <c r="B26" s="984"/>
      <c r="C26" s="984"/>
      <c r="D26" s="984"/>
      <c r="E26" s="984"/>
      <c r="F26" s="984"/>
      <c r="G26" s="984"/>
      <c r="H26" s="984"/>
      <c r="I26" s="984"/>
      <c r="J26" s="984"/>
      <c r="K26" s="984"/>
      <c r="L26" s="984"/>
      <c r="M26" s="984"/>
      <c r="N26" s="984"/>
      <c r="O26" s="984"/>
      <c r="P26" s="985"/>
      <c r="Q26" s="989" t="s">
        <v>381</v>
      </c>
      <c r="R26" s="990"/>
      <c r="S26" s="990"/>
      <c r="T26" s="990"/>
      <c r="U26" s="991"/>
      <c r="V26" s="989" t="s">
        <v>382</v>
      </c>
      <c r="W26" s="990"/>
      <c r="X26" s="990"/>
      <c r="Y26" s="990"/>
      <c r="Z26" s="991"/>
      <c r="AA26" s="989" t="s">
        <v>383</v>
      </c>
      <c r="AB26" s="990"/>
      <c r="AC26" s="990"/>
      <c r="AD26" s="990"/>
      <c r="AE26" s="990"/>
      <c r="AF26" s="1043" t="s">
        <v>384</v>
      </c>
      <c r="AG26" s="996"/>
      <c r="AH26" s="996"/>
      <c r="AI26" s="996"/>
      <c r="AJ26" s="1044"/>
      <c r="AK26" s="990" t="s">
        <v>385</v>
      </c>
      <c r="AL26" s="990"/>
      <c r="AM26" s="990"/>
      <c r="AN26" s="990"/>
      <c r="AO26" s="991"/>
      <c r="AP26" s="989" t="s">
        <v>386</v>
      </c>
      <c r="AQ26" s="990"/>
      <c r="AR26" s="990"/>
      <c r="AS26" s="990"/>
      <c r="AT26" s="991"/>
      <c r="AU26" s="989" t="s">
        <v>387</v>
      </c>
      <c r="AV26" s="990"/>
      <c r="AW26" s="990"/>
      <c r="AX26" s="990"/>
      <c r="AY26" s="991"/>
      <c r="AZ26" s="989" t="s">
        <v>388</v>
      </c>
      <c r="BA26" s="990"/>
      <c r="BB26" s="990"/>
      <c r="BC26" s="990"/>
      <c r="BD26" s="991"/>
      <c r="BE26" s="989" t="s">
        <v>365</v>
      </c>
      <c r="BF26" s="990"/>
      <c r="BG26" s="990"/>
      <c r="BH26" s="990"/>
      <c r="BI26" s="1003"/>
      <c r="BJ26" s="214"/>
      <c r="BK26" s="214"/>
      <c r="BL26" s="214"/>
      <c r="BM26" s="214"/>
      <c r="BN26" s="214"/>
      <c r="BO26" s="224"/>
      <c r="BP26" s="224"/>
      <c r="BQ26" s="221">
        <v>20</v>
      </c>
      <c r="BR26" s="222"/>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12"/>
    </row>
    <row r="27" spans="1:131" ht="26.25" customHeight="1" thickBot="1" x14ac:dyDescent="0.2">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5"/>
      <c r="AG27" s="999"/>
      <c r="AH27" s="999"/>
      <c r="AI27" s="999"/>
      <c r="AJ27" s="1046"/>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14"/>
      <c r="BK27" s="214"/>
      <c r="BL27" s="214"/>
      <c r="BM27" s="214"/>
      <c r="BN27" s="214"/>
      <c r="BO27" s="224"/>
      <c r="BP27" s="224"/>
      <c r="BQ27" s="221">
        <v>21</v>
      </c>
      <c r="BR27" s="222"/>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12"/>
    </row>
    <row r="28" spans="1:131" ht="26.25" customHeight="1" thickTop="1" x14ac:dyDescent="0.15">
      <c r="A28" s="225">
        <v>1</v>
      </c>
      <c r="B28" s="1035" t="s">
        <v>389</v>
      </c>
      <c r="C28" s="1036"/>
      <c r="D28" s="1036"/>
      <c r="E28" s="1036"/>
      <c r="F28" s="1036"/>
      <c r="G28" s="1036"/>
      <c r="H28" s="1036"/>
      <c r="I28" s="1036"/>
      <c r="J28" s="1036"/>
      <c r="K28" s="1036"/>
      <c r="L28" s="1036"/>
      <c r="M28" s="1036"/>
      <c r="N28" s="1036"/>
      <c r="O28" s="1036"/>
      <c r="P28" s="1037"/>
      <c r="Q28" s="1038">
        <v>4094</v>
      </c>
      <c r="R28" s="1039"/>
      <c r="S28" s="1039"/>
      <c r="T28" s="1039"/>
      <c r="U28" s="1039"/>
      <c r="V28" s="1039">
        <v>3932</v>
      </c>
      <c r="W28" s="1039"/>
      <c r="X28" s="1039"/>
      <c r="Y28" s="1039"/>
      <c r="Z28" s="1039"/>
      <c r="AA28" s="1039">
        <v>162</v>
      </c>
      <c r="AB28" s="1039"/>
      <c r="AC28" s="1039"/>
      <c r="AD28" s="1039"/>
      <c r="AE28" s="1040"/>
      <c r="AF28" s="1041">
        <v>162</v>
      </c>
      <c r="AG28" s="1039"/>
      <c r="AH28" s="1039"/>
      <c r="AI28" s="1039"/>
      <c r="AJ28" s="1042"/>
      <c r="AK28" s="1030">
        <v>390</v>
      </c>
      <c r="AL28" s="1031"/>
      <c r="AM28" s="1031"/>
      <c r="AN28" s="1031"/>
      <c r="AO28" s="1031"/>
      <c r="AP28" s="1031" t="s">
        <v>543</v>
      </c>
      <c r="AQ28" s="1031"/>
      <c r="AR28" s="1031"/>
      <c r="AS28" s="1031"/>
      <c r="AT28" s="1031"/>
      <c r="AU28" s="1031" t="s">
        <v>543</v>
      </c>
      <c r="AV28" s="1031"/>
      <c r="AW28" s="1031"/>
      <c r="AX28" s="1031"/>
      <c r="AY28" s="1031"/>
      <c r="AZ28" s="1032" t="s">
        <v>543</v>
      </c>
      <c r="BA28" s="1032"/>
      <c r="BB28" s="1032"/>
      <c r="BC28" s="1032"/>
      <c r="BD28" s="1032"/>
      <c r="BE28" s="1033"/>
      <c r="BF28" s="1033"/>
      <c r="BG28" s="1033"/>
      <c r="BH28" s="1033"/>
      <c r="BI28" s="1034"/>
      <c r="BJ28" s="214"/>
      <c r="BK28" s="214"/>
      <c r="BL28" s="214"/>
      <c r="BM28" s="214"/>
      <c r="BN28" s="214"/>
      <c r="BO28" s="224"/>
      <c r="BP28" s="224"/>
      <c r="BQ28" s="221">
        <v>22</v>
      </c>
      <c r="BR28" s="222"/>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12"/>
    </row>
    <row r="29" spans="1:131" ht="26.25" customHeight="1" x14ac:dyDescent="0.15">
      <c r="A29" s="225">
        <v>2</v>
      </c>
      <c r="B29" s="1018" t="s">
        <v>390</v>
      </c>
      <c r="C29" s="1019"/>
      <c r="D29" s="1019"/>
      <c r="E29" s="1019"/>
      <c r="F29" s="1019"/>
      <c r="G29" s="1019"/>
      <c r="H29" s="1019"/>
      <c r="I29" s="1019"/>
      <c r="J29" s="1019"/>
      <c r="K29" s="1019"/>
      <c r="L29" s="1019"/>
      <c r="M29" s="1019"/>
      <c r="N29" s="1019"/>
      <c r="O29" s="1019"/>
      <c r="P29" s="1020"/>
      <c r="Q29" s="1026">
        <v>822</v>
      </c>
      <c r="R29" s="1027"/>
      <c r="S29" s="1027"/>
      <c r="T29" s="1027"/>
      <c r="U29" s="1027"/>
      <c r="V29" s="1027">
        <v>789</v>
      </c>
      <c r="W29" s="1027"/>
      <c r="X29" s="1027"/>
      <c r="Y29" s="1027"/>
      <c r="Z29" s="1027"/>
      <c r="AA29" s="1027">
        <v>33</v>
      </c>
      <c r="AB29" s="1027"/>
      <c r="AC29" s="1027"/>
      <c r="AD29" s="1027"/>
      <c r="AE29" s="1028"/>
      <c r="AF29" s="1023">
        <v>33</v>
      </c>
      <c r="AG29" s="1024"/>
      <c r="AH29" s="1024"/>
      <c r="AI29" s="1024"/>
      <c r="AJ29" s="1025"/>
      <c r="AK29" s="967">
        <v>154</v>
      </c>
      <c r="AL29" s="958"/>
      <c r="AM29" s="958"/>
      <c r="AN29" s="958"/>
      <c r="AO29" s="958"/>
      <c r="AP29" s="958" t="s">
        <v>543</v>
      </c>
      <c r="AQ29" s="958"/>
      <c r="AR29" s="958"/>
      <c r="AS29" s="958"/>
      <c r="AT29" s="958"/>
      <c r="AU29" s="958" t="s">
        <v>543</v>
      </c>
      <c r="AV29" s="958"/>
      <c r="AW29" s="958"/>
      <c r="AX29" s="958"/>
      <c r="AY29" s="958"/>
      <c r="AZ29" s="1029" t="s">
        <v>543</v>
      </c>
      <c r="BA29" s="1029"/>
      <c r="BB29" s="1029"/>
      <c r="BC29" s="1029"/>
      <c r="BD29" s="1029"/>
      <c r="BE29" s="959"/>
      <c r="BF29" s="959"/>
      <c r="BG29" s="959"/>
      <c r="BH29" s="959"/>
      <c r="BI29" s="960"/>
      <c r="BJ29" s="214"/>
      <c r="BK29" s="214"/>
      <c r="BL29" s="214"/>
      <c r="BM29" s="214"/>
      <c r="BN29" s="214"/>
      <c r="BO29" s="224"/>
      <c r="BP29" s="224"/>
      <c r="BQ29" s="221">
        <v>23</v>
      </c>
      <c r="BR29" s="222"/>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12"/>
    </row>
    <row r="30" spans="1:131" ht="26.25" customHeight="1" x14ac:dyDescent="0.15">
      <c r="A30" s="225">
        <v>3</v>
      </c>
      <c r="B30" s="1018" t="s">
        <v>391</v>
      </c>
      <c r="C30" s="1019"/>
      <c r="D30" s="1019"/>
      <c r="E30" s="1019"/>
      <c r="F30" s="1019"/>
      <c r="G30" s="1019"/>
      <c r="H30" s="1019"/>
      <c r="I30" s="1019"/>
      <c r="J30" s="1019"/>
      <c r="K30" s="1019"/>
      <c r="L30" s="1019"/>
      <c r="M30" s="1019"/>
      <c r="N30" s="1019"/>
      <c r="O30" s="1019"/>
      <c r="P30" s="1020"/>
      <c r="Q30" s="1026">
        <v>1048</v>
      </c>
      <c r="R30" s="1027"/>
      <c r="S30" s="1027"/>
      <c r="T30" s="1027"/>
      <c r="U30" s="1027"/>
      <c r="V30" s="1027">
        <v>884</v>
      </c>
      <c r="W30" s="1027"/>
      <c r="X30" s="1027"/>
      <c r="Y30" s="1027"/>
      <c r="Z30" s="1027"/>
      <c r="AA30" s="1027">
        <v>165</v>
      </c>
      <c r="AB30" s="1027"/>
      <c r="AC30" s="1027"/>
      <c r="AD30" s="1027"/>
      <c r="AE30" s="1028"/>
      <c r="AF30" s="1023">
        <v>2062</v>
      </c>
      <c r="AG30" s="1024"/>
      <c r="AH30" s="1024"/>
      <c r="AI30" s="1024"/>
      <c r="AJ30" s="1025"/>
      <c r="AK30" s="967">
        <v>3</v>
      </c>
      <c r="AL30" s="958"/>
      <c r="AM30" s="958"/>
      <c r="AN30" s="958"/>
      <c r="AO30" s="958"/>
      <c r="AP30" s="958">
        <v>708</v>
      </c>
      <c r="AQ30" s="958"/>
      <c r="AR30" s="958"/>
      <c r="AS30" s="958"/>
      <c r="AT30" s="958"/>
      <c r="AU30" s="958">
        <v>2</v>
      </c>
      <c r="AV30" s="958"/>
      <c r="AW30" s="958"/>
      <c r="AX30" s="958"/>
      <c r="AY30" s="958"/>
      <c r="AZ30" s="1029" t="s">
        <v>543</v>
      </c>
      <c r="BA30" s="1029"/>
      <c r="BB30" s="1029"/>
      <c r="BC30" s="1029"/>
      <c r="BD30" s="1029"/>
      <c r="BE30" s="959" t="s">
        <v>392</v>
      </c>
      <c r="BF30" s="959"/>
      <c r="BG30" s="959"/>
      <c r="BH30" s="959"/>
      <c r="BI30" s="960"/>
      <c r="BJ30" s="214"/>
      <c r="BK30" s="214"/>
      <c r="BL30" s="214"/>
      <c r="BM30" s="214"/>
      <c r="BN30" s="214"/>
      <c r="BO30" s="224"/>
      <c r="BP30" s="224"/>
      <c r="BQ30" s="221">
        <v>24</v>
      </c>
      <c r="BR30" s="222"/>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12"/>
    </row>
    <row r="31" spans="1:131" ht="26.25" customHeight="1" x14ac:dyDescent="0.15">
      <c r="A31" s="225">
        <v>4</v>
      </c>
      <c r="B31" s="1018" t="s">
        <v>393</v>
      </c>
      <c r="C31" s="1019"/>
      <c r="D31" s="1019"/>
      <c r="E31" s="1019"/>
      <c r="F31" s="1019"/>
      <c r="G31" s="1019"/>
      <c r="H31" s="1019"/>
      <c r="I31" s="1019"/>
      <c r="J31" s="1019"/>
      <c r="K31" s="1019"/>
      <c r="L31" s="1019"/>
      <c r="M31" s="1019"/>
      <c r="N31" s="1019"/>
      <c r="O31" s="1019"/>
      <c r="P31" s="1020"/>
      <c r="Q31" s="1026">
        <v>1082</v>
      </c>
      <c r="R31" s="1027"/>
      <c r="S31" s="1027"/>
      <c r="T31" s="1027"/>
      <c r="U31" s="1027"/>
      <c r="V31" s="1027">
        <v>973</v>
      </c>
      <c r="W31" s="1027"/>
      <c r="X31" s="1027"/>
      <c r="Y31" s="1027"/>
      <c r="Z31" s="1027"/>
      <c r="AA31" s="1027">
        <v>109</v>
      </c>
      <c r="AB31" s="1027"/>
      <c r="AC31" s="1027"/>
      <c r="AD31" s="1027"/>
      <c r="AE31" s="1028"/>
      <c r="AF31" s="1023">
        <v>1027</v>
      </c>
      <c r="AG31" s="1024"/>
      <c r="AH31" s="1024"/>
      <c r="AI31" s="1024"/>
      <c r="AJ31" s="1025"/>
      <c r="AK31" s="967">
        <v>320</v>
      </c>
      <c r="AL31" s="958"/>
      <c r="AM31" s="958"/>
      <c r="AN31" s="958"/>
      <c r="AO31" s="958"/>
      <c r="AP31" s="958">
        <v>5587</v>
      </c>
      <c r="AQ31" s="958"/>
      <c r="AR31" s="958"/>
      <c r="AS31" s="958"/>
      <c r="AT31" s="958"/>
      <c r="AU31" s="958">
        <v>3185</v>
      </c>
      <c r="AV31" s="958"/>
      <c r="AW31" s="958"/>
      <c r="AX31" s="958"/>
      <c r="AY31" s="958"/>
      <c r="AZ31" s="1029" t="s">
        <v>543</v>
      </c>
      <c r="BA31" s="1029"/>
      <c r="BB31" s="1029"/>
      <c r="BC31" s="1029"/>
      <c r="BD31" s="1029"/>
      <c r="BE31" s="959" t="s">
        <v>392</v>
      </c>
      <c r="BF31" s="959"/>
      <c r="BG31" s="959"/>
      <c r="BH31" s="959"/>
      <c r="BI31" s="960"/>
      <c r="BJ31" s="214"/>
      <c r="BK31" s="214"/>
      <c r="BL31" s="214"/>
      <c r="BM31" s="214"/>
      <c r="BN31" s="214"/>
      <c r="BO31" s="224"/>
      <c r="BP31" s="224"/>
      <c r="BQ31" s="221">
        <v>25</v>
      </c>
      <c r="BR31" s="222"/>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12"/>
    </row>
    <row r="32" spans="1:131" ht="26.25" customHeight="1" x14ac:dyDescent="0.15">
      <c r="A32" s="225">
        <v>5</v>
      </c>
      <c r="B32" s="1018"/>
      <c r="C32" s="1019"/>
      <c r="D32" s="1019"/>
      <c r="E32" s="1019"/>
      <c r="F32" s="1019"/>
      <c r="G32" s="1019"/>
      <c r="H32" s="1019"/>
      <c r="I32" s="1019"/>
      <c r="J32" s="1019"/>
      <c r="K32" s="1019"/>
      <c r="L32" s="1019"/>
      <c r="M32" s="1019"/>
      <c r="N32" s="1019"/>
      <c r="O32" s="1019"/>
      <c r="P32" s="1020"/>
      <c r="Q32" s="1026"/>
      <c r="R32" s="1027"/>
      <c r="S32" s="1027"/>
      <c r="T32" s="1027"/>
      <c r="U32" s="1027"/>
      <c r="V32" s="1027"/>
      <c r="W32" s="1027"/>
      <c r="X32" s="1027"/>
      <c r="Y32" s="1027"/>
      <c r="Z32" s="1027"/>
      <c r="AA32" s="1027"/>
      <c r="AB32" s="1027"/>
      <c r="AC32" s="1027"/>
      <c r="AD32" s="1027"/>
      <c r="AE32" s="1028"/>
      <c r="AF32" s="1023"/>
      <c r="AG32" s="1024"/>
      <c r="AH32" s="1024"/>
      <c r="AI32" s="1024"/>
      <c r="AJ32" s="1025"/>
      <c r="AK32" s="967"/>
      <c r="AL32" s="958"/>
      <c r="AM32" s="958"/>
      <c r="AN32" s="958"/>
      <c r="AO32" s="958"/>
      <c r="AP32" s="958"/>
      <c r="AQ32" s="958"/>
      <c r="AR32" s="958"/>
      <c r="AS32" s="958"/>
      <c r="AT32" s="958"/>
      <c r="AU32" s="958"/>
      <c r="AV32" s="958"/>
      <c r="AW32" s="958"/>
      <c r="AX32" s="958"/>
      <c r="AY32" s="958"/>
      <c r="AZ32" s="1029"/>
      <c r="BA32" s="1029"/>
      <c r="BB32" s="1029"/>
      <c r="BC32" s="1029"/>
      <c r="BD32" s="1029"/>
      <c r="BE32" s="959"/>
      <c r="BF32" s="959"/>
      <c r="BG32" s="959"/>
      <c r="BH32" s="959"/>
      <c r="BI32" s="960"/>
      <c r="BJ32" s="214"/>
      <c r="BK32" s="214"/>
      <c r="BL32" s="214"/>
      <c r="BM32" s="214"/>
      <c r="BN32" s="214"/>
      <c r="BO32" s="224"/>
      <c r="BP32" s="224"/>
      <c r="BQ32" s="221">
        <v>26</v>
      </c>
      <c r="BR32" s="222"/>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12"/>
    </row>
    <row r="33" spans="1:131" ht="26.25" customHeight="1" x14ac:dyDescent="0.15">
      <c r="A33" s="225">
        <v>6</v>
      </c>
      <c r="B33" s="1018"/>
      <c r="C33" s="1019"/>
      <c r="D33" s="1019"/>
      <c r="E33" s="1019"/>
      <c r="F33" s="1019"/>
      <c r="G33" s="1019"/>
      <c r="H33" s="1019"/>
      <c r="I33" s="1019"/>
      <c r="J33" s="1019"/>
      <c r="K33" s="1019"/>
      <c r="L33" s="1019"/>
      <c r="M33" s="1019"/>
      <c r="N33" s="1019"/>
      <c r="O33" s="1019"/>
      <c r="P33" s="1020"/>
      <c r="Q33" s="1026"/>
      <c r="R33" s="1027"/>
      <c r="S33" s="1027"/>
      <c r="T33" s="1027"/>
      <c r="U33" s="1027"/>
      <c r="V33" s="1027"/>
      <c r="W33" s="1027"/>
      <c r="X33" s="1027"/>
      <c r="Y33" s="1027"/>
      <c r="Z33" s="1027"/>
      <c r="AA33" s="1027"/>
      <c r="AB33" s="1027"/>
      <c r="AC33" s="1027"/>
      <c r="AD33" s="1027"/>
      <c r="AE33" s="1028"/>
      <c r="AF33" s="1023"/>
      <c r="AG33" s="1024"/>
      <c r="AH33" s="1024"/>
      <c r="AI33" s="1024"/>
      <c r="AJ33" s="1025"/>
      <c r="AK33" s="967"/>
      <c r="AL33" s="958"/>
      <c r="AM33" s="958"/>
      <c r="AN33" s="958"/>
      <c r="AO33" s="958"/>
      <c r="AP33" s="958"/>
      <c r="AQ33" s="958"/>
      <c r="AR33" s="958"/>
      <c r="AS33" s="958"/>
      <c r="AT33" s="958"/>
      <c r="AU33" s="958"/>
      <c r="AV33" s="958"/>
      <c r="AW33" s="958"/>
      <c r="AX33" s="958"/>
      <c r="AY33" s="958"/>
      <c r="AZ33" s="1029"/>
      <c r="BA33" s="1029"/>
      <c r="BB33" s="1029"/>
      <c r="BC33" s="1029"/>
      <c r="BD33" s="1029"/>
      <c r="BE33" s="959"/>
      <c r="BF33" s="959"/>
      <c r="BG33" s="959"/>
      <c r="BH33" s="959"/>
      <c r="BI33" s="960"/>
      <c r="BJ33" s="214"/>
      <c r="BK33" s="214"/>
      <c r="BL33" s="214"/>
      <c r="BM33" s="214"/>
      <c r="BN33" s="214"/>
      <c r="BO33" s="224"/>
      <c r="BP33" s="224"/>
      <c r="BQ33" s="221">
        <v>27</v>
      </c>
      <c r="BR33" s="222"/>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12"/>
    </row>
    <row r="34" spans="1:131" ht="26.25" customHeight="1" x14ac:dyDescent="0.15">
      <c r="A34" s="225">
        <v>7</v>
      </c>
      <c r="B34" s="1018"/>
      <c r="C34" s="1019"/>
      <c r="D34" s="1019"/>
      <c r="E34" s="1019"/>
      <c r="F34" s="1019"/>
      <c r="G34" s="1019"/>
      <c r="H34" s="1019"/>
      <c r="I34" s="1019"/>
      <c r="J34" s="1019"/>
      <c r="K34" s="1019"/>
      <c r="L34" s="1019"/>
      <c r="M34" s="1019"/>
      <c r="N34" s="1019"/>
      <c r="O34" s="1019"/>
      <c r="P34" s="1020"/>
      <c r="Q34" s="1026"/>
      <c r="R34" s="1027"/>
      <c r="S34" s="1027"/>
      <c r="T34" s="1027"/>
      <c r="U34" s="1027"/>
      <c r="V34" s="1027"/>
      <c r="W34" s="1027"/>
      <c r="X34" s="1027"/>
      <c r="Y34" s="1027"/>
      <c r="Z34" s="1027"/>
      <c r="AA34" s="1027"/>
      <c r="AB34" s="1027"/>
      <c r="AC34" s="1027"/>
      <c r="AD34" s="1027"/>
      <c r="AE34" s="1028"/>
      <c r="AF34" s="1023"/>
      <c r="AG34" s="1024"/>
      <c r="AH34" s="1024"/>
      <c r="AI34" s="1024"/>
      <c r="AJ34" s="1025"/>
      <c r="AK34" s="967"/>
      <c r="AL34" s="958"/>
      <c r="AM34" s="958"/>
      <c r="AN34" s="958"/>
      <c r="AO34" s="958"/>
      <c r="AP34" s="958"/>
      <c r="AQ34" s="958"/>
      <c r="AR34" s="958"/>
      <c r="AS34" s="958"/>
      <c r="AT34" s="958"/>
      <c r="AU34" s="958"/>
      <c r="AV34" s="958"/>
      <c r="AW34" s="958"/>
      <c r="AX34" s="958"/>
      <c r="AY34" s="958"/>
      <c r="AZ34" s="1029"/>
      <c r="BA34" s="1029"/>
      <c r="BB34" s="1029"/>
      <c r="BC34" s="1029"/>
      <c r="BD34" s="1029"/>
      <c r="BE34" s="959"/>
      <c r="BF34" s="959"/>
      <c r="BG34" s="959"/>
      <c r="BH34" s="959"/>
      <c r="BI34" s="960"/>
      <c r="BJ34" s="214"/>
      <c r="BK34" s="214"/>
      <c r="BL34" s="214"/>
      <c r="BM34" s="214"/>
      <c r="BN34" s="214"/>
      <c r="BO34" s="224"/>
      <c r="BP34" s="224"/>
      <c r="BQ34" s="221">
        <v>28</v>
      </c>
      <c r="BR34" s="222"/>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12"/>
    </row>
    <row r="35" spans="1:131" ht="26.25" customHeight="1" x14ac:dyDescent="0.15">
      <c r="A35" s="225">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7"/>
      <c r="AL35" s="958"/>
      <c r="AM35" s="958"/>
      <c r="AN35" s="958"/>
      <c r="AO35" s="958"/>
      <c r="AP35" s="958"/>
      <c r="AQ35" s="958"/>
      <c r="AR35" s="958"/>
      <c r="AS35" s="958"/>
      <c r="AT35" s="958"/>
      <c r="AU35" s="958"/>
      <c r="AV35" s="958"/>
      <c r="AW35" s="958"/>
      <c r="AX35" s="958"/>
      <c r="AY35" s="958"/>
      <c r="AZ35" s="1029"/>
      <c r="BA35" s="1029"/>
      <c r="BB35" s="1029"/>
      <c r="BC35" s="1029"/>
      <c r="BD35" s="1029"/>
      <c r="BE35" s="959"/>
      <c r="BF35" s="959"/>
      <c r="BG35" s="959"/>
      <c r="BH35" s="959"/>
      <c r="BI35" s="960"/>
      <c r="BJ35" s="214"/>
      <c r="BK35" s="214"/>
      <c r="BL35" s="214"/>
      <c r="BM35" s="214"/>
      <c r="BN35" s="214"/>
      <c r="BO35" s="224"/>
      <c r="BP35" s="224"/>
      <c r="BQ35" s="221">
        <v>29</v>
      </c>
      <c r="BR35" s="222"/>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12"/>
    </row>
    <row r="36" spans="1:131" ht="26.25" customHeight="1" x14ac:dyDescent="0.15">
      <c r="A36" s="225">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7"/>
      <c r="AL36" s="958"/>
      <c r="AM36" s="958"/>
      <c r="AN36" s="958"/>
      <c r="AO36" s="958"/>
      <c r="AP36" s="958"/>
      <c r="AQ36" s="958"/>
      <c r="AR36" s="958"/>
      <c r="AS36" s="958"/>
      <c r="AT36" s="958"/>
      <c r="AU36" s="958"/>
      <c r="AV36" s="958"/>
      <c r="AW36" s="958"/>
      <c r="AX36" s="958"/>
      <c r="AY36" s="958"/>
      <c r="AZ36" s="1029"/>
      <c r="BA36" s="1029"/>
      <c r="BB36" s="1029"/>
      <c r="BC36" s="1029"/>
      <c r="BD36" s="1029"/>
      <c r="BE36" s="959"/>
      <c r="BF36" s="959"/>
      <c r="BG36" s="959"/>
      <c r="BH36" s="959"/>
      <c r="BI36" s="960"/>
      <c r="BJ36" s="214"/>
      <c r="BK36" s="214"/>
      <c r="BL36" s="214"/>
      <c r="BM36" s="214"/>
      <c r="BN36" s="214"/>
      <c r="BO36" s="224"/>
      <c r="BP36" s="224"/>
      <c r="BQ36" s="221">
        <v>30</v>
      </c>
      <c r="BR36" s="222"/>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12"/>
    </row>
    <row r="37" spans="1:131" ht="26.25" customHeight="1" x14ac:dyDescent="0.15">
      <c r="A37" s="225">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7"/>
      <c r="AL37" s="958"/>
      <c r="AM37" s="958"/>
      <c r="AN37" s="958"/>
      <c r="AO37" s="958"/>
      <c r="AP37" s="958"/>
      <c r="AQ37" s="958"/>
      <c r="AR37" s="958"/>
      <c r="AS37" s="958"/>
      <c r="AT37" s="958"/>
      <c r="AU37" s="958"/>
      <c r="AV37" s="958"/>
      <c r="AW37" s="958"/>
      <c r="AX37" s="958"/>
      <c r="AY37" s="958"/>
      <c r="AZ37" s="1029"/>
      <c r="BA37" s="1029"/>
      <c r="BB37" s="1029"/>
      <c r="BC37" s="1029"/>
      <c r="BD37" s="1029"/>
      <c r="BE37" s="959"/>
      <c r="BF37" s="959"/>
      <c r="BG37" s="959"/>
      <c r="BH37" s="959"/>
      <c r="BI37" s="960"/>
      <c r="BJ37" s="214"/>
      <c r="BK37" s="214"/>
      <c r="BL37" s="214"/>
      <c r="BM37" s="214"/>
      <c r="BN37" s="214"/>
      <c r="BO37" s="224"/>
      <c r="BP37" s="224"/>
      <c r="BQ37" s="221">
        <v>31</v>
      </c>
      <c r="BR37" s="222"/>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12"/>
    </row>
    <row r="38" spans="1:131" ht="26.25" customHeight="1" x14ac:dyDescent="0.15">
      <c r="A38" s="225">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7"/>
      <c r="AL38" s="958"/>
      <c r="AM38" s="958"/>
      <c r="AN38" s="958"/>
      <c r="AO38" s="958"/>
      <c r="AP38" s="958"/>
      <c r="AQ38" s="958"/>
      <c r="AR38" s="958"/>
      <c r="AS38" s="958"/>
      <c r="AT38" s="958"/>
      <c r="AU38" s="958"/>
      <c r="AV38" s="958"/>
      <c r="AW38" s="958"/>
      <c r="AX38" s="958"/>
      <c r="AY38" s="958"/>
      <c r="AZ38" s="1029"/>
      <c r="BA38" s="1029"/>
      <c r="BB38" s="1029"/>
      <c r="BC38" s="1029"/>
      <c r="BD38" s="1029"/>
      <c r="BE38" s="959"/>
      <c r="BF38" s="959"/>
      <c r="BG38" s="959"/>
      <c r="BH38" s="959"/>
      <c r="BI38" s="960"/>
      <c r="BJ38" s="214"/>
      <c r="BK38" s="214"/>
      <c r="BL38" s="214"/>
      <c r="BM38" s="214"/>
      <c r="BN38" s="214"/>
      <c r="BO38" s="224"/>
      <c r="BP38" s="224"/>
      <c r="BQ38" s="221">
        <v>32</v>
      </c>
      <c r="BR38" s="222"/>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12"/>
    </row>
    <row r="39" spans="1:131" ht="26.25" customHeight="1" x14ac:dyDescent="0.15">
      <c r="A39" s="225">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7"/>
      <c r="AL39" s="958"/>
      <c r="AM39" s="958"/>
      <c r="AN39" s="958"/>
      <c r="AO39" s="958"/>
      <c r="AP39" s="958"/>
      <c r="AQ39" s="958"/>
      <c r="AR39" s="958"/>
      <c r="AS39" s="958"/>
      <c r="AT39" s="958"/>
      <c r="AU39" s="958"/>
      <c r="AV39" s="958"/>
      <c r="AW39" s="958"/>
      <c r="AX39" s="958"/>
      <c r="AY39" s="958"/>
      <c r="AZ39" s="1029"/>
      <c r="BA39" s="1029"/>
      <c r="BB39" s="1029"/>
      <c r="BC39" s="1029"/>
      <c r="BD39" s="1029"/>
      <c r="BE39" s="959"/>
      <c r="BF39" s="959"/>
      <c r="BG39" s="959"/>
      <c r="BH39" s="959"/>
      <c r="BI39" s="960"/>
      <c r="BJ39" s="214"/>
      <c r="BK39" s="214"/>
      <c r="BL39" s="214"/>
      <c r="BM39" s="214"/>
      <c r="BN39" s="214"/>
      <c r="BO39" s="224"/>
      <c r="BP39" s="224"/>
      <c r="BQ39" s="221">
        <v>33</v>
      </c>
      <c r="BR39" s="222"/>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12"/>
    </row>
    <row r="40" spans="1:131" ht="26.25" customHeight="1" x14ac:dyDescent="0.15">
      <c r="A40" s="221">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7"/>
      <c r="AL40" s="958"/>
      <c r="AM40" s="958"/>
      <c r="AN40" s="958"/>
      <c r="AO40" s="958"/>
      <c r="AP40" s="958"/>
      <c r="AQ40" s="958"/>
      <c r="AR40" s="958"/>
      <c r="AS40" s="958"/>
      <c r="AT40" s="958"/>
      <c r="AU40" s="958"/>
      <c r="AV40" s="958"/>
      <c r="AW40" s="958"/>
      <c r="AX40" s="958"/>
      <c r="AY40" s="958"/>
      <c r="AZ40" s="1029"/>
      <c r="BA40" s="1029"/>
      <c r="BB40" s="1029"/>
      <c r="BC40" s="1029"/>
      <c r="BD40" s="1029"/>
      <c r="BE40" s="959"/>
      <c r="BF40" s="959"/>
      <c r="BG40" s="959"/>
      <c r="BH40" s="959"/>
      <c r="BI40" s="960"/>
      <c r="BJ40" s="214"/>
      <c r="BK40" s="214"/>
      <c r="BL40" s="214"/>
      <c r="BM40" s="214"/>
      <c r="BN40" s="214"/>
      <c r="BO40" s="224"/>
      <c r="BP40" s="224"/>
      <c r="BQ40" s="221">
        <v>34</v>
      </c>
      <c r="BR40" s="222"/>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12"/>
    </row>
    <row r="41" spans="1:131" ht="26.25" customHeight="1" x14ac:dyDescent="0.15">
      <c r="A41" s="221">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7"/>
      <c r="AL41" s="958"/>
      <c r="AM41" s="958"/>
      <c r="AN41" s="958"/>
      <c r="AO41" s="958"/>
      <c r="AP41" s="958"/>
      <c r="AQ41" s="958"/>
      <c r="AR41" s="958"/>
      <c r="AS41" s="958"/>
      <c r="AT41" s="958"/>
      <c r="AU41" s="958"/>
      <c r="AV41" s="958"/>
      <c r="AW41" s="958"/>
      <c r="AX41" s="958"/>
      <c r="AY41" s="958"/>
      <c r="AZ41" s="1029"/>
      <c r="BA41" s="1029"/>
      <c r="BB41" s="1029"/>
      <c r="BC41" s="1029"/>
      <c r="BD41" s="1029"/>
      <c r="BE41" s="959"/>
      <c r="BF41" s="959"/>
      <c r="BG41" s="959"/>
      <c r="BH41" s="959"/>
      <c r="BI41" s="960"/>
      <c r="BJ41" s="214"/>
      <c r="BK41" s="214"/>
      <c r="BL41" s="214"/>
      <c r="BM41" s="214"/>
      <c r="BN41" s="214"/>
      <c r="BO41" s="224"/>
      <c r="BP41" s="224"/>
      <c r="BQ41" s="221">
        <v>35</v>
      </c>
      <c r="BR41" s="222"/>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12"/>
    </row>
    <row r="42" spans="1:131" ht="26.25" customHeight="1" x14ac:dyDescent="0.15">
      <c r="A42" s="221">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7"/>
      <c r="AL42" s="958"/>
      <c r="AM42" s="958"/>
      <c r="AN42" s="958"/>
      <c r="AO42" s="958"/>
      <c r="AP42" s="958"/>
      <c r="AQ42" s="958"/>
      <c r="AR42" s="958"/>
      <c r="AS42" s="958"/>
      <c r="AT42" s="958"/>
      <c r="AU42" s="958"/>
      <c r="AV42" s="958"/>
      <c r="AW42" s="958"/>
      <c r="AX42" s="958"/>
      <c r="AY42" s="958"/>
      <c r="AZ42" s="1029"/>
      <c r="BA42" s="1029"/>
      <c r="BB42" s="1029"/>
      <c r="BC42" s="1029"/>
      <c r="BD42" s="1029"/>
      <c r="BE42" s="959"/>
      <c r="BF42" s="959"/>
      <c r="BG42" s="959"/>
      <c r="BH42" s="959"/>
      <c r="BI42" s="960"/>
      <c r="BJ42" s="214"/>
      <c r="BK42" s="214"/>
      <c r="BL42" s="214"/>
      <c r="BM42" s="214"/>
      <c r="BN42" s="214"/>
      <c r="BO42" s="224"/>
      <c r="BP42" s="224"/>
      <c r="BQ42" s="221">
        <v>36</v>
      </c>
      <c r="BR42" s="222"/>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12"/>
    </row>
    <row r="43" spans="1:131" ht="26.25" customHeight="1" x14ac:dyDescent="0.15">
      <c r="A43" s="221">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7"/>
      <c r="AL43" s="958"/>
      <c r="AM43" s="958"/>
      <c r="AN43" s="958"/>
      <c r="AO43" s="958"/>
      <c r="AP43" s="958"/>
      <c r="AQ43" s="958"/>
      <c r="AR43" s="958"/>
      <c r="AS43" s="958"/>
      <c r="AT43" s="958"/>
      <c r="AU43" s="958"/>
      <c r="AV43" s="958"/>
      <c r="AW43" s="958"/>
      <c r="AX43" s="958"/>
      <c r="AY43" s="958"/>
      <c r="AZ43" s="1029"/>
      <c r="BA43" s="1029"/>
      <c r="BB43" s="1029"/>
      <c r="BC43" s="1029"/>
      <c r="BD43" s="1029"/>
      <c r="BE43" s="959"/>
      <c r="BF43" s="959"/>
      <c r="BG43" s="959"/>
      <c r="BH43" s="959"/>
      <c r="BI43" s="960"/>
      <c r="BJ43" s="214"/>
      <c r="BK43" s="214"/>
      <c r="BL43" s="214"/>
      <c r="BM43" s="214"/>
      <c r="BN43" s="214"/>
      <c r="BO43" s="224"/>
      <c r="BP43" s="224"/>
      <c r="BQ43" s="221">
        <v>37</v>
      </c>
      <c r="BR43" s="222"/>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12"/>
    </row>
    <row r="44" spans="1:131" ht="26.25" customHeight="1" x14ac:dyDescent="0.15">
      <c r="A44" s="221">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7"/>
      <c r="AL44" s="958"/>
      <c r="AM44" s="958"/>
      <c r="AN44" s="958"/>
      <c r="AO44" s="958"/>
      <c r="AP44" s="958"/>
      <c r="AQ44" s="958"/>
      <c r="AR44" s="958"/>
      <c r="AS44" s="958"/>
      <c r="AT44" s="958"/>
      <c r="AU44" s="958"/>
      <c r="AV44" s="958"/>
      <c r="AW44" s="958"/>
      <c r="AX44" s="958"/>
      <c r="AY44" s="958"/>
      <c r="AZ44" s="1029"/>
      <c r="BA44" s="1029"/>
      <c r="BB44" s="1029"/>
      <c r="BC44" s="1029"/>
      <c r="BD44" s="1029"/>
      <c r="BE44" s="959"/>
      <c r="BF44" s="959"/>
      <c r="BG44" s="959"/>
      <c r="BH44" s="959"/>
      <c r="BI44" s="960"/>
      <c r="BJ44" s="214"/>
      <c r="BK44" s="214"/>
      <c r="BL44" s="214"/>
      <c r="BM44" s="214"/>
      <c r="BN44" s="214"/>
      <c r="BO44" s="224"/>
      <c r="BP44" s="224"/>
      <c r="BQ44" s="221">
        <v>38</v>
      </c>
      <c r="BR44" s="222"/>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12"/>
    </row>
    <row r="45" spans="1:131" ht="26.25" customHeight="1" x14ac:dyDescent="0.15">
      <c r="A45" s="221">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7"/>
      <c r="AL45" s="958"/>
      <c r="AM45" s="958"/>
      <c r="AN45" s="958"/>
      <c r="AO45" s="958"/>
      <c r="AP45" s="958"/>
      <c r="AQ45" s="958"/>
      <c r="AR45" s="958"/>
      <c r="AS45" s="958"/>
      <c r="AT45" s="958"/>
      <c r="AU45" s="958"/>
      <c r="AV45" s="958"/>
      <c r="AW45" s="958"/>
      <c r="AX45" s="958"/>
      <c r="AY45" s="958"/>
      <c r="AZ45" s="1029"/>
      <c r="BA45" s="1029"/>
      <c r="BB45" s="1029"/>
      <c r="BC45" s="1029"/>
      <c r="BD45" s="1029"/>
      <c r="BE45" s="959"/>
      <c r="BF45" s="959"/>
      <c r="BG45" s="959"/>
      <c r="BH45" s="959"/>
      <c r="BI45" s="960"/>
      <c r="BJ45" s="214"/>
      <c r="BK45" s="214"/>
      <c r="BL45" s="214"/>
      <c r="BM45" s="214"/>
      <c r="BN45" s="214"/>
      <c r="BO45" s="224"/>
      <c r="BP45" s="224"/>
      <c r="BQ45" s="221">
        <v>39</v>
      </c>
      <c r="BR45" s="222"/>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12"/>
    </row>
    <row r="46" spans="1:131" ht="26.25" customHeight="1" x14ac:dyDescent="0.15">
      <c r="A46" s="221">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7"/>
      <c r="AL46" s="958"/>
      <c r="AM46" s="958"/>
      <c r="AN46" s="958"/>
      <c r="AO46" s="958"/>
      <c r="AP46" s="958"/>
      <c r="AQ46" s="958"/>
      <c r="AR46" s="958"/>
      <c r="AS46" s="958"/>
      <c r="AT46" s="958"/>
      <c r="AU46" s="958"/>
      <c r="AV46" s="958"/>
      <c r="AW46" s="958"/>
      <c r="AX46" s="958"/>
      <c r="AY46" s="958"/>
      <c r="AZ46" s="1029"/>
      <c r="BA46" s="1029"/>
      <c r="BB46" s="1029"/>
      <c r="BC46" s="1029"/>
      <c r="BD46" s="1029"/>
      <c r="BE46" s="959"/>
      <c r="BF46" s="959"/>
      <c r="BG46" s="959"/>
      <c r="BH46" s="959"/>
      <c r="BI46" s="960"/>
      <c r="BJ46" s="214"/>
      <c r="BK46" s="214"/>
      <c r="BL46" s="214"/>
      <c r="BM46" s="214"/>
      <c r="BN46" s="214"/>
      <c r="BO46" s="224"/>
      <c r="BP46" s="224"/>
      <c r="BQ46" s="221">
        <v>40</v>
      </c>
      <c r="BR46" s="222"/>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12"/>
    </row>
    <row r="47" spans="1:131" ht="26.25" customHeight="1" x14ac:dyDescent="0.15">
      <c r="A47" s="221">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7"/>
      <c r="AL47" s="958"/>
      <c r="AM47" s="958"/>
      <c r="AN47" s="958"/>
      <c r="AO47" s="958"/>
      <c r="AP47" s="958"/>
      <c r="AQ47" s="958"/>
      <c r="AR47" s="958"/>
      <c r="AS47" s="958"/>
      <c r="AT47" s="958"/>
      <c r="AU47" s="958"/>
      <c r="AV47" s="958"/>
      <c r="AW47" s="958"/>
      <c r="AX47" s="958"/>
      <c r="AY47" s="958"/>
      <c r="AZ47" s="1029"/>
      <c r="BA47" s="1029"/>
      <c r="BB47" s="1029"/>
      <c r="BC47" s="1029"/>
      <c r="BD47" s="1029"/>
      <c r="BE47" s="959"/>
      <c r="BF47" s="959"/>
      <c r="BG47" s="959"/>
      <c r="BH47" s="959"/>
      <c r="BI47" s="960"/>
      <c r="BJ47" s="214"/>
      <c r="BK47" s="214"/>
      <c r="BL47" s="214"/>
      <c r="BM47" s="214"/>
      <c r="BN47" s="214"/>
      <c r="BO47" s="224"/>
      <c r="BP47" s="224"/>
      <c r="BQ47" s="221">
        <v>41</v>
      </c>
      <c r="BR47" s="222"/>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12"/>
    </row>
    <row r="48" spans="1:131" ht="26.25" customHeight="1" x14ac:dyDescent="0.15">
      <c r="A48" s="221">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7"/>
      <c r="AL48" s="958"/>
      <c r="AM48" s="958"/>
      <c r="AN48" s="958"/>
      <c r="AO48" s="958"/>
      <c r="AP48" s="958"/>
      <c r="AQ48" s="958"/>
      <c r="AR48" s="958"/>
      <c r="AS48" s="958"/>
      <c r="AT48" s="958"/>
      <c r="AU48" s="958"/>
      <c r="AV48" s="958"/>
      <c r="AW48" s="958"/>
      <c r="AX48" s="958"/>
      <c r="AY48" s="958"/>
      <c r="AZ48" s="1029"/>
      <c r="BA48" s="1029"/>
      <c r="BB48" s="1029"/>
      <c r="BC48" s="1029"/>
      <c r="BD48" s="1029"/>
      <c r="BE48" s="959"/>
      <c r="BF48" s="959"/>
      <c r="BG48" s="959"/>
      <c r="BH48" s="959"/>
      <c r="BI48" s="960"/>
      <c r="BJ48" s="214"/>
      <c r="BK48" s="214"/>
      <c r="BL48" s="214"/>
      <c r="BM48" s="214"/>
      <c r="BN48" s="214"/>
      <c r="BO48" s="224"/>
      <c r="BP48" s="224"/>
      <c r="BQ48" s="221">
        <v>42</v>
      </c>
      <c r="BR48" s="222"/>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12"/>
    </row>
    <row r="49" spans="1:131" ht="26.25" customHeight="1" x14ac:dyDescent="0.15">
      <c r="A49" s="221">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7"/>
      <c r="AL49" s="958"/>
      <c r="AM49" s="958"/>
      <c r="AN49" s="958"/>
      <c r="AO49" s="958"/>
      <c r="AP49" s="958"/>
      <c r="AQ49" s="958"/>
      <c r="AR49" s="958"/>
      <c r="AS49" s="958"/>
      <c r="AT49" s="958"/>
      <c r="AU49" s="958"/>
      <c r="AV49" s="958"/>
      <c r="AW49" s="958"/>
      <c r="AX49" s="958"/>
      <c r="AY49" s="958"/>
      <c r="AZ49" s="1029"/>
      <c r="BA49" s="1029"/>
      <c r="BB49" s="1029"/>
      <c r="BC49" s="1029"/>
      <c r="BD49" s="1029"/>
      <c r="BE49" s="959"/>
      <c r="BF49" s="959"/>
      <c r="BG49" s="959"/>
      <c r="BH49" s="959"/>
      <c r="BI49" s="960"/>
      <c r="BJ49" s="214"/>
      <c r="BK49" s="214"/>
      <c r="BL49" s="214"/>
      <c r="BM49" s="214"/>
      <c r="BN49" s="214"/>
      <c r="BO49" s="224"/>
      <c r="BP49" s="224"/>
      <c r="BQ49" s="221">
        <v>43</v>
      </c>
      <c r="BR49" s="222"/>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12"/>
    </row>
    <row r="50" spans="1:131" ht="26.25" customHeight="1" x14ac:dyDescent="0.15">
      <c r="A50" s="221">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59"/>
      <c r="BF50" s="959"/>
      <c r="BG50" s="959"/>
      <c r="BH50" s="959"/>
      <c r="BI50" s="960"/>
      <c r="BJ50" s="214"/>
      <c r="BK50" s="214"/>
      <c r="BL50" s="214"/>
      <c r="BM50" s="214"/>
      <c r="BN50" s="214"/>
      <c r="BO50" s="224"/>
      <c r="BP50" s="224"/>
      <c r="BQ50" s="221">
        <v>44</v>
      </c>
      <c r="BR50" s="222"/>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12"/>
    </row>
    <row r="51" spans="1:131" ht="26.25" customHeight="1" x14ac:dyDescent="0.15">
      <c r="A51" s="221">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59"/>
      <c r="BF51" s="959"/>
      <c r="BG51" s="959"/>
      <c r="BH51" s="959"/>
      <c r="BI51" s="960"/>
      <c r="BJ51" s="214"/>
      <c r="BK51" s="214"/>
      <c r="BL51" s="214"/>
      <c r="BM51" s="214"/>
      <c r="BN51" s="214"/>
      <c r="BO51" s="224"/>
      <c r="BP51" s="224"/>
      <c r="BQ51" s="221">
        <v>45</v>
      </c>
      <c r="BR51" s="222"/>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12"/>
    </row>
    <row r="52" spans="1:131" ht="26.25" customHeight="1" x14ac:dyDescent="0.15">
      <c r="A52" s="221">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59"/>
      <c r="BF52" s="959"/>
      <c r="BG52" s="959"/>
      <c r="BH52" s="959"/>
      <c r="BI52" s="960"/>
      <c r="BJ52" s="214"/>
      <c r="BK52" s="214"/>
      <c r="BL52" s="214"/>
      <c r="BM52" s="214"/>
      <c r="BN52" s="214"/>
      <c r="BO52" s="224"/>
      <c r="BP52" s="224"/>
      <c r="BQ52" s="221">
        <v>46</v>
      </c>
      <c r="BR52" s="222"/>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12"/>
    </row>
    <row r="53" spans="1:131" ht="26.25" customHeight="1" x14ac:dyDescent="0.15">
      <c r="A53" s="221">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59"/>
      <c r="BF53" s="959"/>
      <c r="BG53" s="959"/>
      <c r="BH53" s="959"/>
      <c r="BI53" s="960"/>
      <c r="BJ53" s="214"/>
      <c r="BK53" s="214"/>
      <c r="BL53" s="214"/>
      <c r="BM53" s="214"/>
      <c r="BN53" s="214"/>
      <c r="BO53" s="224"/>
      <c r="BP53" s="224"/>
      <c r="BQ53" s="221">
        <v>47</v>
      </c>
      <c r="BR53" s="222"/>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12"/>
    </row>
    <row r="54" spans="1:131" ht="26.25" customHeight="1" x14ac:dyDescent="0.15">
      <c r="A54" s="221">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59"/>
      <c r="BF54" s="959"/>
      <c r="BG54" s="959"/>
      <c r="BH54" s="959"/>
      <c r="BI54" s="960"/>
      <c r="BJ54" s="214"/>
      <c r="BK54" s="214"/>
      <c r="BL54" s="214"/>
      <c r="BM54" s="214"/>
      <c r="BN54" s="214"/>
      <c r="BO54" s="224"/>
      <c r="BP54" s="224"/>
      <c r="BQ54" s="221">
        <v>48</v>
      </c>
      <c r="BR54" s="222"/>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12"/>
    </row>
    <row r="55" spans="1:131" ht="26.25" customHeight="1" x14ac:dyDescent="0.15">
      <c r="A55" s="221">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59"/>
      <c r="BF55" s="959"/>
      <c r="BG55" s="959"/>
      <c r="BH55" s="959"/>
      <c r="BI55" s="960"/>
      <c r="BJ55" s="214"/>
      <c r="BK55" s="214"/>
      <c r="BL55" s="214"/>
      <c r="BM55" s="214"/>
      <c r="BN55" s="214"/>
      <c r="BO55" s="224"/>
      <c r="BP55" s="224"/>
      <c r="BQ55" s="221">
        <v>49</v>
      </c>
      <c r="BR55" s="222"/>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12"/>
    </row>
    <row r="56" spans="1:131" ht="26.25" customHeight="1" x14ac:dyDescent="0.15">
      <c r="A56" s="221">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59"/>
      <c r="BF56" s="959"/>
      <c r="BG56" s="959"/>
      <c r="BH56" s="959"/>
      <c r="BI56" s="960"/>
      <c r="BJ56" s="214"/>
      <c r="BK56" s="214"/>
      <c r="BL56" s="214"/>
      <c r="BM56" s="214"/>
      <c r="BN56" s="214"/>
      <c r="BO56" s="224"/>
      <c r="BP56" s="224"/>
      <c r="BQ56" s="221">
        <v>50</v>
      </c>
      <c r="BR56" s="222"/>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12"/>
    </row>
    <row r="57" spans="1:131" ht="26.25" customHeight="1" x14ac:dyDescent="0.15">
      <c r="A57" s="221">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59"/>
      <c r="BF57" s="959"/>
      <c r="BG57" s="959"/>
      <c r="BH57" s="959"/>
      <c r="BI57" s="960"/>
      <c r="BJ57" s="214"/>
      <c r="BK57" s="214"/>
      <c r="BL57" s="214"/>
      <c r="BM57" s="214"/>
      <c r="BN57" s="214"/>
      <c r="BO57" s="224"/>
      <c r="BP57" s="224"/>
      <c r="BQ57" s="221">
        <v>51</v>
      </c>
      <c r="BR57" s="222"/>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12"/>
    </row>
    <row r="58" spans="1:131" ht="26.25" customHeight="1" x14ac:dyDescent="0.15">
      <c r="A58" s="221">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59"/>
      <c r="BF58" s="959"/>
      <c r="BG58" s="959"/>
      <c r="BH58" s="959"/>
      <c r="BI58" s="960"/>
      <c r="BJ58" s="214"/>
      <c r="BK58" s="214"/>
      <c r="BL58" s="214"/>
      <c r="BM58" s="214"/>
      <c r="BN58" s="214"/>
      <c r="BO58" s="224"/>
      <c r="BP58" s="224"/>
      <c r="BQ58" s="221">
        <v>52</v>
      </c>
      <c r="BR58" s="222"/>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12"/>
    </row>
    <row r="59" spans="1:131" ht="26.25" customHeight="1" x14ac:dyDescent="0.15">
      <c r="A59" s="221">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59"/>
      <c r="BF59" s="959"/>
      <c r="BG59" s="959"/>
      <c r="BH59" s="959"/>
      <c r="BI59" s="960"/>
      <c r="BJ59" s="214"/>
      <c r="BK59" s="214"/>
      <c r="BL59" s="214"/>
      <c r="BM59" s="214"/>
      <c r="BN59" s="214"/>
      <c r="BO59" s="224"/>
      <c r="BP59" s="224"/>
      <c r="BQ59" s="221">
        <v>53</v>
      </c>
      <c r="BR59" s="222"/>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12"/>
    </row>
    <row r="60" spans="1:131" ht="26.25" customHeight="1" x14ac:dyDescent="0.15">
      <c r="A60" s="221">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59"/>
      <c r="BF60" s="959"/>
      <c r="BG60" s="959"/>
      <c r="BH60" s="959"/>
      <c r="BI60" s="960"/>
      <c r="BJ60" s="214"/>
      <c r="BK60" s="214"/>
      <c r="BL60" s="214"/>
      <c r="BM60" s="214"/>
      <c r="BN60" s="214"/>
      <c r="BO60" s="224"/>
      <c r="BP60" s="224"/>
      <c r="BQ60" s="221">
        <v>54</v>
      </c>
      <c r="BR60" s="222"/>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12"/>
    </row>
    <row r="61" spans="1:131" ht="26.25" customHeight="1" thickBot="1" x14ac:dyDescent="0.2">
      <c r="A61" s="221">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59"/>
      <c r="BF61" s="959"/>
      <c r="BG61" s="959"/>
      <c r="BH61" s="959"/>
      <c r="BI61" s="960"/>
      <c r="BJ61" s="214"/>
      <c r="BK61" s="214"/>
      <c r="BL61" s="214"/>
      <c r="BM61" s="214"/>
      <c r="BN61" s="214"/>
      <c r="BO61" s="224"/>
      <c r="BP61" s="224"/>
      <c r="BQ61" s="221">
        <v>55</v>
      </c>
      <c r="BR61" s="222"/>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12"/>
    </row>
    <row r="62" spans="1:131" ht="26.25" customHeight="1" x14ac:dyDescent="0.15">
      <c r="A62" s="221">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59"/>
      <c r="BF62" s="959"/>
      <c r="BG62" s="959"/>
      <c r="BH62" s="959"/>
      <c r="BI62" s="960"/>
      <c r="BJ62" s="1015" t="s">
        <v>394</v>
      </c>
      <c r="BK62" s="1016"/>
      <c r="BL62" s="1016"/>
      <c r="BM62" s="1016"/>
      <c r="BN62" s="1017"/>
      <c r="BO62" s="224"/>
      <c r="BP62" s="224"/>
      <c r="BQ62" s="221">
        <v>56</v>
      </c>
      <c r="BR62" s="222"/>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12"/>
    </row>
    <row r="63" spans="1:131" ht="26.25" customHeight="1" thickBot="1" x14ac:dyDescent="0.2">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8"/>
      <c r="AF63" s="1009">
        <v>3285</v>
      </c>
      <c r="AG63" s="946"/>
      <c r="AH63" s="946"/>
      <c r="AI63" s="946"/>
      <c r="AJ63" s="1010"/>
      <c r="AK63" s="1011"/>
      <c r="AL63" s="950"/>
      <c r="AM63" s="950"/>
      <c r="AN63" s="950"/>
      <c r="AO63" s="950"/>
      <c r="AP63" s="946">
        <v>6295</v>
      </c>
      <c r="AQ63" s="946"/>
      <c r="AR63" s="946"/>
      <c r="AS63" s="946"/>
      <c r="AT63" s="946"/>
      <c r="AU63" s="946">
        <v>3187</v>
      </c>
      <c r="AV63" s="946"/>
      <c r="AW63" s="946"/>
      <c r="AX63" s="946"/>
      <c r="AY63" s="946"/>
      <c r="AZ63" s="1005"/>
      <c r="BA63" s="1005"/>
      <c r="BB63" s="1005"/>
      <c r="BC63" s="1005"/>
      <c r="BD63" s="1005"/>
      <c r="BE63" s="947"/>
      <c r="BF63" s="947"/>
      <c r="BG63" s="947"/>
      <c r="BH63" s="947"/>
      <c r="BI63" s="948"/>
      <c r="BJ63" s="1006" t="s">
        <v>121</v>
      </c>
      <c r="BK63" s="940"/>
      <c r="BL63" s="940"/>
      <c r="BM63" s="940"/>
      <c r="BN63" s="1007"/>
      <c r="BO63" s="224"/>
      <c r="BP63" s="224"/>
      <c r="BQ63" s="221">
        <v>57</v>
      </c>
      <c r="BR63" s="222"/>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12"/>
    </row>
    <row r="66" spans="1:131" ht="26.25" customHeight="1" x14ac:dyDescent="0.15">
      <c r="A66" s="983" t="s">
        <v>397</v>
      </c>
      <c r="B66" s="984"/>
      <c r="C66" s="984"/>
      <c r="D66" s="984"/>
      <c r="E66" s="984"/>
      <c r="F66" s="984"/>
      <c r="G66" s="984"/>
      <c r="H66" s="984"/>
      <c r="I66" s="984"/>
      <c r="J66" s="984"/>
      <c r="K66" s="984"/>
      <c r="L66" s="984"/>
      <c r="M66" s="984"/>
      <c r="N66" s="984"/>
      <c r="O66" s="984"/>
      <c r="P66" s="985"/>
      <c r="Q66" s="989" t="s">
        <v>381</v>
      </c>
      <c r="R66" s="990"/>
      <c r="S66" s="990"/>
      <c r="T66" s="990"/>
      <c r="U66" s="991"/>
      <c r="V66" s="989" t="s">
        <v>382</v>
      </c>
      <c r="W66" s="990"/>
      <c r="X66" s="990"/>
      <c r="Y66" s="990"/>
      <c r="Z66" s="991"/>
      <c r="AA66" s="989" t="s">
        <v>383</v>
      </c>
      <c r="AB66" s="990"/>
      <c r="AC66" s="990"/>
      <c r="AD66" s="990"/>
      <c r="AE66" s="991"/>
      <c r="AF66" s="995" t="s">
        <v>384</v>
      </c>
      <c r="AG66" s="996"/>
      <c r="AH66" s="996"/>
      <c r="AI66" s="996"/>
      <c r="AJ66" s="997"/>
      <c r="AK66" s="989" t="s">
        <v>385</v>
      </c>
      <c r="AL66" s="984"/>
      <c r="AM66" s="984"/>
      <c r="AN66" s="984"/>
      <c r="AO66" s="985"/>
      <c r="AP66" s="989" t="s">
        <v>386</v>
      </c>
      <c r="AQ66" s="990"/>
      <c r="AR66" s="990"/>
      <c r="AS66" s="990"/>
      <c r="AT66" s="991"/>
      <c r="AU66" s="989" t="s">
        <v>398</v>
      </c>
      <c r="AV66" s="990"/>
      <c r="AW66" s="990"/>
      <c r="AX66" s="990"/>
      <c r="AY66" s="991"/>
      <c r="AZ66" s="989" t="s">
        <v>365</v>
      </c>
      <c r="BA66" s="990"/>
      <c r="BB66" s="990"/>
      <c r="BC66" s="990"/>
      <c r="BD66" s="1003"/>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3" t="s">
        <v>549</v>
      </c>
      <c r="C68" s="974"/>
      <c r="D68" s="974"/>
      <c r="E68" s="974"/>
      <c r="F68" s="974"/>
      <c r="G68" s="974"/>
      <c r="H68" s="974"/>
      <c r="I68" s="974"/>
      <c r="J68" s="974"/>
      <c r="K68" s="974"/>
      <c r="L68" s="974"/>
      <c r="M68" s="974"/>
      <c r="N68" s="974"/>
      <c r="O68" s="974"/>
      <c r="P68" s="975"/>
      <c r="Q68" s="976">
        <v>90</v>
      </c>
      <c r="R68" s="970"/>
      <c r="S68" s="970"/>
      <c r="T68" s="970"/>
      <c r="U68" s="970"/>
      <c r="V68" s="970">
        <v>88</v>
      </c>
      <c r="W68" s="970"/>
      <c r="X68" s="970"/>
      <c r="Y68" s="970"/>
      <c r="Z68" s="970"/>
      <c r="AA68" s="970">
        <v>1</v>
      </c>
      <c r="AB68" s="970"/>
      <c r="AC68" s="970"/>
      <c r="AD68" s="970"/>
      <c r="AE68" s="970"/>
      <c r="AF68" s="970">
        <v>1</v>
      </c>
      <c r="AG68" s="970"/>
      <c r="AH68" s="970"/>
      <c r="AI68" s="970"/>
      <c r="AJ68" s="970"/>
      <c r="AK68" s="970" t="s">
        <v>543</v>
      </c>
      <c r="AL68" s="970"/>
      <c r="AM68" s="970"/>
      <c r="AN68" s="970"/>
      <c r="AO68" s="970"/>
      <c r="AP68" s="970" t="s">
        <v>543</v>
      </c>
      <c r="AQ68" s="970"/>
      <c r="AR68" s="970"/>
      <c r="AS68" s="970"/>
      <c r="AT68" s="970"/>
      <c r="AU68" s="970" t="s">
        <v>543</v>
      </c>
      <c r="AV68" s="970"/>
      <c r="AW68" s="970"/>
      <c r="AX68" s="970"/>
      <c r="AY68" s="970"/>
      <c r="AZ68" s="971"/>
      <c r="BA68" s="971"/>
      <c r="BB68" s="971"/>
      <c r="BC68" s="971"/>
      <c r="BD68" s="972"/>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9" t="s">
        <v>550</v>
      </c>
      <c r="C69" s="962"/>
      <c r="D69" s="962"/>
      <c r="E69" s="962"/>
      <c r="F69" s="962"/>
      <c r="G69" s="962"/>
      <c r="H69" s="962"/>
      <c r="I69" s="962"/>
      <c r="J69" s="962"/>
      <c r="K69" s="962"/>
      <c r="L69" s="962"/>
      <c r="M69" s="962"/>
      <c r="N69" s="962"/>
      <c r="O69" s="962"/>
      <c r="P69" s="963"/>
      <c r="Q69" s="964">
        <v>7985</v>
      </c>
      <c r="R69" s="958"/>
      <c r="S69" s="958"/>
      <c r="T69" s="958"/>
      <c r="U69" s="958"/>
      <c r="V69" s="958">
        <v>7978</v>
      </c>
      <c r="W69" s="958"/>
      <c r="X69" s="958"/>
      <c r="Y69" s="958"/>
      <c r="Z69" s="958"/>
      <c r="AA69" s="958">
        <v>7</v>
      </c>
      <c r="AB69" s="958"/>
      <c r="AC69" s="958"/>
      <c r="AD69" s="958"/>
      <c r="AE69" s="958"/>
      <c r="AF69" s="958">
        <v>7</v>
      </c>
      <c r="AG69" s="958"/>
      <c r="AH69" s="958"/>
      <c r="AI69" s="958"/>
      <c r="AJ69" s="958"/>
      <c r="AK69" s="958" t="s">
        <v>543</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9" t="s">
        <v>551</v>
      </c>
      <c r="C70" s="962"/>
      <c r="D70" s="962"/>
      <c r="E70" s="962"/>
      <c r="F70" s="962"/>
      <c r="G70" s="962"/>
      <c r="H70" s="962"/>
      <c r="I70" s="962"/>
      <c r="J70" s="962"/>
      <c r="K70" s="962"/>
      <c r="L70" s="962"/>
      <c r="M70" s="962"/>
      <c r="N70" s="962"/>
      <c r="O70" s="962"/>
      <c r="P70" s="963"/>
      <c r="Q70" s="964">
        <v>196</v>
      </c>
      <c r="R70" s="958"/>
      <c r="S70" s="958"/>
      <c r="T70" s="958"/>
      <c r="U70" s="958"/>
      <c r="V70" s="958">
        <v>196</v>
      </c>
      <c r="W70" s="958"/>
      <c r="X70" s="958"/>
      <c r="Y70" s="958"/>
      <c r="Z70" s="958"/>
      <c r="AA70" s="958" t="s">
        <v>543</v>
      </c>
      <c r="AB70" s="958"/>
      <c r="AC70" s="958"/>
      <c r="AD70" s="958"/>
      <c r="AE70" s="958"/>
      <c r="AF70" s="958" t="s">
        <v>543</v>
      </c>
      <c r="AG70" s="958"/>
      <c r="AH70" s="958"/>
      <c r="AI70" s="958"/>
      <c r="AJ70" s="958"/>
      <c r="AK70" s="958" t="s">
        <v>543</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552</v>
      </c>
      <c r="C71" s="962"/>
      <c r="D71" s="962"/>
      <c r="E71" s="962"/>
      <c r="F71" s="962"/>
      <c r="G71" s="962"/>
      <c r="H71" s="962"/>
      <c r="I71" s="962"/>
      <c r="J71" s="962"/>
      <c r="K71" s="962"/>
      <c r="L71" s="962"/>
      <c r="M71" s="962"/>
      <c r="N71" s="962"/>
      <c r="O71" s="962"/>
      <c r="P71" s="963"/>
      <c r="Q71" s="964">
        <v>217</v>
      </c>
      <c r="R71" s="958"/>
      <c r="S71" s="958"/>
      <c r="T71" s="958"/>
      <c r="U71" s="958"/>
      <c r="V71" s="958">
        <v>198</v>
      </c>
      <c r="W71" s="958"/>
      <c r="X71" s="958"/>
      <c r="Y71" s="958"/>
      <c r="Z71" s="958"/>
      <c r="AA71" s="958">
        <v>18</v>
      </c>
      <c r="AB71" s="958"/>
      <c r="AC71" s="958"/>
      <c r="AD71" s="958"/>
      <c r="AE71" s="958"/>
      <c r="AF71" s="958">
        <v>18</v>
      </c>
      <c r="AG71" s="958"/>
      <c r="AH71" s="958"/>
      <c r="AI71" s="958"/>
      <c r="AJ71" s="958"/>
      <c r="AK71" s="958" t="s">
        <v>543</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553</v>
      </c>
      <c r="C72" s="962"/>
      <c r="D72" s="962"/>
      <c r="E72" s="962"/>
      <c r="F72" s="962"/>
      <c r="G72" s="962"/>
      <c r="H72" s="962"/>
      <c r="I72" s="962"/>
      <c r="J72" s="962"/>
      <c r="K72" s="962"/>
      <c r="L72" s="962"/>
      <c r="M72" s="962"/>
      <c r="N72" s="962"/>
      <c r="O72" s="962"/>
      <c r="P72" s="963"/>
      <c r="Q72" s="964">
        <v>19</v>
      </c>
      <c r="R72" s="958"/>
      <c r="S72" s="958"/>
      <c r="T72" s="958"/>
      <c r="U72" s="958"/>
      <c r="V72" s="958">
        <v>17</v>
      </c>
      <c r="W72" s="958"/>
      <c r="X72" s="958"/>
      <c r="Y72" s="958"/>
      <c r="Z72" s="958"/>
      <c r="AA72" s="958">
        <v>1</v>
      </c>
      <c r="AB72" s="958"/>
      <c r="AC72" s="958"/>
      <c r="AD72" s="958"/>
      <c r="AE72" s="958"/>
      <c r="AF72" s="958">
        <v>1</v>
      </c>
      <c r="AG72" s="958"/>
      <c r="AH72" s="958"/>
      <c r="AI72" s="958"/>
      <c r="AJ72" s="958"/>
      <c r="AK72" s="958" t="s">
        <v>543</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554</v>
      </c>
      <c r="C73" s="962"/>
      <c r="D73" s="962"/>
      <c r="E73" s="962"/>
      <c r="F73" s="962"/>
      <c r="G73" s="962"/>
      <c r="H73" s="962"/>
      <c r="I73" s="962"/>
      <c r="J73" s="962"/>
      <c r="K73" s="962"/>
      <c r="L73" s="962"/>
      <c r="M73" s="962"/>
      <c r="N73" s="962"/>
      <c r="O73" s="962"/>
      <c r="P73" s="963"/>
      <c r="Q73" s="964">
        <v>105</v>
      </c>
      <c r="R73" s="958"/>
      <c r="S73" s="958"/>
      <c r="T73" s="958"/>
      <c r="U73" s="958"/>
      <c r="V73" s="958">
        <v>61</v>
      </c>
      <c r="W73" s="958"/>
      <c r="X73" s="958"/>
      <c r="Y73" s="958"/>
      <c r="Z73" s="958"/>
      <c r="AA73" s="958">
        <v>44</v>
      </c>
      <c r="AB73" s="958"/>
      <c r="AC73" s="958"/>
      <c r="AD73" s="958"/>
      <c r="AE73" s="958"/>
      <c r="AF73" s="958">
        <v>44</v>
      </c>
      <c r="AG73" s="958"/>
      <c r="AH73" s="958"/>
      <c r="AI73" s="958"/>
      <c r="AJ73" s="958"/>
      <c r="AK73" s="958" t="s">
        <v>543</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555</v>
      </c>
      <c r="C74" s="962"/>
      <c r="D74" s="962"/>
      <c r="E74" s="962"/>
      <c r="F74" s="962"/>
      <c r="G74" s="962"/>
      <c r="H74" s="962"/>
      <c r="I74" s="962"/>
      <c r="J74" s="962"/>
      <c r="K74" s="962"/>
      <c r="L74" s="962"/>
      <c r="M74" s="962"/>
      <c r="N74" s="962"/>
      <c r="O74" s="962"/>
      <c r="P74" s="963"/>
      <c r="Q74" s="964">
        <v>451</v>
      </c>
      <c r="R74" s="958"/>
      <c r="S74" s="958"/>
      <c r="T74" s="958"/>
      <c r="U74" s="958"/>
      <c r="V74" s="958">
        <v>375</v>
      </c>
      <c r="W74" s="958"/>
      <c r="X74" s="958"/>
      <c r="Y74" s="958"/>
      <c r="Z74" s="958"/>
      <c r="AA74" s="958">
        <v>76</v>
      </c>
      <c r="AB74" s="958"/>
      <c r="AC74" s="958"/>
      <c r="AD74" s="958"/>
      <c r="AE74" s="958"/>
      <c r="AF74" s="958">
        <v>76</v>
      </c>
      <c r="AG74" s="958"/>
      <c r="AH74" s="958"/>
      <c r="AI74" s="958"/>
      <c r="AJ74" s="958"/>
      <c r="AK74" s="958" t="s">
        <v>543</v>
      </c>
      <c r="AL74" s="958"/>
      <c r="AM74" s="958"/>
      <c r="AN74" s="958"/>
      <c r="AO74" s="958"/>
      <c r="AP74" s="958" t="s">
        <v>543</v>
      </c>
      <c r="AQ74" s="958"/>
      <c r="AR74" s="958"/>
      <c r="AS74" s="958"/>
      <c r="AT74" s="958"/>
      <c r="AU74" s="958" t="s">
        <v>543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556</v>
      </c>
      <c r="C75" s="962"/>
      <c r="D75" s="962"/>
      <c r="E75" s="962"/>
      <c r="F75" s="962"/>
      <c r="G75" s="962"/>
      <c r="H75" s="962"/>
      <c r="I75" s="962"/>
      <c r="J75" s="962"/>
      <c r="K75" s="962"/>
      <c r="L75" s="962"/>
      <c r="M75" s="962"/>
      <c r="N75" s="962"/>
      <c r="O75" s="962"/>
      <c r="P75" s="963"/>
      <c r="Q75" s="965">
        <v>2532</v>
      </c>
      <c r="R75" s="966"/>
      <c r="S75" s="966"/>
      <c r="T75" s="966"/>
      <c r="U75" s="967"/>
      <c r="V75" s="968">
        <v>2508</v>
      </c>
      <c r="W75" s="966"/>
      <c r="X75" s="966"/>
      <c r="Y75" s="966"/>
      <c r="Z75" s="967"/>
      <c r="AA75" s="968">
        <v>24</v>
      </c>
      <c r="AB75" s="966"/>
      <c r="AC75" s="966"/>
      <c r="AD75" s="966"/>
      <c r="AE75" s="967"/>
      <c r="AF75" s="968">
        <v>24</v>
      </c>
      <c r="AG75" s="966"/>
      <c r="AH75" s="966"/>
      <c r="AI75" s="966"/>
      <c r="AJ75" s="967"/>
      <c r="AK75" s="968" t="s">
        <v>543</v>
      </c>
      <c r="AL75" s="966"/>
      <c r="AM75" s="966"/>
      <c r="AN75" s="966"/>
      <c r="AO75" s="967"/>
      <c r="AP75" s="968">
        <v>947</v>
      </c>
      <c r="AQ75" s="966"/>
      <c r="AR75" s="966"/>
      <c r="AS75" s="966"/>
      <c r="AT75" s="967"/>
      <c r="AU75" s="968">
        <v>203</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557</v>
      </c>
      <c r="C76" s="962"/>
      <c r="D76" s="962"/>
      <c r="E76" s="962"/>
      <c r="F76" s="962"/>
      <c r="G76" s="962"/>
      <c r="H76" s="962"/>
      <c r="I76" s="962"/>
      <c r="J76" s="962"/>
      <c r="K76" s="962"/>
      <c r="L76" s="962"/>
      <c r="M76" s="962"/>
      <c r="N76" s="962"/>
      <c r="O76" s="962"/>
      <c r="P76" s="963"/>
      <c r="Q76" s="965">
        <v>84</v>
      </c>
      <c r="R76" s="966"/>
      <c r="S76" s="966"/>
      <c r="T76" s="966"/>
      <c r="U76" s="967"/>
      <c r="V76" s="968">
        <v>52</v>
      </c>
      <c r="W76" s="966"/>
      <c r="X76" s="966"/>
      <c r="Y76" s="966"/>
      <c r="Z76" s="967"/>
      <c r="AA76" s="968">
        <v>32</v>
      </c>
      <c r="AB76" s="966"/>
      <c r="AC76" s="966"/>
      <c r="AD76" s="966"/>
      <c r="AE76" s="967"/>
      <c r="AF76" s="968">
        <v>32</v>
      </c>
      <c r="AG76" s="966"/>
      <c r="AH76" s="966"/>
      <c r="AI76" s="966"/>
      <c r="AJ76" s="967"/>
      <c r="AK76" s="968" t="s">
        <v>543</v>
      </c>
      <c r="AL76" s="966"/>
      <c r="AM76" s="966"/>
      <c r="AN76" s="966"/>
      <c r="AO76" s="967"/>
      <c r="AP76" s="968" t="s">
        <v>543</v>
      </c>
      <c r="AQ76" s="966"/>
      <c r="AR76" s="966"/>
      <c r="AS76" s="966"/>
      <c r="AT76" s="967"/>
      <c r="AU76" s="968" t="s">
        <v>543</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558</v>
      </c>
      <c r="C77" s="962"/>
      <c r="D77" s="962"/>
      <c r="E77" s="962"/>
      <c r="F77" s="962"/>
      <c r="G77" s="962"/>
      <c r="H77" s="962"/>
      <c r="I77" s="962"/>
      <c r="J77" s="962"/>
      <c r="K77" s="962"/>
      <c r="L77" s="962"/>
      <c r="M77" s="962"/>
      <c r="N77" s="962"/>
      <c r="O77" s="962"/>
      <c r="P77" s="963"/>
      <c r="Q77" s="965">
        <v>257</v>
      </c>
      <c r="R77" s="966"/>
      <c r="S77" s="966"/>
      <c r="T77" s="966"/>
      <c r="U77" s="967"/>
      <c r="V77" s="968">
        <v>256</v>
      </c>
      <c r="W77" s="966"/>
      <c r="X77" s="966"/>
      <c r="Y77" s="966"/>
      <c r="Z77" s="967"/>
      <c r="AA77" s="968">
        <v>1</v>
      </c>
      <c r="AB77" s="966"/>
      <c r="AC77" s="966"/>
      <c r="AD77" s="966"/>
      <c r="AE77" s="967"/>
      <c r="AF77" s="968">
        <v>1</v>
      </c>
      <c r="AG77" s="966"/>
      <c r="AH77" s="966"/>
      <c r="AI77" s="966"/>
      <c r="AJ77" s="967"/>
      <c r="AK77" s="968">
        <v>57</v>
      </c>
      <c r="AL77" s="966"/>
      <c r="AM77" s="966"/>
      <c r="AN77" s="966"/>
      <c r="AO77" s="967"/>
      <c r="AP77" s="968" t="s">
        <v>543</v>
      </c>
      <c r="AQ77" s="966"/>
      <c r="AR77" s="966"/>
      <c r="AS77" s="966"/>
      <c r="AT77" s="967"/>
      <c r="AU77" s="968" t="s">
        <v>543</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559</v>
      </c>
      <c r="C78" s="962"/>
      <c r="D78" s="962"/>
      <c r="E78" s="962"/>
      <c r="F78" s="962"/>
      <c r="G78" s="962"/>
      <c r="H78" s="962"/>
      <c r="I78" s="962"/>
      <c r="J78" s="962"/>
      <c r="K78" s="962"/>
      <c r="L78" s="962"/>
      <c r="M78" s="962"/>
      <c r="N78" s="962"/>
      <c r="O78" s="962"/>
      <c r="P78" s="963"/>
      <c r="Q78" s="964">
        <v>73</v>
      </c>
      <c r="R78" s="958"/>
      <c r="S78" s="958"/>
      <c r="T78" s="958"/>
      <c r="U78" s="958"/>
      <c r="V78" s="958">
        <v>73</v>
      </c>
      <c r="W78" s="958"/>
      <c r="X78" s="958"/>
      <c r="Y78" s="958"/>
      <c r="Z78" s="958"/>
      <c r="AA78" s="958" t="s">
        <v>543</v>
      </c>
      <c r="AB78" s="958"/>
      <c r="AC78" s="958"/>
      <c r="AD78" s="958"/>
      <c r="AE78" s="958"/>
      <c r="AF78" s="958" t="s">
        <v>543</v>
      </c>
      <c r="AG78" s="958"/>
      <c r="AH78" s="958"/>
      <c r="AI78" s="958"/>
      <c r="AJ78" s="958"/>
      <c r="AK78" s="958" t="s">
        <v>543</v>
      </c>
      <c r="AL78" s="958"/>
      <c r="AM78" s="958"/>
      <c r="AN78" s="958"/>
      <c r="AO78" s="958"/>
      <c r="AP78" s="958" t="s">
        <v>543</v>
      </c>
      <c r="AQ78" s="958"/>
      <c r="AR78" s="958"/>
      <c r="AS78" s="958"/>
      <c r="AT78" s="958"/>
      <c r="AU78" s="958" t="s">
        <v>543</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560</v>
      </c>
      <c r="C79" s="962"/>
      <c r="D79" s="962"/>
      <c r="E79" s="962"/>
      <c r="F79" s="962"/>
      <c r="G79" s="962"/>
      <c r="H79" s="962"/>
      <c r="I79" s="962"/>
      <c r="J79" s="962"/>
      <c r="K79" s="962"/>
      <c r="L79" s="962"/>
      <c r="M79" s="962"/>
      <c r="N79" s="962"/>
      <c r="O79" s="962"/>
      <c r="P79" s="963"/>
      <c r="Q79" s="964">
        <v>424</v>
      </c>
      <c r="R79" s="958"/>
      <c r="S79" s="958"/>
      <c r="T79" s="958"/>
      <c r="U79" s="958"/>
      <c r="V79" s="958">
        <v>404</v>
      </c>
      <c r="W79" s="958"/>
      <c r="X79" s="958"/>
      <c r="Y79" s="958"/>
      <c r="Z79" s="958"/>
      <c r="AA79" s="958">
        <v>21</v>
      </c>
      <c r="AB79" s="958"/>
      <c r="AC79" s="958"/>
      <c r="AD79" s="958"/>
      <c r="AE79" s="958"/>
      <c r="AF79" s="958">
        <v>21</v>
      </c>
      <c r="AG79" s="958"/>
      <c r="AH79" s="958"/>
      <c r="AI79" s="958"/>
      <c r="AJ79" s="958"/>
      <c r="AK79" s="958" t="s">
        <v>543</v>
      </c>
      <c r="AL79" s="958"/>
      <c r="AM79" s="958"/>
      <c r="AN79" s="958"/>
      <c r="AO79" s="958"/>
      <c r="AP79" s="958" t="s">
        <v>543</v>
      </c>
      <c r="AQ79" s="958"/>
      <c r="AR79" s="958"/>
      <c r="AS79" s="958"/>
      <c r="AT79" s="958"/>
      <c r="AU79" s="958" t="s">
        <v>543</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561</v>
      </c>
      <c r="C80" s="962"/>
      <c r="D80" s="962"/>
      <c r="E80" s="962"/>
      <c r="F80" s="962"/>
      <c r="G80" s="962"/>
      <c r="H80" s="962"/>
      <c r="I80" s="962"/>
      <c r="J80" s="962"/>
      <c r="K80" s="962"/>
      <c r="L80" s="962"/>
      <c r="M80" s="962"/>
      <c r="N80" s="962"/>
      <c r="O80" s="962"/>
      <c r="P80" s="963"/>
      <c r="Q80" s="964">
        <v>1716</v>
      </c>
      <c r="R80" s="958"/>
      <c r="S80" s="958"/>
      <c r="T80" s="958"/>
      <c r="U80" s="958"/>
      <c r="V80" s="958">
        <v>1668</v>
      </c>
      <c r="W80" s="958"/>
      <c r="X80" s="958"/>
      <c r="Y80" s="958"/>
      <c r="Z80" s="958"/>
      <c r="AA80" s="958">
        <v>48</v>
      </c>
      <c r="AB80" s="958"/>
      <c r="AC80" s="958"/>
      <c r="AD80" s="958"/>
      <c r="AE80" s="958"/>
      <c r="AF80" s="958">
        <v>48</v>
      </c>
      <c r="AG80" s="958"/>
      <c r="AH80" s="958"/>
      <c r="AI80" s="958"/>
      <c r="AJ80" s="958"/>
      <c r="AK80" s="958" t="s">
        <v>543</v>
      </c>
      <c r="AL80" s="958"/>
      <c r="AM80" s="958"/>
      <c r="AN80" s="958"/>
      <c r="AO80" s="958"/>
      <c r="AP80" s="958" t="s">
        <v>543</v>
      </c>
      <c r="AQ80" s="958"/>
      <c r="AR80" s="958"/>
      <c r="AS80" s="958"/>
      <c r="AT80" s="958"/>
      <c r="AU80" s="958" t="s">
        <v>543</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562</v>
      </c>
      <c r="C81" s="962"/>
      <c r="D81" s="962"/>
      <c r="E81" s="962"/>
      <c r="F81" s="962"/>
      <c r="G81" s="962"/>
      <c r="H81" s="962"/>
      <c r="I81" s="962"/>
      <c r="J81" s="962"/>
      <c r="K81" s="962"/>
      <c r="L81" s="962"/>
      <c r="M81" s="962"/>
      <c r="N81" s="962"/>
      <c r="O81" s="962"/>
      <c r="P81" s="963"/>
      <c r="Q81" s="964">
        <v>75239</v>
      </c>
      <c r="R81" s="958"/>
      <c r="S81" s="958"/>
      <c r="T81" s="958"/>
      <c r="U81" s="958"/>
      <c r="V81" s="958">
        <v>72711</v>
      </c>
      <c r="W81" s="958"/>
      <c r="X81" s="958"/>
      <c r="Y81" s="958"/>
      <c r="Z81" s="958"/>
      <c r="AA81" s="958">
        <v>2528</v>
      </c>
      <c r="AB81" s="958"/>
      <c r="AC81" s="958"/>
      <c r="AD81" s="958"/>
      <c r="AE81" s="958"/>
      <c r="AF81" s="958">
        <v>2528</v>
      </c>
      <c r="AG81" s="958"/>
      <c r="AH81" s="958"/>
      <c r="AI81" s="958"/>
      <c r="AJ81" s="958"/>
      <c r="AK81" s="958">
        <v>2373</v>
      </c>
      <c r="AL81" s="958"/>
      <c r="AM81" s="958"/>
      <c r="AN81" s="958"/>
      <c r="AO81" s="958"/>
      <c r="AP81" s="958" t="s">
        <v>543</v>
      </c>
      <c r="AQ81" s="958"/>
      <c r="AR81" s="958"/>
      <c r="AS81" s="958"/>
      <c r="AT81" s="958"/>
      <c r="AU81" s="958" t="s">
        <v>543</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t="s">
        <v>563</v>
      </c>
      <c r="C82" s="962"/>
      <c r="D82" s="962"/>
      <c r="E82" s="962"/>
      <c r="F82" s="962"/>
      <c r="G82" s="962"/>
      <c r="H82" s="962"/>
      <c r="I82" s="962"/>
      <c r="J82" s="962"/>
      <c r="K82" s="962"/>
      <c r="L82" s="962"/>
      <c r="M82" s="962"/>
      <c r="N82" s="962"/>
      <c r="O82" s="962"/>
      <c r="P82" s="963"/>
      <c r="Q82" s="964">
        <v>295</v>
      </c>
      <c r="R82" s="958"/>
      <c r="S82" s="958"/>
      <c r="T82" s="958"/>
      <c r="U82" s="958"/>
      <c r="V82" s="958">
        <v>258</v>
      </c>
      <c r="W82" s="958"/>
      <c r="X82" s="958"/>
      <c r="Y82" s="958"/>
      <c r="Z82" s="958"/>
      <c r="AA82" s="958">
        <v>37</v>
      </c>
      <c r="AB82" s="958"/>
      <c r="AC82" s="958"/>
      <c r="AD82" s="958"/>
      <c r="AE82" s="958"/>
      <c r="AF82" s="958">
        <v>37</v>
      </c>
      <c r="AG82" s="958"/>
      <c r="AH82" s="958"/>
      <c r="AI82" s="958"/>
      <c r="AJ82" s="958"/>
      <c r="AK82" s="958" t="s">
        <v>543</v>
      </c>
      <c r="AL82" s="958"/>
      <c r="AM82" s="958"/>
      <c r="AN82" s="958"/>
      <c r="AO82" s="958"/>
      <c r="AP82" s="958" t="s">
        <v>543</v>
      </c>
      <c r="AQ82" s="958"/>
      <c r="AR82" s="958"/>
      <c r="AS82" s="958"/>
      <c r="AT82" s="958"/>
      <c r="AU82" s="958" t="s">
        <v>543</v>
      </c>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t="s">
        <v>564</v>
      </c>
      <c r="C83" s="962"/>
      <c r="D83" s="962"/>
      <c r="E83" s="962"/>
      <c r="F83" s="962"/>
      <c r="G83" s="962"/>
      <c r="H83" s="962"/>
      <c r="I83" s="962"/>
      <c r="J83" s="962"/>
      <c r="K83" s="962"/>
      <c r="L83" s="962"/>
      <c r="M83" s="962"/>
      <c r="N83" s="962"/>
      <c r="O83" s="962"/>
      <c r="P83" s="963"/>
      <c r="Q83" s="964">
        <v>881857</v>
      </c>
      <c r="R83" s="958"/>
      <c r="S83" s="958"/>
      <c r="T83" s="958"/>
      <c r="U83" s="958"/>
      <c r="V83" s="958">
        <v>868577</v>
      </c>
      <c r="W83" s="958"/>
      <c r="X83" s="958"/>
      <c r="Y83" s="958"/>
      <c r="Z83" s="958"/>
      <c r="AA83" s="958">
        <v>13281</v>
      </c>
      <c r="AB83" s="958"/>
      <c r="AC83" s="958"/>
      <c r="AD83" s="958"/>
      <c r="AE83" s="958"/>
      <c r="AF83" s="958">
        <v>13281</v>
      </c>
      <c r="AG83" s="958"/>
      <c r="AH83" s="958"/>
      <c r="AI83" s="958"/>
      <c r="AJ83" s="958"/>
      <c r="AK83" s="958" t="s">
        <v>543</v>
      </c>
      <c r="AL83" s="958"/>
      <c r="AM83" s="958"/>
      <c r="AN83" s="958"/>
      <c r="AO83" s="958"/>
      <c r="AP83" s="958" t="s">
        <v>543</v>
      </c>
      <c r="AQ83" s="958"/>
      <c r="AR83" s="958"/>
      <c r="AS83" s="958"/>
      <c r="AT83" s="958"/>
      <c r="AU83" s="958" t="s">
        <v>543</v>
      </c>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t="s">
        <v>565</v>
      </c>
      <c r="C84" s="962"/>
      <c r="D84" s="962"/>
      <c r="E84" s="962"/>
      <c r="F84" s="962"/>
      <c r="G84" s="962"/>
      <c r="H84" s="962"/>
      <c r="I84" s="962"/>
      <c r="J84" s="962"/>
      <c r="K84" s="962"/>
      <c r="L84" s="962"/>
      <c r="M84" s="962"/>
      <c r="N84" s="962"/>
      <c r="O84" s="962"/>
      <c r="P84" s="963"/>
      <c r="Q84" s="964">
        <v>254</v>
      </c>
      <c r="R84" s="958"/>
      <c r="S84" s="958"/>
      <c r="T84" s="958"/>
      <c r="U84" s="958"/>
      <c r="V84" s="958">
        <v>223</v>
      </c>
      <c r="W84" s="958"/>
      <c r="X84" s="958"/>
      <c r="Y84" s="958"/>
      <c r="Z84" s="958"/>
      <c r="AA84" s="958">
        <v>32</v>
      </c>
      <c r="AB84" s="958"/>
      <c r="AC84" s="958"/>
      <c r="AD84" s="958"/>
      <c r="AE84" s="958"/>
      <c r="AF84" s="958">
        <v>32</v>
      </c>
      <c r="AG84" s="958"/>
      <c r="AH84" s="958"/>
      <c r="AI84" s="958"/>
      <c r="AJ84" s="958"/>
      <c r="AK84" s="958" t="s">
        <v>543</v>
      </c>
      <c r="AL84" s="958"/>
      <c r="AM84" s="958"/>
      <c r="AN84" s="958"/>
      <c r="AO84" s="958"/>
      <c r="AP84" s="958" t="s">
        <v>543</v>
      </c>
      <c r="AQ84" s="958"/>
      <c r="AR84" s="958"/>
      <c r="AS84" s="958"/>
      <c r="AT84" s="958"/>
      <c r="AU84" s="958" t="s">
        <v>543</v>
      </c>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t="s">
        <v>566</v>
      </c>
      <c r="C85" s="962"/>
      <c r="D85" s="962"/>
      <c r="E85" s="962"/>
      <c r="F85" s="962"/>
      <c r="G85" s="962"/>
      <c r="H85" s="962"/>
      <c r="I85" s="962"/>
      <c r="J85" s="962"/>
      <c r="K85" s="962"/>
      <c r="L85" s="962"/>
      <c r="M85" s="962"/>
      <c r="N85" s="962"/>
      <c r="O85" s="962"/>
      <c r="P85" s="963"/>
      <c r="Q85" s="964">
        <v>29</v>
      </c>
      <c r="R85" s="958"/>
      <c r="S85" s="958"/>
      <c r="T85" s="958"/>
      <c r="U85" s="958"/>
      <c r="V85" s="958">
        <v>29</v>
      </c>
      <c r="W85" s="958"/>
      <c r="X85" s="958"/>
      <c r="Y85" s="958"/>
      <c r="Z85" s="958"/>
      <c r="AA85" s="958" t="s">
        <v>543</v>
      </c>
      <c r="AB85" s="958"/>
      <c r="AC85" s="958"/>
      <c r="AD85" s="958"/>
      <c r="AE85" s="958"/>
      <c r="AF85" s="958" t="s">
        <v>543</v>
      </c>
      <c r="AG85" s="958"/>
      <c r="AH85" s="958"/>
      <c r="AI85" s="958"/>
      <c r="AJ85" s="958"/>
      <c r="AK85" s="958">
        <v>29</v>
      </c>
      <c r="AL85" s="958"/>
      <c r="AM85" s="958"/>
      <c r="AN85" s="958"/>
      <c r="AO85" s="958"/>
      <c r="AP85" s="958" t="s">
        <v>543</v>
      </c>
      <c r="AQ85" s="958"/>
      <c r="AR85" s="958"/>
      <c r="AS85" s="958"/>
      <c r="AT85" s="958"/>
      <c r="AU85" s="958" t="s">
        <v>543</v>
      </c>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t="s">
        <v>567</v>
      </c>
      <c r="C86" s="962"/>
      <c r="D86" s="962"/>
      <c r="E86" s="962"/>
      <c r="F86" s="962"/>
      <c r="G86" s="962"/>
      <c r="H86" s="962"/>
      <c r="I86" s="962"/>
      <c r="J86" s="962"/>
      <c r="K86" s="962"/>
      <c r="L86" s="962"/>
      <c r="M86" s="962"/>
      <c r="N86" s="962"/>
      <c r="O86" s="962"/>
      <c r="P86" s="963"/>
      <c r="Q86" s="964">
        <v>5867</v>
      </c>
      <c r="R86" s="958"/>
      <c r="S86" s="958"/>
      <c r="T86" s="958"/>
      <c r="U86" s="958"/>
      <c r="V86" s="958">
        <v>5795</v>
      </c>
      <c r="W86" s="958"/>
      <c r="X86" s="958"/>
      <c r="Y86" s="958"/>
      <c r="Z86" s="958"/>
      <c r="AA86" s="958">
        <v>72</v>
      </c>
      <c r="AB86" s="958"/>
      <c r="AC86" s="958"/>
      <c r="AD86" s="958"/>
      <c r="AE86" s="958"/>
      <c r="AF86" s="958">
        <v>72</v>
      </c>
      <c r="AG86" s="958"/>
      <c r="AH86" s="958"/>
      <c r="AI86" s="958"/>
      <c r="AJ86" s="958"/>
      <c r="AK86" s="958" t="s">
        <v>543</v>
      </c>
      <c r="AL86" s="958"/>
      <c r="AM86" s="958"/>
      <c r="AN86" s="958"/>
      <c r="AO86" s="958"/>
      <c r="AP86" s="958" t="s">
        <v>543</v>
      </c>
      <c r="AQ86" s="958"/>
      <c r="AR86" s="958"/>
      <c r="AS86" s="958"/>
      <c r="AT86" s="958"/>
      <c r="AU86" s="958" t="s">
        <v>543</v>
      </c>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t="s">
        <v>568</v>
      </c>
      <c r="C87" s="952"/>
      <c r="D87" s="952"/>
      <c r="E87" s="952"/>
      <c r="F87" s="952"/>
      <c r="G87" s="952"/>
      <c r="H87" s="952"/>
      <c r="I87" s="952"/>
      <c r="J87" s="952"/>
      <c r="K87" s="952"/>
      <c r="L87" s="952"/>
      <c r="M87" s="952"/>
      <c r="N87" s="952"/>
      <c r="O87" s="952"/>
      <c r="P87" s="953"/>
      <c r="Q87" s="954">
        <v>11533</v>
      </c>
      <c r="R87" s="955"/>
      <c r="S87" s="955"/>
      <c r="T87" s="955"/>
      <c r="U87" s="955"/>
      <c r="V87" s="955">
        <v>10798</v>
      </c>
      <c r="W87" s="955"/>
      <c r="X87" s="955"/>
      <c r="Y87" s="955"/>
      <c r="Z87" s="955"/>
      <c r="AA87" s="955">
        <v>735</v>
      </c>
      <c r="AB87" s="955"/>
      <c r="AC87" s="955"/>
      <c r="AD87" s="955"/>
      <c r="AE87" s="955"/>
      <c r="AF87" s="955">
        <v>7740</v>
      </c>
      <c r="AG87" s="955"/>
      <c r="AH87" s="955"/>
      <c r="AI87" s="955"/>
      <c r="AJ87" s="955"/>
      <c r="AK87" s="955">
        <v>1117</v>
      </c>
      <c r="AL87" s="955"/>
      <c r="AM87" s="955"/>
      <c r="AN87" s="955"/>
      <c r="AO87" s="955"/>
      <c r="AP87" s="955">
        <v>7338</v>
      </c>
      <c r="AQ87" s="955"/>
      <c r="AR87" s="955"/>
      <c r="AS87" s="955"/>
      <c r="AT87" s="955"/>
      <c r="AU87" s="955" t="s">
        <v>543</v>
      </c>
      <c r="AV87" s="955"/>
      <c r="AW87" s="955"/>
      <c r="AX87" s="955"/>
      <c r="AY87" s="955"/>
      <c r="AZ87" s="956" t="s">
        <v>569</v>
      </c>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23963</v>
      </c>
      <c r="AG88" s="946"/>
      <c r="AH88" s="946"/>
      <c r="AI88" s="946"/>
      <c r="AJ88" s="946"/>
      <c r="AK88" s="950"/>
      <c r="AL88" s="950"/>
      <c r="AM88" s="950"/>
      <c r="AN88" s="950"/>
      <c r="AO88" s="950"/>
      <c r="AP88" s="946">
        <v>8285</v>
      </c>
      <c r="AQ88" s="946"/>
      <c r="AR88" s="946"/>
      <c r="AS88" s="946"/>
      <c r="AT88" s="946"/>
      <c r="AU88" s="946">
        <v>203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1175954</v>
      </c>
      <c r="AB110" s="876"/>
      <c r="AC110" s="876"/>
      <c r="AD110" s="876"/>
      <c r="AE110" s="877"/>
      <c r="AF110" s="878">
        <v>1055863</v>
      </c>
      <c r="AG110" s="876"/>
      <c r="AH110" s="876"/>
      <c r="AI110" s="876"/>
      <c r="AJ110" s="877"/>
      <c r="AK110" s="878">
        <v>892599</v>
      </c>
      <c r="AL110" s="876"/>
      <c r="AM110" s="876"/>
      <c r="AN110" s="876"/>
      <c r="AO110" s="877"/>
      <c r="AP110" s="879">
        <v>9.9</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9501147</v>
      </c>
      <c r="BR110" s="829"/>
      <c r="BS110" s="829"/>
      <c r="BT110" s="829"/>
      <c r="BU110" s="829"/>
      <c r="BV110" s="829">
        <v>9037717</v>
      </c>
      <c r="BW110" s="829"/>
      <c r="BX110" s="829"/>
      <c r="BY110" s="829"/>
      <c r="BZ110" s="829"/>
      <c r="CA110" s="829">
        <v>9949045</v>
      </c>
      <c r="CB110" s="829"/>
      <c r="CC110" s="829"/>
      <c r="CD110" s="829"/>
      <c r="CE110" s="829"/>
      <c r="CF110" s="853">
        <v>110.6</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4041966</v>
      </c>
      <c r="BR112" s="804"/>
      <c r="BS112" s="804"/>
      <c r="BT112" s="804"/>
      <c r="BU112" s="804"/>
      <c r="BV112" s="804">
        <v>3566910</v>
      </c>
      <c r="BW112" s="804"/>
      <c r="BX112" s="804"/>
      <c r="BY112" s="804"/>
      <c r="BZ112" s="804"/>
      <c r="CA112" s="804">
        <v>3186199</v>
      </c>
      <c r="CB112" s="804"/>
      <c r="CC112" s="804"/>
      <c r="CD112" s="804"/>
      <c r="CE112" s="804"/>
      <c r="CF112" s="862">
        <v>35.4</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309005</v>
      </c>
      <c r="AB113" s="906"/>
      <c r="AC113" s="906"/>
      <c r="AD113" s="906"/>
      <c r="AE113" s="907"/>
      <c r="AF113" s="908">
        <v>301993</v>
      </c>
      <c r="AG113" s="906"/>
      <c r="AH113" s="906"/>
      <c r="AI113" s="906"/>
      <c r="AJ113" s="907"/>
      <c r="AK113" s="908">
        <v>278570</v>
      </c>
      <c r="AL113" s="906"/>
      <c r="AM113" s="906"/>
      <c r="AN113" s="906"/>
      <c r="AO113" s="907"/>
      <c r="AP113" s="909">
        <v>3.1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207872</v>
      </c>
      <c r="BR113" s="804"/>
      <c r="BS113" s="804"/>
      <c r="BT113" s="804"/>
      <c r="BU113" s="804"/>
      <c r="BV113" s="804">
        <v>200159</v>
      </c>
      <c r="BW113" s="804"/>
      <c r="BX113" s="804"/>
      <c r="BY113" s="804"/>
      <c r="BZ113" s="804"/>
      <c r="CA113" s="804">
        <v>203183</v>
      </c>
      <c r="CB113" s="804"/>
      <c r="CC113" s="804"/>
      <c r="CD113" s="804"/>
      <c r="CE113" s="804"/>
      <c r="CF113" s="862">
        <v>2.2999999999999998</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605</v>
      </c>
      <c r="AB114" s="767"/>
      <c r="AC114" s="767"/>
      <c r="AD114" s="767"/>
      <c r="AE114" s="768"/>
      <c r="AF114" s="769">
        <v>1013</v>
      </c>
      <c r="AG114" s="767"/>
      <c r="AH114" s="767"/>
      <c r="AI114" s="767"/>
      <c r="AJ114" s="768"/>
      <c r="AK114" s="769">
        <v>47</v>
      </c>
      <c r="AL114" s="767"/>
      <c r="AM114" s="767"/>
      <c r="AN114" s="767"/>
      <c r="AO114" s="768"/>
      <c r="AP114" s="811">
        <v>0</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547894</v>
      </c>
      <c r="BR114" s="804"/>
      <c r="BS114" s="804"/>
      <c r="BT114" s="804"/>
      <c r="BU114" s="804"/>
      <c r="BV114" s="804">
        <v>595252</v>
      </c>
      <c r="BW114" s="804"/>
      <c r="BX114" s="804"/>
      <c r="BY114" s="804"/>
      <c r="BZ114" s="804"/>
      <c r="CA114" s="804">
        <v>564927</v>
      </c>
      <c r="CB114" s="804"/>
      <c r="CC114" s="804"/>
      <c r="CD114" s="804"/>
      <c r="CE114" s="804"/>
      <c r="CF114" s="862">
        <v>6.3</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81473</v>
      </c>
      <c r="AB115" s="906"/>
      <c r="AC115" s="906"/>
      <c r="AD115" s="906"/>
      <c r="AE115" s="907"/>
      <c r="AF115" s="908">
        <v>66412</v>
      </c>
      <c r="AG115" s="906"/>
      <c r="AH115" s="906"/>
      <c r="AI115" s="906"/>
      <c r="AJ115" s="907"/>
      <c r="AK115" s="908">
        <v>46206</v>
      </c>
      <c r="AL115" s="906"/>
      <c r="AM115" s="906"/>
      <c r="AN115" s="906"/>
      <c r="AO115" s="907"/>
      <c r="AP115" s="909">
        <v>0.5</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1567037</v>
      </c>
      <c r="AB117" s="890"/>
      <c r="AC117" s="890"/>
      <c r="AD117" s="890"/>
      <c r="AE117" s="891"/>
      <c r="AF117" s="892">
        <v>1425281</v>
      </c>
      <c r="AG117" s="890"/>
      <c r="AH117" s="890"/>
      <c r="AI117" s="890"/>
      <c r="AJ117" s="891"/>
      <c r="AK117" s="892">
        <v>1217422</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440</v>
      </c>
      <c r="BP119" s="865"/>
      <c r="BQ119" s="866">
        <v>14298879</v>
      </c>
      <c r="BR119" s="832"/>
      <c r="BS119" s="832"/>
      <c r="BT119" s="832"/>
      <c r="BU119" s="832"/>
      <c r="BV119" s="832">
        <v>13400038</v>
      </c>
      <c r="BW119" s="832"/>
      <c r="BX119" s="832"/>
      <c r="BY119" s="832"/>
      <c r="BZ119" s="832"/>
      <c r="CA119" s="832">
        <v>13903354</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7241421</v>
      </c>
      <c r="BR120" s="829"/>
      <c r="BS120" s="829"/>
      <c r="BT120" s="829"/>
      <c r="BU120" s="829"/>
      <c r="BV120" s="829">
        <v>7591511</v>
      </c>
      <c r="BW120" s="829"/>
      <c r="BX120" s="829"/>
      <c r="BY120" s="829"/>
      <c r="BZ120" s="829"/>
      <c r="CA120" s="829">
        <v>7937364</v>
      </c>
      <c r="CB120" s="829"/>
      <c r="CC120" s="829"/>
      <c r="CD120" s="829"/>
      <c r="CE120" s="829"/>
      <c r="CF120" s="853">
        <v>88.2</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4039928</v>
      </c>
      <c r="DH120" s="829"/>
      <c r="DI120" s="829"/>
      <c r="DJ120" s="829"/>
      <c r="DK120" s="829"/>
      <c r="DL120" s="829">
        <v>3565181</v>
      </c>
      <c r="DM120" s="829"/>
      <c r="DN120" s="829"/>
      <c r="DO120" s="829"/>
      <c r="DP120" s="829"/>
      <c r="DQ120" s="829">
        <v>3184784</v>
      </c>
      <c r="DR120" s="829"/>
      <c r="DS120" s="829"/>
      <c r="DT120" s="829"/>
      <c r="DU120" s="829"/>
      <c r="DV120" s="830">
        <v>35.4</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554</v>
      </c>
      <c r="BR121" s="804"/>
      <c r="BS121" s="804"/>
      <c r="BT121" s="804"/>
      <c r="BU121" s="804"/>
      <c r="BV121" s="804">
        <v>221</v>
      </c>
      <c r="BW121" s="804"/>
      <c r="BX121" s="804"/>
      <c r="BY121" s="804"/>
      <c r="BZ121" s="804"/>
      <c r="CA121" s="804">
        <v>3649</v>
      </c>
      <c r="CB121" s="804"/>
      <c r="CC121" s="804"/>
      <c r="CD121" s="804"/>
      <c r="CE121" s="804"/>
      <c r="CF121" s="862">
        <v>0</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2038</v>
      </c>
      <c r="DH121" s="804"/>
      <c r="DI121" s="804"/>
      <c r="DJ121" s="804"/>
      <c r="DK121" s="804"/>
      <c r="DL121" s="804">
        <v>1729</v>
      </c>
      <c r="DM121" s="804"/>
      <c r="DN121" s="804"/>
      <c r="DO121" s="804"/>
      <c r="DP121" s="804"/>
      <c r="DQ121" s="804">
        <v>1415</v>
      </c>
      <c r="DR121" s="804"/>
      <c r="DS121" s="804"/>
      <c r="DT121" s="804"/>
      <c r="DU121" s="804"/>
      <c r="DV121" s="781">
        <v>0</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12386481</v>
      </c>
      <c r="BR122" s="832"/>
      <c r="BS122" s="832"/>
      <c r="BT122" s="832"/>
      <c r="BU122" s="832"/>
      <c r="BV122" s="832">
        <v>11855904</v>
      </c>
      <c r="BW122" s="832"/>
      <c r="BX122" s="832"/>
      <c r="BY122" s="832"/>
      <c r="BZ122" s="832"/>
      <c r="CA122" s="832">
        <v>11578737</v>
      </c>
      <c r="CB122" s="832"/>
      <c r="CC122" s="832"/>
      <c r="CD122" s="832"/>
      <c r="CE122" s="832"/>
      <c r="CF122" s="833">
        <v>128.69999999999999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448</v>
      </c>
      <c r="BP123" s="865"/>
      <c r="BQ123" s="819">
        <v>19628456</v>
      </c>
      <c r="BR123" s="820"/>
      <c r="BS123" s="820"/>
      <c r="BT123" s="820"/>
      <c r="BU123" s="820"/>
      <c r="BV123" s="820">
        <v>19447636</v>
      </c>
      <c r="BW123" s="820"/>
      <c r="BX123" s="820"/>
      <c r="BY123" s="820"/>
      <c r="BZ123" s="820"/>
      <c r="CA123" s="820">
        <v>19519750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81473</v>
      </c>
      <c r="AB127" s="767"/>
      <c r="AC127" s="767"/>
      <c r="AD127" s="767"/>
      <c r="AE127" s="768"/>
      <c r="AF127" s="769">
        <v>66412</v>
      </c>
      <c r="AG127" s="767"/>
      <c r="AH127" s="767"/>
      <c r="AI127" s="767"/>
      <c r="AJ127" s="768"/>
      <c r="AK127" s="769">
        <v>46206</v>
      </c>
      <c r="AL127" s="767"/>
      <c r="AM127" s="767"/>
      <c r="AN127" s="767"/>
      <c r="AO127" s="768"/>
      <c r="AP127" s="811">
        <v>0.5</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297</v>
      </c>
      <c r="AB128" s="788"/>
      <c r="AC128" s="788"/>
      <c r="AD128" s="788"/>
      <c r="AE128" s="789"/>
      <c r="AF128" s="790">
        <v>266</v>
      </c>
      <c r="AG128" s="788"/>
      <c r="AH128" s="788"/>
      <c r="AI128" s="788"/>
      <c r="AJ128" s="789"/>
      <c r="AK128" s="790">
        <v>61</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13.33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9309977</v>
      </c>
      <c r="AB129" s="767"/>
      <c r="AC129" s="767"/>
      <c r="AD129" s="767"/>
      <c r="AE129" s="768"/>
      <c r="AF129" s="769">
        <v>9614033</v>
      </c>
      <c r="AG129" s="767"/>
      <c r="AH129" s="767"/>
      <c r="AI129" s="767"/>
      <c r="AJ129" s="768"/>
      <c r="AK129" s="769">
        <v>9995480</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18.329999999999998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1122216</v>
      </c>
      <c r="AB130" s="767"/>
      <c r="AC130" s="767"/>
      <c r="AD130" s="767"/>
      <c r="AE130" s="768"/>
      <c r="AF130" s="769">
        <v>1040716</v>
      </c>
      <c r="AG130" s="767"/>
      <c r="AH130" s="767"/>
      <c r="AI130" s="767"/>
      <c r="AJ130" s="768"/>
      <c r="AK130" s="769">
        <v>1000964</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4.0999999999999996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8187761</v>
      </c>
      <c r="AB131" s="751"/>
      <c r="AC131" s="751"/>
      <c r="AD131" s="751"/>
      <c r="AE131" s="752"/>
      <c r="AF131" s="753">
        <v>8573317</v>
      </c>
      <c r="AG131" s="751"/>
      <c r="AH131" s="751"/>
      <c r="AI131" s="751"/>
      <c r="AJ131" s="752"/>
      <c r="AK131" s="753">
        <v>8994516</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5.4291276939999999</v>
      </c>
      <c r="AB132" s="732"/>
      <c r="AC132" s="732"/>
      <c r="AD132" s="732"/>
      <c r="AE132" s="733"/>
      <c r="AF132" s="734">
        <v>4.4825007640000001</v>
      </c>
      <c r="AG132" s="732"/>
      <c r="AH132" s="732"/>
      <c r="AI132" s="732"/>
      <c r="AJ132" s="733"/>
      <c r="AK132" s="734">
        <v>2.4058770919999999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5.0999999999999996</v>
      </c>
      <c r="AB133" s="711"/>
      <c r="AC133" s="711"/>
      <c r="AD133" s="711"/>
      <c r="AE133" s="712"/>
      <c r="AF133" s="710">
        <v>4.8</v>
      </c>
      <c r="AG133" s="711"/>
      <c r="AH133" s="711"/>
      <c r="AI133" s="711"/>
      <c r="AJ133" s="712"/>
      <c r="AK133" s="710">
        <v>4.0999999999999996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h2memkhAsvNb+HoY1PS57gsxoT7GPGG2kswymWEaZYmwRioePt8yAAY0hYyGMIn+ib0RKA2WeMqgmuMidJnAQ==" saltValue="5/Ko6bkk7nxNYnr0tC6E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31jeqhwwvED4EQkb7ZZ5Rd3KqtCQ+LVm7W10oGedeqLWWYcBemJvz4TCLDSyBW9DFE9rWvY1SgRvO8kx+aaaHA==" saltValue="Y84AB2VPP3+HNJ4Xaq14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6jT3SqTKEsGKrifdTSL2R38DZ4a1DKbsgt/ZTsSnhu+aPcQccM03iVr0FodTSP/PVPR4vsHNepmKwp9WsOXSQ==" saltValue="gVhheweAO2Rf8WM307ssQ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6" t="s">
        <v>477</v>
      </c>
      <c r="AP7" s="253"/>
      <c r="AQ7" s="254" t="s">
        <v>478</v>
      </c>
      <c r="AR7" s="255"/>
    </row>
    <row r="8" spans="1:46" x14ac:dyDescent="0.15">
      <c r="A8" s="247"/>
      <c r="AK8" s="256"/>
      <c r="AL8" s="257"/>
      <c r="AM8" s="257"/>
      <c r="AN8" s="258"/>
      <c r="AO8" s="1107"/>
      <c r="AP8" s="259" t="s">
        <v>479</v>
      </c>
      <c r="AQ8" s="260" t="s">
        <v>480</v>
      </c>
      <c r="AR8" s="261" t="s">
        <v>481</v>
      </c>
    </row>
    <row r="9" spans="1:46" x14ac:dyDescent="0.15">
      <c r="A9" s="247"/>
      <c r="AK9" s="1118" t="s">
        <v>482</v>
      </c>
      <c r="AL9" s="1119"/>
      <c r="AM9" s="1119"/>
      <c r="AN9" s="1120"/>
      <c r="AO9" s="262">
        <v>2406348</v>
      </c>
      <c r="AP9" s="262">
        <v>51884</v>
      </c>
      <c r="AQ9" s="263">
        <v>72090</v>
      </c>
      <c r="AR9" s="264">
        <v>-28</v>
      </c>
    </row>
    <row r="10" spans="1:46" ht="13.5" customHeight="1" x14ac:dyDescent="0.15">
      <c r="A10" s="247"/>
      <c r="AK10" s="1118" t="s">
        <v>483</v>
      </c>
      <c r="AL10" s="1119"/>
      <c r="AM10" s="1119"/>
      <c r="AN10" s="1120"/>
      <c r="AO10" s="265">
        <v>384275</v>
      </c>
      <c r="AP10" s="265">
        <v>8286</v>
      </c>
      <c r="AQ10" s="266">
        <v>9072</v>
      </c>
      <c r="AR10" s="267">
        <v>-8.6999999999999993</v>
      </c>
    </row>
    <row r="11" spans="1:46" ht="13.5" customHeight="1" x14ac:dyDescent="0.15">
      <c r="A11" s="247"/>
      <c r="AK11" s="1118" t="s">
        <v>484</v>
      </c>
      <c r="AL11" s="1119"/>
      <c r="AM11" s="1119"/>
      <c r="AN11" s="1120"/>
      <c r="AO11" s="265">
        <v>1497</v>
      </c>
      <c r="AP11" s="265">
        <v>32</v>
      </c>
      <c r="AQ11" s="266">
        <v>383</v>
      </c>
      <c r="AR11" s="267">
        <v>-91.6</v>
      </c>
    </row>
    <row r="12" spans="1:46" ht="13.5" customHeight="1" x14ac:dyDescent="0.15">
      <c r="A12" s="247"/>
      <c r="AK12" s="1118" t="s">
        <v>485</v>
      </c>
      <c r="AL12" s="1119"/>
      <c r="AM12" s="1119"/>
      <c r="AN12" s="1120"/>
      <c r="AO12" s="265" t="s">
        <v>486</v>
      </c>
      <c r="AP12" s="265" t="s">
        <v>486</v>
      </c>
      <c r="AQ12" s="266">
        <v>26</v>
      </c>
      <c r="AR12" s="267" t="s">
        <v>486</v>
      </c>
    </row>
    <row r="13" spans="1:46" ht="13.5" customHeight="1" x14ac:dyDescent="0.15">
      <c r="A13" s="247"/>
      <c r="AK13" s="1118" t="s">
        <v>487</v>
      </c>
      <c r="AL13" s="1119"/>
      <c r="AM13" s="1119"/>
      <c r="AN13" s="1120"/>
      <c r="AO13" s="265">
        <v>83605</v>
      </c>
      <c r="AP13" s="265">
        <v>1803</v>
      </c>
      <c r="AQ13" s="266">
        <v>2732</v>
      </c>
      <c r="AR13" s="267">
        <v>-34</v>
      </c>
    </row>
    <row r="14" spans="1:46" ht="13.5" customHeight="1" x14ac:dyDescent="0.15">
      <c r="A14" s="247"/>
      <c r="AK14" s="1118" t="s">
        <v>488</v>
      </c>
      <c r="AL14" s="1119"/>
      <c r="AM14" s="1119"/>
      <c r="AN14" s="1120"/>
      <c r="AO14" s="265">
        <v>45795</v>
      </c>
      <c r="AP14" s="265">
        <v>987</v>
      </c>
      <c r="AQ14" s="266">
        <v>1315</v>
      </c>
      <c r="AR14" s="267">
        <v>-24.9</v>
      </c>
    </row>
    <row r="15" spans="1:46" ht="13.5" customHeight="1" x14ac:dyDescent="0.15">
      <c r="A15" s="247"/>
      <c r="AK15" s="1121" t="s">
        <v>489</v>
      </c>
      <c r="AL15" s="1122"/>
      <c r="AM15" s="1122"/>
      <c r="AN15" s="1123"/>
      <c r="AO15" s="265">
        <v>-102723</v>
      </c>
      <c r="AP15" s="265">
        <v>-2215</v>
      </c>
      <c r="AQ15" s="266">
        <v>-4107</v>
      </c>
      <c r="AR15" s="267">
        <v>-46.1</v>
      </c>
    </row>
    <row r="16" spans="1:46" x14ac:dyDescent="0.15">
      <c r="A16" s="247"/>
      <c r="AK16" s="1121" t="s">
        <v>178</v>
      </c>
      <c r="AL16" s="1122"/>
      <c r="AM16" s="1122"/>
      <c r="AN16" s="1123"/>
      <c r="AO16" s="265">
        <v>2818797</v>
      </c>
      <c r="AP16" s="265">
        <v>60777</v>
      </c>
      <c r="AQ16" s="266">
        <v>81511</v>
      </c>
      <c r="AR16" s="267">
        <v>-25.4</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4" t="s">
        <v>494</v>
      </c>
      <c r="AL21" s="1125"/>
      <c r="AM21" s="1125"/>
      <c r="AN21" s="1126"/>
      <c r="AO21" s="277">
        <v>4.1399999999999997</v>
      </c>
      <c r="AP21" s="278">
        <v>6.74</v>
      </c>
      <c r="AQ21" s="279">
        <v>-2.6</v>
      </c>
      <c r="AS21" s="280"/>
      <c r="AT21" s="276"/>
    </row>
    <row r="22" spans="1:46" s="248" customFormat="1" x14ac:dyDescent="0.15">
      <c r="A22" s="276"/>
      <c r="AK22" s="1124" t="s">
        <v>495</v>
      </c>
      <c r="AL22" s="1125"/>
      <c r="AM22" s="1125"/>
      <c r="AN22" s="1126"/>
      <c r="AO22" s="281">
        <v>99.3</v>
      </c>
      <c r="AP22" s="282">
        <v>97</v>
      </c>
      <c r="AQ22" s="283">
        <v>2.2999999999999998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7" t="s">
        <v>496</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6" t="s">
        <v>477</v>
      </c>
      <c r="AP30" s="253"/>
      <c r="AQ30" s="254" t="s">
        <v>478</v>
      </c>
      <c r="AR30" s="255"/>
    </row>
    <row r="31" spans="1:46" x14ac:dyDescent="0.15">
      <c r="A31" s="247"/>
      <c r="AK31" s="256"/>
      <c r="AL31" s="257"/>
      <c r="AM31" s="257"/>
      <c r="AN31" s="258"/>
      <c r="AO31" s="1107"/>
      <c r="AP31" s="259" t="s">
        <v>479</v>
      </c>
      <c r="AQ31" s="260" t="s">
        <v>480</v>
      </c>
      <c r="AR31" s="261" t="s">
        <v>481</v>
      </c>
    </row>
    <row r="32" spans="1:46" ht="27" customHeight="1" x14ac:dyDescent="0.15">
      <c r="A32" s="247"/>
      <c r="AK32" s="1108" t="s">
        <v>499</v>
      </c>
      <c r="AL32" s="1109"/>
      <c r="AM32" s="1109"/>
      <c r="AN32" s="1110"/>
      <c r="AO32" s="291">
        <v>892599</v>
      </c>
      <c r="AP32" s="291">
        <v>19246</v>
      </c>
      <c r="AQ32" s="292">
        <v>33695</v>
      </c>
      <c r="AR32" s="293">
        <v>-42.9</v>
      </c>
    </row>
    <row r="33" spans="1:46" ht="13.5" customHeight="1" x14ac:dyDescent="0.15">
      <c r="A33" s="247"/>
      <c r="AK33" s="1108" t="s">
        <v>500</v>
      </c>
      <c r="AL33" s="1109"/>
      <c r="AM33" s="1109"/>
      <c r="AN33" s="1110"/>
      <c r="AO33" s="291" t="s">
        <v>486</v>
      </c>
      <c r="AP33" s="291" t="s">
        <v>486</v>
      </c>
      <c r="AQ33" s="292" t="s">
        <v>486</v>
      </c>
      <c r="AR33" s="293" t="s">
        <v>486</v>
      </c>
    </row>
    <row r="34" spans="1:46" ht="27" customHeight="1" x14ac:dyDescent="0.15">
      <c r="A34" s="247"/>
      <c r="AK34" s="1108" t="s">
        <v>501</v>
      </c>
      <c r="AL34" s="1109"/>
      <c r="AM34" s="1109"/>
      <c r="AN34" s="1110"/>
      <c r="AO34" s="291" t="s">
        <v>486</v>
      </c>
      <c r="AP34" s="291" t="s">
        <v>486</v>
      </c>
      <c r="AQ34" s="292" t="s">
        <v>486</v>
      </c>
      <c r="AR34" s="293" t="s">
        <v>486</v>
      </c>
    </row>
    <row r="35" spans="1:46" ht="27" customHeight="1" x14ac:dyDescent="0.15">
      <c r="A35" s="247"/>
      <c r="AK35" s="1108" t="s">
        <v>502</v>
      </c>
      <c r="AL35" s="1109"/>
      <c r="AM35" s="1109"/>
      <c r="AN35" s="1110"/>
      <c r="AO35" s="291">
        <v>278570</v>
      </c>
      <c r="AP35" s="291">
        <v>6006</v>
      </c>
      <c r="AQ35" s="292">
        <v>8394</v>
      </c>
      <c r="AR35" s="293">
        <v>-28.4</v>
      </c>
    </row>
    <row r="36" spans="1:46" ht="27" customHeight="1" x14ac:dyDescent="0.15">
      <c r="A36" s="247"/>
      <c r="AK36" s="1108" t="s">
        <v>503</v>
      </c>
      <c r="AL36" s="1109"/>
      <c r="AM36" s="1109"/>
      <c r="AN36" s="1110"/>
      <c r="AO36" s="291">
        <v>47</v>
      </c>
      <c r="AP36" s="291">
        <v>1</v>
      </c>
      <c r="AQ36" s="292">
        <v>1998</v>
      </c>
      <c r="AR36" s="293">
        <v>-99.9</v>
      </c>
    </row>
    <row r="37" spans="1:46" ht="13.5" customHeight="1" x14ac:dyDescent="0.15">
      <c r="A37" s="247"/>
      <c r="AK37" s="1108" t="s">
        <v>504</v>
      </c>
      <c r="AL37" s="1109"/>
      <c r="AM37" s="1109"/>
      <c r="AN37" s="1110"/>
      <c r="AO37" s="291">
        <v>46206</v>
      </c>
      <c r="AP37" s="291">
        <v>996</v>
      </c>
      <c r="AQ37" s="292">
        <v>1021</v>
      </c>
      <c r="AR37" s="293">
        <v>-2.4</v>
      </c>
    </row>
    <row r="38" spans="1:46" ht="27" customHeight="1" x14ac:dyDescent="0.15">
      <c r="A38" s="247"/>
      <c r="AK38" s="1111" t="s">
        <v>505</v>
      </c>
      <c r="AL38" s="1112"/>
      <c r="AM38" s="1112"/>
      <c r="AN38" s="1113"/>
      <c r="AO38" s="294" t="s">
        <v>486</v>
      </c>
      <c r="AP38" s="294" t="s">
        <v>486</v>
      </c>
      <c r="AQ38" s="295">
        <v>3</v>
      </c>
      <c r="AR38" s="283" t="s">
        <v>486</v>
      </c>
      <c r="AS38" s="290"/>
    </row>
    <row r="39" spans="1:46" x14ac:dyDescent="0.15">
      <c r="A39" s="247"/>
      <c r="AK39" s="1111" t="s">
        <v>506</v>
      </c>
      <c r="AL39" s="1112"/>
      <c r="AM39" s="1112"/>
      <c r="AN39" s="1113"/>
      <c r="AO39" s="291">
        <v>-61</v>
      </c>
      <c r="AP39" s="291">
        <v>-1</v>
      </c>
      <c r="AQ39" s="292">
        <v>-3210</v>
      </c>
      <c r="AR39" s="293">
        <v>-100</v>
      </c>
      <c r="AS39" s="290"/>
    </row>
    <row r="40" spans="1:46" ht="27" customHeight="1" x14ac:dyDescent="0.15">
      <c r="A40" s="247"/>
      <c r="AK40" s="1108" t="s">
        <v>507</v>
      </c>
      <c r="AL40" s="1109"/>
      <c r="AM40" s="1109"/>
      <c r="AN40" s="1110"/>
      <c r="AO40" s="291">
        <v>-1000964</v>
      </c>
      <c r="AP40" s="291">
        <v>-21582</v>
      </c>
      <c r="AQ40" s="292">
        <v>-26336</v>
      </c>
      <c r="AR40" s="293">
        <v>-18.100000000000001</v>
      </c>
      <c r="AS40" s="290"/>
    </row>
    <row r="41" spans="1:46" x14ac:dyDescent="0.15">
      <c r="A41" s="247"/>
      <c r="AK41" s="1114" t="s">
        <v>288</v>
      </c>
      <c r="AL41" s="1115"/>
      <c r="AM41" s="1115"/>
      <c r="AN41" s="1116"/>
      <c r="AO41" s="291">
        <v>216397</v>
      </c>
      <c r="AP41" s="291">
        <v>4666</v>
      </c>
      <c r="AQ41" s="292">
        <v>15565</v>
      </c>
      <c r="AR41" s="293">
        <v>-70</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1" t="s">
        <v>477</v>
      </c>
      <c r="AN49" s="1103" t="s">
        <v>510</v>
      </c>
      <c r="AO49" s="1104"/>
      <c r="AP49" s="1104"/>
      <c r="AQ49" s="1104"/>
      <c r="AR49" s="1105"/>
    </row>
    <row r="50" spans="1:44" x14ac:dyDescent="0.15">
      <c r="A50" s="247"/>
      <c r="AK50" s="305"/>
      <c r="AL50" s="306"/>
      <c r="AM50" s="1102"/>
      <c r="AN50" s="307" t="s">
        <v>511</v>
      </c>
      <c r="AO50" s="308" t="s">
        <v>512</v>
      </c>
      <c r="AP50" s="309" t="s">
        <v>513</v>
      </c>
      <c r="AQ50" s="310" t="s">
        <v>514</v>
      </c>
      <c r="AR50" s="311" t="s">
        <v>515</v>
      </c>
    </row>
    <row r="51" spans="1:44" x14ac:dyDescent="0.15">
      <c r="A51" s="247"/>
      <c r="AK51" s="303" t="s">
        <v>516</v>
      </c>
      <c r="AL51" s="304"/>
      <c r="AM51" s="312">
        <v>1324806</v>
      </c>
      <c r="AN51" s="313">
        <v>28422</v>
      </c>
      <c r="AO51" s="314">
        <v>12</v>
      </c>
      <c r="AP51" s="315">
        <v>52068</v>
      </c>
      <c r="AQ51" s="316">
        <v>1.6</v>
      </c>
      <c r="AR51" s="317">
        <v>10.4</v>
      </c>
    </row>
    <row r="52" spans="1:44" x14ac:dyDescent="0.15">
      <c r="A52" s="247"/>
      <c r="AK52" s="318"/>
      <c r="AL52" s="319" t="s">
        <v>517</v>
      </c>
      <c r="AM52" s="320">
        <v>378879</v>
      </c>
      <c r="AN52" s="321">
        <v>8128</v>
      </c>
      <c r="AO52" s="322">
        <v>-33.4</v>
      </c>
      <c r="AP52" s="323">
        <v>26936</v>
      </c>
      <c r="AQ52" s="324">
        <v>3.4</v>
      </c>
      <c r="AR52" s="325">
        <v>-36.799999999999997</v>
      </c>
    </row>
    <row r="53" spans="1:44" x14ac:dyDescent="0.15">
      <c r="A53" s="247"/>
      <c r="AK53" s="303" t="s">
        <v>518</v>
      </c>
      <c r="AL53" s="304"/>
      <c r="AM53" s="312">
        <v>1003656</v>
      </c>
      <c r="AN53" s="313">
        <v>21551</v>
      </c>
      <c r="AO53" s="314">
        <v>-24.2</v>
      </c>
      <c r="AP53" s="315">
        <v>47161</v>
      </c>
      <c r="AQ53" s="316">
        <v>-9.4</v>
      </c>
      <c r="AR53" s="317">
        <v>-14.8</v>
      </c>
    </row>
    <row r="54" spans="1:44" x14ac:dyDescent="0.15">
      <c r="A54" s="247"/>
      <c r="AK54" s="318"/>
      <c r="AL54" s="319" t="s">
        <v>517</v>
      </c>
      <c r="AM54" s="320">
        <v>479070</v>
      </c>
      <c r="AN54" s="321">
        <v>10287</v>
      </c>
      <c r="AO54" s="322">
        <v>26.6</v>
      </c>
      <c r="AP54" s="323">
        <v>24595</v>
      </c>
      <c r="AQ54" s="324">
        <v>-8.6999999999999993</v>
      </c>
      <c r="AR54" s="325">
        <v>35.299999999999997</v>
      </c>
    </row>
    <row r="55" spans="1:44" x14ac:dyDescent="0.15">
      <c r="A55" s="247"/>
      <c r="AK55" s="303" t="s">
        <v>519</v>
      </c>
      <c r="AL55" s="304"/>
      <c r="AM55" s="312">
        <v>844969</v>
      </c>
      <c r="AN55" s="313">
        <v>18148</v>
      </c>
      <c r="AO55" s="314">
        <v>-15.8</v>
      </c>
      <c r="AP55" s="315">
        <v>43423</v>
      </c>
      <c r="AQ55" s="316">
        <v>-7.9</v>
      </c>
      <c r="AR55" s="317">
        <v>-7.9</v>
      </c>
    </row>
    <row r="56" spans="1:44" x14ac:dyDescent="0.15">
      <c r="A56" s="247"/>
      <c r="AK56" s="318"/>
      <c r="AL56" s="319" t="s">
        <v>517</v>
      </c>
      <c r="AM56" s="320">
        <v>675304</v>
      </c>
      <c r="AN56" s="321">
        <v>14504</v>
      </c>
      <c r="AO56" s="322">
        <v>41</v>
      </c>
      <c r="AP56" s="323">
        <v>22207</v>
      </c>
      <c r="AQ56" s="324">
        <v>-9.6999999999999993</v>
      </c>
      <c r="AR56" s="325">
        <v>50.7</v>
      </c>
    </row>
    <row r="57" spans="1:44" x14ac:dyDescent="0.15">
      <c r="A57" s="247"/>
      <c r="AK57" s="303" t="s">
        <v>520</v>
      </c>
      <c r="AL57" s="304"/>
      <c r="AM57" s="312">
        <v>1529330</v>
      </c>
      <c r="AN57" s="313">
        <v>32838</v>
      </c>
      <c r="AO57" s="314">
        <v>80.900000000000006</v>
      </c>
      <c r="AP57" s="315">
        <v>45265</v>
      </c>
      <c r="AQ57" s="316">
        <v>4.2</v>
      </c>
      <c r="AR57" s="317">
        <v>76.7</v>
      </c>
    </row>
    <row r="58" spans="1:44" x14ac:dyDescent="0.15">
      <c r="A58" s="247"/>
      <c r="AK58" s="318"/>
      <c r="AL58" s="319" t="s">
        <v>517</v>
      </c>
      <c r="AM58" s="320">
        <v>802769</v>
      </c>
      <c r="AN58" s="321">
        <v>17237</v>
      </c>
      <c r="AO58" s="322">
        <v>18.8</v>
      </c>
      <c r="AP58" s="323">
        <v>22600</v>
      </c>
      <c r="AQ58" s="324">
        <v>1.8</v>
      </c>
      <c r="AR58" s="325">
        <v>17</v>
      </c>
    </row>
    <row r="59" spans="1:44" x14ac:dyDescent="0.15">
      <c r="A59" s="247"/>
      <c r="AK59" s="303" t="s">
        <v>521</v>
      </c>
      <c r="AL59" s="304"/>
      <c r="AM59" s="312">
        <v>2326018</v>
      </c>
      <c r="AN59" s="313">
        <v>50152</v>
      </c>
      <c r="AO59" s="314">
        <v>52.7</v>
      </c>
      <c r="AP59" s="315">
        <v>54621</v>
      </c>
      <c r="AQ59" s="316">
        <v>20.7</v>
      </c>
      <c r="AR59" s="317">
        <v>32</v>
      </c>
    </row>
    <row r="60" spans="1:44" x14ac:dyDescent="0.15">
      <c r="A60" s="247"/>
      <c r="AK60" s="318"/>
      <c r="AL60" s="319" t="s">
        <v>517</v>
      </c>
      <c r="AM60" s="320">
        <v>2224857</v>
      </c>
      <c r="AN60" s="321">
        <v>47971</v>
      </c>
      <c r="AO60" s="322">
        <v>178.3</v>
      </c>
      <c r="AP60" s="323">
        <v>30892</v>
      </c>
      <c r="AQ60" s="324">
        <v>36.700000000000003</v>
      </c>
      <c r="AR60" s="325">
        <v>141.6</v>
      </c>
    </row>
    <row r="61" spans="1:44" x14ac:dyDescent="0.15">
      <c r="A61" s="247"/>
      <c r="AK61" s="303" t="s">
        <v>522</v>
      </c>
      <c r="AL61" s="326"/>
      <c r="AM61" s="312">
        <v>1405756</v>
      </c>
      <c r="AN61" s="313">
        <v>30222</v>
      </c>
      <c r="AO61" s="314">
        <v>21.1</v>
      </c>
      <c r="AP61" s="315">
        <v>48508</v>
      </c>
      <c r="AQ61" s="327">
        <v>1.8</v>
      </c>
      <c r="AR61" s="317">
        <v>19.3</v>
      </c>
    </row>
    <row r="62" spans="1:44" x14ac:dyDescent="0.15">
      <c r="A62" s="247"/>
      <c r="AK62" s="318"/>
      <c r="AL62" s="319" t="s">
        <v>517</v>
      </c>
      <c r="AM62" s="320">
        <v>912176</v>
      </c>
      <c r="AN62" s="321">
        <v>19625</v>
      </c>
      <c r="AO62" s="322">
        <v>46.3</v>
      </c>
      <c r="AP62" s="323">
        <v>25446</v>
      </c>
      <c r="AQ62" s="324">
        <v>4.7</v>
      </c>
      <c r="AR62" s="325">
        <v>41.6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lPDTRkRAQJWvnDqyM/aGK9H0MLbhZtmsVARfgg+JnyRc2W4wsPphH8FIvf6xxTcD0OLwHkHC+ExGA9lsW+i31w==" saltValue="XWScmrjbcEkUY6k8mpll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iy30NlXnnJpvRhgR7obIx7ht5EU3BFoq3Xyk1GQUDJwKCyJ04g8gpDt5dcPUFNxCrFaaATz7KT71FGrb4VPVpA==" saltValue="r/eSj/qIQC0TIjSSI+iGn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tDdeWchePSlqkF9tljzkf8ANQQngpSX4pS21Y/iJ95a398lpiPXG71BJs2jTGeNy2S2qIwjg/lRhTRkheE6/yg==" saltValue="eq5t7gVHuwZ7DAW2KprhO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7" t="s">
        <v>3</v>
      </c>
      <c r="D47" s="1127"/>
      <c r="E47" s="1128"/>
      <c r="F47" s="11">
        <v>40.619999999999997</v>
      </c>
      <c r="G47" s="12">
        <v>45.96</v>
      </c>
      <c r="H47" s="12">
        <v>34.619999999999997</v>
      </c>
      <c r="I47" s="12">
        <v>38.56</v>
      </c>
      <c r="J47" s="13">
        <v>42.55</v>
      </c>
    </row>
    <row r="48" spans="2:10" ht="57.75" customHeight="1" x14ac:dyDescent="0.15">
      <c r="B48" s="14"/>
      <c r="C48" s="1129" t="s">
        <v>4</v>
      </c>
      <c r="D48" s="1129"/>
      <c r="E48" s="1130"/>
      <c r="F48" s="15">
        <v>9.3800000000000008</v>
      </c>
      <c r="G48" s="16">
        <v>13.66</v>
      </c>
      <c r="H48" s="16">
        <v>12.78</v>
      </c>
      <c r="I48" s="16">
        <v>7.01</v>
      </c>
      <c r="J48" s="17">
        <v>9.9499999999999993</v>
      </c>
    </row>
    <row r="49" spans="2:10" ht="57.75" customHeight="1" thickBot="1" x14ac:dyDescent="0.2">
      <c r="B49" s="18"/>
      <c r="C49" s="1131" t="s">
        <v>5</v>
      </c>
      <c r="D49" s="1131"/>
      <c r="E49" s="1132"/>
      <c r="F49" s="19">
        <v>3.87</v>
      </c>
      <c r="G49" s="20">
        <v>12.61</v>
      </c>
      <c r="H49" s="20" t="s">
        <v>529</v>
      </c>
      <c r="I49" s="20" t="s">
        <v>530</v>
      </c>
      <c r="J49" s="21">
        <v>8.67</v>
      </c>
    </row>
    <row r="50" spans="2:10" x14ac:dyDescent="0.15"/>
  </sheetData>
  <sheetProtection algorithmName="SHA-512" hashValue="ros+uId8m3Z72sL2AiZq0cCnDFB6kx30H/p6whIBWL4qUnoJMsFiQZk0Mv+lOD1OokKus6+HRn5WErKuQuDlMQ==" saltValue="D5q23WVu92ZRQ5LobPTX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2026-03-12T06:28:42Z</cp:lastPrinted>
  <dcterms:created xsi:type="dcterms:W3CDTF">2026-02-26T10:12:36Z</dcterms:created>
  <dcterms:modified xsi:type="dcterms:W3CDTF">2026-04-01T01:30:20Z</dcterms:modified>
  <cp:category/>
</cp:coreProperties>
</file>