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507664BD-97F4-4283-ADBE-816C316CFB98}"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BE34" i="10"/>
  <c r="C34" i="10"/>
  <c r="U34" i="10" s="1"/>
  <c r="U35"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<sst xmlns="http://schemas.openxmlformats.org/spreadsheetml/2006/main" count="1128" uniqueCount="572">
  <si>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</si>
  <si>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</si>
  <si>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</si>
  <si>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</si>
  <si>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</si>
  <si>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</si>
  <si>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</si>
  <si>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</si>
  <si>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</si>
  <si>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</si>
  <si>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</si>
  <si>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</si>
  <si>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</si>
  <si>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</si>
  <si>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</si>
  <si>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</si>
  <si>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</si>
  <si>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</si>
  <si>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</si>
  <si>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</si>
  <si>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</si>
  <si>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</si>
  <si>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</si>
  <si>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</si>
  <si>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</si>
  <si>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</si>
  <si>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</si>
  <si>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</si>
  <si>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</si>
  <si>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</si>
  <si>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</si>
  <si>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</si>
  <si>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</si>
  <si>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</si>
  <si>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</si>
  <si>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</si>
  <si>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</si>
  <si>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</si>
  <si>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</si>
  <si>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</si>
  <si>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</si>
  <si>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</si>
  <si>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</si>
  <si>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</si>
  <si>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</si>
  <si>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</si>
  <si>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</si>
  <si>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</si>
  <si>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</si>
  <si>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</si>
  <si>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</si>
  <si>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</si>
  <si>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</si>
  <si>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</si>
  <si>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</si>
  <si>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</si>
  <si>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</si>
  <si>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</si>
  <si>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</si>
  <si>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</si>
  <si>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</si>
  <si>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</si>
  <si>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</si>
  <si>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</si>
  <si>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</si>
  <si>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</si>
  <si>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</si>
  <si>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</si>
  <si>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</si>
  <si>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</si>
  <si>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</si>
  <si>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</si>
  <si>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</si>
  <si>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</si>
  <si>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</si>
  <si>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</si>
  <si>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</si>
  <si>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</si>
  <si>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</si>
  <si>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</si>
  <si>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</si>
  <si>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</si>
  <si>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</si>
  <si>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</si>
  <si>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</si>
  <si>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</si>
  <si>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</si>
  <si>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</si>
  <si>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</si>
  <si>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</si>
  <si>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</si>
  <si>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</si>
  <si>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</si>
  <si>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</si>
  <si>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</si>
  <si>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</si>
  <si>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</si>
  <si>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</si>
  <si>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</si>
  <si>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</si>
  <si>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</si>
  <si>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</si>
  <si>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</si>
  <si>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</si>
  <si>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</si>
  <si>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</si>
  <si>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</si>
  <si>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</si>
  <si>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</si>
  <si>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</si>
  <si>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</si>
  <si>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</si>
  <si>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</si>
  <si>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</si>
  <si>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</si>
  <si>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</si>
  <si>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</si>
  <si>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</si>
  <si>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</si>
  <si>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</si>
  <si>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</si>
  <si>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</si>
  <si>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</si>
  <si>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</si>
  <si>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</si>
  <si>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</si>
  <si>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</si>
  <si>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</si>
  <si>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</si>
  <si>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</si>
  <si>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</si>
  <si>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</si>
  <si>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</si>
  <si>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</si>
  <si>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</si>
  <si>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</si>
  <si>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</si>
  <si>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</si>
  <si>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</si>
  <si>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</si>
  <si>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</si>
  <si>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</si>
  <si>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</si>
  <si>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小竹町立病院事業特別会計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</si>
  <si>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</si>
  <si>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</si>
  <si>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</si>
  <si>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</si>
  <si>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</si>
  <si>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</si>
  <si>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</si>
  <si>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</si>
  <si>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</si>
  <si>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</si>
  <si>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</si>
  <si>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</si>
  <si>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</si>
  <si>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</si>
  <si>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</si>
  <si>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</si>
  <si>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</si>
  <si>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</si>
  <si>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</si>
  <si>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</si>
  <si>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</si>
  <si>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</si>
  <si>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</si>
  <si>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</si>
  <si>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</si>
  <si>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</si>
  <si>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</si>
  <si>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</si>
  <si>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</si>
  <si>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</si>
  <si>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</si>
  <si>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</si>
  <si>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</si>
  <si>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</si>
  <si>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</si>
  <si>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</si>
  <si>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</si>
  <si>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</si>
  <si>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</si>
  <si>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</si>
  <si>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</si>
  <si>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</si>
  <si>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</si>
  <si>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</si>
  <si>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</si>
  <si>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</si>
  <si>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</si>
  <si>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</si>
  <si>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</si>
  <si>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</si>
  <si>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</si>
  <si>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</si>
  <si>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</si>
  <si>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</si>
  <si>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</si>
  <si>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</si>
  <si>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</si>
  <si>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</si>
  <si>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</si>
  <si>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</si>
  <si>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</si>
  <si>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福岡県小竹町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</si>
  <si>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</si>
  <si>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</si>
  <si>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</si>
  <si>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</si>
  <si>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</si>
  <si>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</si>
  <si>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</si>
  <si>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</si>
  <si>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</si>
  <si>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</si>
  <si>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</si>
  <si>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</si>
  <si>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</si>
  <si>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</si>
  <si>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</si>
  <si>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</si>
  <si>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</si>
  <si>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</si>
  <si>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</si>
  <si>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</si>
  <si>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</si>
  <si>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</si>
  <si>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</si>
  <si>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</si>
  <si>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</si>
  <si>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</si>
  <si>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</si>
  <si>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</si>
  <si>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</si>
  <si>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</si>
  <si>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</si>
  <si>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</si>
  <si>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</si>
  <si>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</si>
  <si>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</si>
  <si>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</si>
  <si>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</si>
  <si>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</si>
  <si>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</si>
  <si>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</si>
  <si>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</si>
  <si>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</si>
  <si>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</si>
  <si>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</si>
  <si>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</si>
  <si>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</si>
  <si>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</si>
  <si>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</si>
  <si>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</si>
  <si>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</si>
  <si>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</si>
  <si>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</si>
  <si>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</si>
  <si>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</si>
  <si>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</si>
  <si>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</si>
  <si>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</si>
  <si>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</si>
  <si>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</si>
  <si>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</si>
  <si>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</si>
  <si>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</si>
  <si>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</si>
  <si>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</si>
  <si>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</si>
  <si>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</si>
  <si>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</si>
  <si>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</si>
  <si>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</si>
  <si>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</si>
  <si>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</si>
  <si>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</si>
  <si>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</si>
  <si>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</si>
  <si>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</si>
  <si>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</si>
  <si>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</si>
  <si>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</si>
  <si>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</si>
  <si>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</si>
  <si>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</si>
  <si>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</si>
  <si>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</si>
  <si>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</si>
  <si>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</si>
  <si>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</si>
  <si>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</si>
  <si>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</si>
  <si>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</si>
  <si>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</si>
  <si>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</si>
  <si>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</si>
  <si>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</si>
  <si>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</si>
  <si>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</si>
  <si>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</si>
  <si>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</si>
  <si>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</si>
  <si>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</si>
  <si>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</si>
  <si>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</si>
  <si>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</si>
  <si>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</si>
  <si>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</si>
  <si>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</si>
  <si>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</si>
  <si>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</si>
  <si>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</si>
  <si>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</si>
  <si>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</si>
  <si>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</si>
  <si>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</si>
  <si>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</si>
  <si>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</si>
  <si>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</si>
  <si>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</si>
  <si>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</si>
  <si>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</si>
  <si>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</si>
  <si>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</si>
  <si>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</si>
  <si>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</si>
  <si>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</si>
  <si>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</si>
  <si>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</si>
  <si>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</si>
  <si>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</si>
  <si>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</si>
  <si>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</si>
  <si>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</si>
  <si>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</si>
  <si>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</si>
  <si>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</si>
  <si>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</si>
  <si>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</si>
  <si>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</si>
  <si>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</si>
  <si>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</si>
  <si>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</si>
  <si>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</si>
  <si>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</si>
  <si>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</si>
  <si>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</si>
  <si>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</si>
  <si>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</si>
  <si>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</si>
  <si>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</si>
  <si>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</si>
  <si>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</si>
  <si>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</si>
  <si>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福岡県小竹町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</si>
  <si>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</si>
  <si>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</si>
  <si>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</si>
  <si>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</si>
  <si>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</si>
  <si>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</si>
  <si>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</si>
  <si>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</si>
  <si>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</si>
  <si>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</si>
  <si>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</si>
  <si>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</si>
  <si>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</si>
  <si>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</si>
  <si>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</si>
  <si>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</si>
  <si>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</si>
  <si>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</si>
  <si>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</si>
  <si>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</si>
  <si>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</si>
  <si>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</si>
  <si>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</si>
  <si>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</si>
  <si>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</si>
  <si>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</si>
  <si>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</si>
  <si>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</si>
  <si>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</si>
  <si>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</si>
  <si>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</si>
  <si>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</si>
  <si>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</si>
  <si>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</si>
  <si>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</si>
  <si>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法適用企業</t>
    <phoneticPr fontId="5"/>
  </si>
  <si>
    <t>小竹町水道事業特別会計</t>
    <phoneticPr fontId="5"/>
  </si>
  <si>
    <t>小竹町下水道事業特別会計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</si>
  <si>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</si>
  <si>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</si>
  <si>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</si>
  <si>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</si>
  <si>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</si>
  <si>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</si>
  <si>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</si>
  <si>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</si>
  <si>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</si>
  <si>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</si>
  <si>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</si>
  <si>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</si>
  <si>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</si>
  <si>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</si>
  <si>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</si>
  <si>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</si>
  <si>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</si>
  <si>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</si>
  <si>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</si>
  <si>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</si>
  <si>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</si>
  <si>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</si>
  <si>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</si>
  <si>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</si>
  <si>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</si>
  <si>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</si>
  <si>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</si>
  <si>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</si>
  <si>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</si>
  <si>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</si>
  <si>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</si>
  <si>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</si>
  <si>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</si>
  <si>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</si>
  <si>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</si>
  <si>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</si>
  <si>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</si>
  <si>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</si>
  <si>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</si>
  <si>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</si>
  <si>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</si>
  <si>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</si>
  <si>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</si>
  <si>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</si>
  <si>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</si>
  <si>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</si>
  <si>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</si>
  <si>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</si>
  <si>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</si>
  <si>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</si>
  <si>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</si>
  <si>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</si>
  <si>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</si>
  <si>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</si>
  <si>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</si>
  <si>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</si>
  <si>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</si>
  <si>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</si>
  <si>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</si>
  <si>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</si>
  <si>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</si>
  <si>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</si>
  <si>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</si>
  <si>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</si>
  <si>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</si>
  <si>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</si>
  <si>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</si>
  <si>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</si>
  <si>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</si>
  <si>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</si>
  <si>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</si>
  <si>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</si>
  <si>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</si>
  <si>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</si>
  <si>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</si>
  <si>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</si>
  <si>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</si>
  <si>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</si>
  <si>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</si>
  <si>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</si>
  <si>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</si>
  <si>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</si>
  <si>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</si>
  <si>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</si>
  <si>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</si>
  <si>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</si>
  <si>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</si>
  <si>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</si>
  <si>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</si>
  <si>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</si>
  <si>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</si>
  <si>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</si>
  <si>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</si>
  <si>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</si>
  <si>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t>
  </si>
  <si>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</si>
  <si>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</si>
  <si>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</si>
  <si>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</si>
  <si>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</si>
  <si>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</si>
  <si>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</si>
  <si>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</si>
  <si>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</si>
  <si>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</si>
  <si>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</si>
  <si>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</si>
  <si>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</si>
  <si>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</si>
  <si>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</si>
  <si>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</si>
  <si>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</si>
  <si>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</si>
  <si>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</si>
  <si>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</si>
  <si>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</si>
  <si>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</si>
  <si>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</si>
  <si>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</si>
  <si>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</si>
  <si>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</si>
  <si>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</si>
  <si>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</si>
  <si>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</si>
  <si>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</si>
  <si>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</si>
  <si>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</si>
  <si>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</si>
  <si>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</si>
  <si>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</si>
  <si>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</si>
  <si>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</si>
  <si>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</si>
  <si>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</si>
  <si>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</si>
  <si>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6.51</t>
  </si>
  <si>
    <t>▲ 6.41</t>
  </si>
  <si>
    <t>小竹町立病院事業特別会計</t>
  </si>
  <si>
    <t>▲ 3.57</t>
  </si>
  <si>
    <t>▲ 2.08</t>
  </si>
  <si>
    <t>▲ 3.49</t>
  </si>
  <si>
    <t>▲ 6.19</t>
  </si>
  <si>
    <t>▲ 0.97</t>
  </si>
  <si>
    <t>小竹町水道事業特別会計</t>
  </si>
  <si>
    <t>一般会計</t>
  </si>
  <si>
    <t>小竹町国民健康保険特別会計</t>
  </si>
  <si>
    <t>小竹町下水道事業特別会計</t>
  </si>
  <si>
    <t>小竹町後期高齢者医療特別会計</t>
  </si>
  <si>
    <t>その他会計（赤字）</t>
  </si>
  <si>
    <t>その他会計（黒字）</t>
  </si>
  <si>
    <t>R02</t>
    <phoneticPr fontId="5"/>
  </si>
  <si>
    <t>R03</t>
    <phoneticPr fontId="5"/>
  </si>
  <si>
    <t>R04</t>
    <phoneticPr fontId="5"/>
  </si>
  <si>
    <t>R05</t>
    <phoneticPr fontId="5"/>
  </si>
  <si>
    <t>R06</t>
    <phoneticPr fontId="5"/>
  </si>
  <si>
    <t>ふるさと応援基金</t>
    <rPh sb="4" eb="8">
      <t>オウエンキキン</t>
    </rPh>
    <phoneticPr fontId="5"/>
  </si>
  <si>
    <t>農業用施設整備及び自然環境の保全等に関する基金</t>
    <rPh sb="0" eb="5">
      <t>ノウギョウヨウシセツ</t>
    </rPh>
    <rPh sb="5" eb="8">
      <t>セイビオヨ</t>
    </rPh>
    <rPh sb="9" eb="13">
      <t>シゼンカンキョウ</t>
    </rPh>
    <rPh sb="14" eb="17">
      <t>ホゼントウ</t>
    </rPh>
    <rPh sb="18" eb="19">
      <t>カン</t>
    </rPh>
    <rPh sb="21" eb="23">
      <t>キキン</t>
    </rPh>
    <phoneticPr fontId="5"/>
  </si>
  <si>
    <t>職員退職手当基金</t>
    <rPh sb="0" eb="8">
      <t>ショクインタイショクテアテキキン</t>
    </rPh>
    <phoneticPr fontId="5"/>
  </si>
  <si>
    <t>小竹町定住促進住宅基金</t>
    <rPh sb="0" eb="9">
      <t>コタケマチテイジュウソクシンジュウタク</t>
    </rPh>
    <rPh sb="9" eb="11">
      <t>キキン</t>
    </rPh>
    <phoneticPr fontId="5"/>
  </si>
  <si>
    <t>災害対策基金</t>
    <rPh sb="0" eb="6">
      <t>サイガイタイサクキキン</t>
    </rPh>
    <phoneticPr fontId="5"/>
  </si>
  <si>
    <t>○</t>
    <phoneticPr fontId="2"/>
  </si>
  <si>
    <t>小竹町土地開発公社</t>
    <rPh sb="0" eb="9">
      <t>コタケマチトチカイハツコウシャ</t>
    </rPh>
    <phoneticPr fontId="2"/>
  </si>
  <si>
    <t>-</t>
    <phoneticPr fontId="2"/>
  </si>
  <si>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</si>
  <si>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</si>
  <si>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</si>
  <si>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</si>
  <si>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2"/>
  </si>
  <si>
    <t>福岡県市町村消防団員等公務災害補償組合</t>
  </si>
  <si>
    <t>福岡県自治会館管理組合</t>
  </si>
  <si>
    <t>宮若市外二町じん芥処理施設組合</t>
  </si>
  <si>
    <t>直方・鞍手広域市町村圏事務組合（一般会計）</t>
  </si>
  <si>
    <t>直方・鞍手広域市町村圏事務組合（休日等急患センター事業特別会計）</t>
  </si>
  <si>
    <t>直方・鞍手広域市町村圏事務組合（消防事業特別会計）</t>
  </si>
  <si>
    <t>福岡県自治振興組合（一般会計）</t>
  </si>
  <si>
    <t>福岡県自治振興組合（公文書館事業特別会計）</t>
  </si>
  <si>
    <t>ふくおか県央環境広域施設組合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</si>
</sst>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CCA9-4D36-9E98-EFBD3708E0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78019</c:v>
                </c:pt>
                <c:pt idx="1">
                  <c:v>64073</c:v>
                </c:pt>
                <c:pt idx="2">
                  <c:v>64320</c:v>
                </c:pt>
                <c:pt idx="3">
                  <c:v>242175</c:v>
                </c:pt>
                <c:pt idx="4">
                  <c:v>94765</c:v>
                </c:pt>
              </c:numCache>
            </c:numRef>
          </c:val>
          <c:smooth val="0"/>
          <c:extLst>
            <c:ext xmlns:c16="http://schemas.microsoft.com/office/drawing/2014/chart" uri="{C3380CC4-5D6E-409C-BE32-E72D297353CC}">
              <c16:uniqueId val="{00000001-CCA9-4D36-9E98-EFBD3708E0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7.83</c:v>
                </c:pt>
                <c:pt idx="2">
                  <c:v>10.3</c:v>
                </c:pt>
                <c:pt idx="3">
                  <c:v>3.59</c:v>
                </c:pt>
                <c:pt idx="4">
                  <c:v>2.61</c:v>
                </c:pt>
              </c:numCache>
            </c:numRef>
          </c:val>
          <c:extLst>
            <c:ext xmlns:c16="http://schemas.microsoft.com/office/drawing/2014/chart" uri="{C3380CC4-5D6E-409C-BE32-E72D297353CC}">
              <c16:uniqueId val="{00000000-E507-407F-AF9B-2CB1008CCC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27.89</c:v>
                </c:pt>
                <c:pt idx="1">
                  <c:v>28.87</c:v>
                </c:pt>
                <c:pt idx="2">
                  <c:v>33.94</c:v>
                </c:pt>
                <c:pt idx="3">
                  <c:v>40.39</c:v>
                </c:pt>
                <c:pt idx="4">
                  <c:v>35.520000000000003</c:v>
                </c:pt>
              </c:numCache>
            </c:numRef>
          </c:val>
          <c:extLst>
            <c:ext xmlns:c16="http://schemas.microsoft.com/office/drawing/2014/chart" uri="{C3380CC4-5D6E-409C-BE32-E72D297353CC}">
              <c16:uniqueId val="{00000001-E507-407F-AF9B-2CB1008CCC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1.91</c:v>
                </c:pt>
                <c:pt idx="1">
                  <c:v>3.64</c:v>
                </c:pt>
                <c:pt idx="2">
                  <c:v>2.4</c:v>
                </c:pt>
                <c:pt idx="3">
                  <c:v>-6.51</c:v>
                </c:pt>
                <c:pt idx="4">
                  <c:v>-6.41</c:v>
                </c:pt>
              </c:numCache>
            </c:numRef>
          </c:val>
          <c:smooth val="0"/>
          <c:extLst>
            <c:ext xmlns:c16="http://schemas.microsoft.com/office/drawing/2014/chart" uri="{C3380CC4-5D6E-409C-BE32-E72D297353CC}">
              <c16:uniqueId val="{00000002-E507-407F-AF9B-2CB1008CCC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0.56000000000000005</c:v>
                </c:pt>
                <c:pt idx="6">
                  <c:v>0</c:v>
                </c:pt>
                <c:pt idx="7">
                  <c:v>0</c:v>
                </c:pt>
                <c:pt idx="8">
                  <c:v>0</c:v>
                </c:pt>
                <c:pt idx="9">
                  <c:v>0</c:v>
                </c:pt>
              </c:numCache>
            </c:numRef>
          </c:val>
          <c:extLst>
            <c:ext xmlns:c16="http://schemas.microsoft.com/office/drawing/2014/chart" uri="{C3380CC4-5D6E-409C-BE32-E72D297353CC}">
              <c16:uniqueId val="{00000000-C9FC-4BCB-83C2-4A53425A0B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FC-4BCB-83C2-4A53425A0B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FC-4BCB-83C2-4A53425A0B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FC-4BCB-83C2-4A53425A0B9D}"/>
            </c:ext>
          </c:extLst>
        </c:ser>
        <c:ser>
          <c:idx val="4"/>
          <c:order val="4"/>
          <c:tx>
            <c:strRef>
              <c:f>データシート!$A$31</c:f>
              <c:strCache>
                <c:ptCount val="1"/>
                <c:pt idx="0">
                  <c:v>小竹町後期高齢者医療特別会計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4-C9FC-4BCB-83C2-4A53425A0B9D}"/>
            </c:ext>
          </c:extLst>
        </c:ser>
        <c:ser>
          <c:idx val="5"/>
          <c:order val="5"/>
          <c:tx>
            <c:strRef>
              <c:f>データシート!$A$32</c:f>
              <c:strCache>
                <c:ptCount val="1"/>
                <c:pt idx="0">
                  <c:v>小竹町下水道事業特別会計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0.96</c:v>
                </c:pt>
                <c:pt idx="8">
                  <c:v>#N/A</c:v>
                </c:pt>
                <c:pt idx="9">
                  <c:v>0.82</c:v>
                </c:pt>
              </c:numCache>
            </c:numRef>
          </c:val>
          <c:extLst>
            <c:ext xmlns:c16="http://schemas.microsoft.com/office/drawing/2014/chart" uri="{C3380CC4-5D6E-409C-BE32-E72D297353CC}">
              <c16:uniqueId val="{00000005-C9FC-4BCB-83C2-4A53425A0B9D}"/>
            </c:ext>
          </c:extLst>
        </c:ser>
        <c:ser>
          <c:idx val="6"/>
          <c:order val="6"/>
          <c:tx>
            <c:strRef>
              <c:f>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2.79</c:v>
                </c:pt>
                <c:pt idx="2">
                  <c:v>#N/A</c:v>
                </c:pt>
                <c:pt idx="3">
                  <c:v>4.58</c:v>
                </c:pt>
                <c:pt idx="4">
                  <c:v>#N/A</c:v>
                </c:pt>
                <c:pt idx="5">
                  <c:v>1.22</c:v>
                </c:pt>
                <c:pt idx="6">
                  <c:v>#N/A</c:v>
                </c:pt>
                <c:pt idx="7">
                  <c:v>0.56000000000000005</c:v>
                </c:pt>
                <c:pt idx="8">
                  <c:v>#N/A</c:v>
                </c:pt>
                <c:pt idx="9">
                  <c:v>0.97</c:v>
                </c:pt>
              </c:numCache>
            </c:numRef>
          </c:val>
          <c:extLst>
            <c:ext xmlns:c16="http://schemas.microsoft.com/office/drawing/2014/chart" uri="{C3380CC4-5D6E-409C-BE32-E72D297353CC}">
              <c16:uniqueId val="{00000006-C9FC-4BCB-83C2-4A53425A0B9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4.41</c:v>
                </c:pt>
                <c:pt idx="2">
                  <c:v>#N/A</c:v>
                </c:pt>
                <c:pt idx="3">
                  <c:v>7.82</c:v>
                </c:pt>
                <c:pt idx="4">
                  <c:v>#N/A</c:v>
                </c:pt>
                <c:pt idx="5">
                  <c:v>10.29</c:v>
                </c:pt>
                <c:pt idx="6">
                  <c:v>#N/A</c:v>
                </c:pt>
                <c:pt idx="7">
                  <c:v>3.59</c:v>
                </c:pt>
                <c:pt idx="8">
                  <c:v>#N/A</c:v>
                </c:pt>
                <c:pt idx="9">
                  <c:v>2.6</c:v>
                </c:pt>
              </c:numCache>
            </c:numRef>
          </c:val>
          <c:extLst>
            <c:ext xmlns:c16="http://schemas.microsoft.com/office/drawing/2014/chart" uri="{C3380CC4-5D6E-409C-BE32-E72D297353CC}">
              <c16:uniqueId val="{00000007-C9FC-4BCB-83C2-4A53425A0B9D}"/>
            </c:ext>
          </c:extLst>
        </c:ser>
        <c:ser>
          <c:idx val="8"/>
          <c:order val="8"/>
          <c:tx>
            <c:strRef>
              <c:f>データシート!$A$35</c:f>
              <c:strCache>
                <c:ptCount val="1"/>
                <c:pt idx="0">
                  <c:v>小竹町水道事業特別会計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3.69</c:v>
                </c:pt>
                <c:pt idx="4">
                  <c:v>#N/A</c:v>
                </c:pt>
                <c:pt idx="5">
                  <c:v>4.1500000000000004</c:v>
                </c:pt>
                <c:pt idx="6">
                  <c:v>#N/A</c:v>
                </c:pt>
                <c:pt idx="7">
                  <c:v>3.9</c:v>
                </c:pt>
                <c:pt idx="8">
                  <c:v>#N/A</c:v>
                </c:pt>
                <c:pt idx="9">
                  <c:v>3.2</c:v>
                </c:pt>
              </c:numCache>
            </c:numRef>
          </c:val>
          <c:extLst>
            <c:ext xmlns:c16="http://schemas.microsoft.com/office/drawing/2014/chart" uri="{C3380CC4-5D6E-409C-BE32-E72D297353CC}">
              <c16:uniqueId val="{00000008-C9FC-4BCB-83C2-4A53425A0B9D}"/>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3.57</c:v>
                </c:pt>
                <c:pt idx="1">
                  <c:v>#N/A</c:v>
                </c:pt>
                <c:pt idx="2">
                  <c:v>2.08</c:v>
                </c:pt>
                <c:pt idx="3">
                  <c:v>#N/A</c:v>
                </c:pt>
                <c:pt idx="4">
                  <c:v>3.49</c:v>
                </c:pt>
                <c:pt idx="5">
                  <c:v>#N/A</c:v>
                </c:pt>
                <c:pt idx="6">
                  <c:v>6.19</c:v>
                </c:pt>
                <c:pt idx="7">
                  <c:v>#N/A</c:v>
                </c:pt>
                <c:pt idx="8">
                  <c:v>0.97</c:v>
                </c:pt>
                <c:pt idx="9">
                  <c:v>#N/A</c:v>
                </c:pt>
              </c:numCache>
            </c:numRef>
          </c:val>
          <c:extLst>
            <c:ext xmlns:c16="http://schemas.microsoft.com/office/drawing/2014/chart" uri="{C3380CC4-5D6E-409C-BE32-E72D297353CC}">
              <c16:uniqueId val="{00000009-C9FC-4BCB-83C2-4A53425A0B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414</c:v>
                </c:pt>
                <c:pt idx="5">
                  <c:v>400</c:v>
                </c:pt>
                <c:pt idx="8">
                  <c:v>401</c:v>
                </c:pt>
                <c:pt idx="11">
                  <c:v>433</c:v>
                </c:pt>
                <c:pt idx="14">
                  <c:v>456</c:v>
                </c:pt>
              </c:numCache>
            </c:numRef>
          </c:val>
          <c:extLst>
            <c:ext xmlns:c16="http://schemas.microsoft.com/office/drawing/2014/chart" uri="{C3380CC4-5D6E-409C-BE32-E72D297353CC}">
              <c16:uniqueId val="{00000000-C2DA-4CA1-B3AC-58140F7B74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DA-4CA1-B3AC-58140F7B74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DA-4CA1-B3AC-58140F7B74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3</c:v>
                </c:pt>
                <c:pt idx="6">
                  <c:v>2</c:v>
                </c:pt>
                <c:pt idx="9">
                  <c:v>1</c:v>
                </c:pt>
                <c:pt idx="12">
                  <c:v>1</c:v>
                </c:pt>
              </c:numCache>
            </c:numRef>
          </c:val>
          <c:extLst>
            <c:ext xmlns:c16="http://schemas.microsoft.com/office/drawing/2014/chart" uri="{C3380CC4-5D6E-409C-BE32-E72D297353CC}">
              <c16:uniqueId val="{00000003-C2DA-4CA1-B3AC-58140F7B74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c:v>
                </c:pt>
                <c:pt idx="3">
                  <c:v>89</c:v>
                </c:pt>
                <c:pt idx="6">
                  <c:v>102</c:v>
                </c:pt>
                <c:pt idx="9">
                  <c:v>122</c:v>
                </c:pt>
                <c:pt idx="12">
                  <c:v>135</c:v>
                </c:pt>
              </c:numCache>
            </c:numRef>
          </c:val>
          <c:extLst>
            <c:ext xmlns:c16="http://schemas.microsoft.com/office/drawing/2014/chart" uri="{C3380CC4-5D6E-409C-BE32-E72D297353CC}">
              <c16:uniqueId val="{00000004-C2DA-4CA1-B3AC-58140F7B74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DA-4CA1-B3AC-58140F7B74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DA-4CA1-B3AC-58140F7B74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494</c:v>
                </c:pt>
                <c:pt idx="3">
                  <c:v>506</c:v>
                </c:pt>
                <c:pt idx="6">
                  <c:v>453</c:v>
                </c:pt>
                <c:pt idx="9">
                  <c:v>489</c:v>
                </c:pt>
                <c:pt idx="12">
                  <c:v>508</c:v>
                </c:pt>
              </c:numCache>
            </c:numRef>
          </c:val>
          <c:extLst>
            <c:ext xmlns:c16="http://schemas.microsoft.com/office/drawing/2014/chart" uri="{C3380CC4-5D6E-409C-BE32-E72D297353CC}">
              <c16:uniqueId val="{00000007-C2DA-4CA1-B3AC-58140F7B74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198</c:v>
                </c:pt>
                <c:pt idx="5">
                  <c:v>#N/A</c:v>
                </c:pt>
                <c:pt idx="6">
                  <c:v>#N/A</c:v>
                </c:pt>
                <c:pt idx="7">
                  <c:v>156</c:v>
                </c:pt>
                <c:pt idx="8">
                  <c:v>#N/A</c:v>
                </c:pt>
                <c:pt idx="9">
                  <c:v>#N/A</c:v>
                </c:pt>
                <c:pt idx="10">
                  <c:v>179</c:v>
                </c:pt>
                <c:pt idx="11">
                  <c:v>#N/A</c:v>
                </c:pt>
                <c:pt idx="12">
                  <c:v>#N/A</c:v>
                </c:pt>
                <c:pt idx="13">
                  <c:v>188</c:v>
                </c:pt>
                <c:pt idx="14">
                  <c:v>#N/A</c:v>
                </c:pt>
              </c:numCache>
            </c:numRef>
          </c:val>
          <c:smooth val="0"/>
          <c:extLst>
            <c:ext xmlns:c16="http://schemas.microsoft.com/office/drawing/2014/chart" uri="{C3380CC4-5D6E-409C-BE32-E72D297353CC}">
              <c16:uniqueId val="{00000008-C2DA-4CA1-B3AC-58140F7B74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4617</c:v>
                </c:pt>
                <c:pt idx="5">
                  <c:v>4461</c:v>
                </c:pt>
                <c:pt idx="8">
                  <c:v>4563</c:v>
                </c:pt>
                <c:pt idx="11">
                  <c:v>4506</c:v>
                </c:pt>
                <c:pt idx="14">
                  <c:v>4590</c:v>
                </c:pt>
              </c:numCache>
            </c:numRef>
          </c:val>
          <c:extLst>
            <c:ext xmlns:c16="http://schemas.microsoft.com/office/drawing/2014/chart" uri="{C3380CC4-5D6E-409C-BE32-E72D297353CC}">
              <c16:uniqueId val="{00000000-BBBE-4F02-80C2-3B8B7F8EDB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7</c:v>
                </c:pt>
                <c:pt idx="8">
                  <c:v>5</c:v>
                </c:pt>
                <c:pt idx="11">
                  <c:v>3</c:v>
                </c:pt>
                <c:pt idx="14">
                  <c:v>2</c:v>
                </c:pt>
              </c:numCache>
            </c:numRef>
          </c:val>
          <c:extLst>
            <c:ext xmlns:c16="http://schemas.microsoft.com/office/drawing/2014/chart" uri="{C3380CC4-5D6E-409C-BE32-E72D297353CC}">
              <c16:uniqueId val="{00000001-BBBE-4F02-80C2-3B8B7F8EDB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1454</c:v>
                </c:pt>
                <c:pt idx="5">
                  <c:v>1924</c:v>
                </c:pt>
                <c:pt idx="8">
                  <c:v>2390</c:v>
                </c:pt>
                <c:pt idx="11">
                  <c:v>2646</c:v>
                </c:pt>
                <c:pt idx="14">
                  <c:v>2889</c:v>
                </c:pt>
              </c:numCache>
            </c:numRef>
          </c:val>
          <c:extLst>
            <c:ext xmlns:c16="http://schemas.microsoft.com/office/drawing/2014/chart" uri="{C3380CC4-5D6E-409C-BE32-E72D297353CC}">
              <c16:uniqueId val="{00000002-BBBE-4F02-80C2-3B8B7F8EDB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BE-4F02-80C2-3B8B7F8EDB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BE-4F02-80C2-3B8B7F8EDB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BE-4F02-80C2-3B8B7F8EDB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560</c:v>
                </c:pt>
                <c:pt idx="3">
                  <c:v>554</c:v>
                </c:pt>
                <c:pt idx="6">
                  <c:v>564</c:v>
                </c:pt>
                <c:pt idx="9">
                  <c:v>588</c:v>
                </c:pt>
                <c:pt idx="12">
                  <c:v>614</c:v>
                </c:pt>
              </c:numCache>
            </c:numRef>
          </c:val>
          <c:extLst>
            <c:ext xmlns:c16="http://schemas.microsoft.com/office/drawing/2014/chart" uri="{C3380CC4-5D6E-409C-BE32-E72D297353CC}">
              <c16:uniqueId val="{00000006-BBBE-4F02-80C2-3B8B7F8EDB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4</c:v>
                </c:pt>
                <c:pt idx="6">
                  <c:v>2</c:v>
                </c:pt>
                <c:pt idx="9">
                  <c:v>4</c:v>
                </c:pt>
                <c:pt idx="12">
                  <c:v>4</c:v>
                </c:pt>
              </c:numCache>
            </c:numRef>
          </c:val>
          <c:extLst>
            <c:ext xmlns:c16="http://schemas.microsoft.com/office/drawing/2014/chart" uri="{C3380CC4-5D6E-409C-BE32-E72D297353CC}">
              <c16:uniqueId val="{00000007-BBBE-4F02-80C2-3B8B7F8EDB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1836</c:v>
                </c:pt>
                <c:pt idx="3">
                  <c:v>2041</c:v>
                </c:pt>
                <c:pt idx="6">
                  <c:v>2150</c:v>
                </c:pt>
                <c:pt idx="9">
                  <c:v>2146</c:v>
                </c:pt>
                <c:pt idx="12">
                  <c:v>2154</c:v>
                </c:pt>
              </c:numCache>
            </c:numRef>
          </c:val>
          <c:extLst>
            <c:ext xmlns:c16="http://schemas.microsoft.com/office/drawing/2014/chart" uri="{C3380CC4-5D6E-409C-BE32-E72D297353CC}">
              <c16:uniqueId val="{00000008-BBBE-4F02-80C2-3B8B7F8EDB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128</c:v>
                </c:pt>
                <c:pt idx="3">
                  <c:v>128</c:v>
                </c:pt>
                <c:pt idx="6">
                  <c:v>128</c:v>
                </c:pt>
                <c:pt idx="9">
                  <c:v>128</c:v>
                </c:pt>
                <c:pt idx="12">
                  <c:v>128</c:v>
                </c:pt>
              </c:numCache>
            </c:numRef>
          </c:val>
          <c:extLst>
            <c:ext xmlns:c16="http://schemas.microsoft.com/office/drawing/2014/chart" uri="{C3380CC4-5D6E-409C-BE32-E72D297353CC}">
              <c16:uniqueId val="{00000009-BBBE-4F02-80C2-3B8B7F8EDB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5949</c:v>
                </c:pt>
                <c:pt idx="3">
                  <c:v>5831</c:v>
                </c:pt>
                <c:pt idx="6">
                  <c:v>5789</c:v>
                </c:pt>
                <c:pt idx="9">
                  <c:v>6524</c:v>
                </c:pt>
                <c:pt idx="12">
                  <c:v>6720</c:v>
                </c:pt>
              </c:numCache>
            </c:numRef>
          </c:val>
          <c:extLst>
            <c:ext xmlns:c16="http://schemas.microsoft.com/office/drawing/2014/chart" uri="{C3380CC4-5D6E-409C-BE32-E72D297353CC}">
              <c16:uniqueId val="{0000000A-BBBE-4F02-80C2-3B8B7F8EDB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2400</c:v>
                </c:pt>
                <c:pt idx="2">
                  <c:v>#N/A</c:v>
                </c:pt>
                <c:pt idx="3">
                  <c:v>#N/A</c:v>
                </c:pt>
                <c:pt idx="4">
                  <c:v>2167</c:v>
                </c:pt>
                <c:pt idx="5">
                  <c:v>#N/A</c:v>
                </c:pt>
                <c:pt idx="6">
                  <c:v>#N/A</c:v>
                </c:pt>
                <c:pt idx="7">
                  <c:v>1676</c:v>
                </c:pt>
                <c:pt idx="8">
                  <c:v>#N/A</c:v>
                </c:pt>
                <c:pt idx="9">
                  <c:v>#N/A</c:v>
                </c:pt>
                <c:pt idx="10">
                  <c:v>2235</c:v>
                </c:pt>
                <c:pt idx="11">
                  <c:v>#N/A</c:v>
                </c:pt>
                <c:pt idx="12">
                  <c:v>#N/A</c:v>
                </c:pt>
                <c:pt idx="13">
                  <c:v>2140</c:v>
                </c:pt>
                <c:pt idx="14">
                  <c:v>#N/A</c:v>
                </c:pt>
              </c:numCache>
            </c:numRef>
          </c:val>
          <c:smooth val="0"/>
          <c:extLst>
            <c:ext xmlns:c16="http://schemas.microsoft.com/office/drawing/2014/chart" uri="{C3380CC4-5D6E-409C-BE32-E72D297353CC}">
              <c16:uniqueId val="{0000000B-BBBE-4F02-80C2-3B8B7F8EDB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989</c:v>
                </c:pt>
                <c:pt idx="1">
                  <c:v>1199</c:v>
                </c:pt>
                <c:pt idx="2">
                  <c:v>1089</c:v>
                </c:pt>
              </c:numCache>
            </c:numRef>
          </c:val>
          <c:extLst>
            <c:ext xmlns:c16="http://schemas.microsoft.com/office/drawing/2014/chart" uri="{C3380CC4-5D6E-409C-BE32-E72D297353CC}">
              <c16:uniqueId val="{00000000-6285-4039-8D0B-BCA2A3D453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230</c:v>
                </c:pt>
                <c:pt idx="1">
                  <c:v>292</c:v>
                </c:pt>
                <c:pt idx="2">
                  <c:v>301</c:v>
                </c:pt>
              </c:numCache>
            </c:numRef>
          </c:val>
          <c:extLst>
            <c:ext xmlns:c16="http://schemas.microsoft.com/office/drawing/2014/chart" uri="{C3380CC4-5D6E-409C-BE32-E72D297353CC}">
              <c16:uniqueId val="{00000001-6285-4039-8D0B-BCA2A3D453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1133</c:v>
                </c:pt>
                <c:pt idx="1">
                  <c:v>1118</c:v>
                </c:pt>
                <c:pt idx="2">
                  <c:v>1461</c:v>
                </c:pt>
              </c:numCache>
            </c:numRef>
          </c:val>
          <c:extLst>
            <c:ext xmlns:c16="http://schemas.microsoft.com/office/drawing/2014/chart" uri="{C3380CC4-5D6E-409C-BE32-E72D297353CC}">
              <c16:uniqueId val="{00000002-6285-4039-8D0B-BCA2A3D453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公共下水道における起債の償還が順次開始されていることに伴い公営企業債の元利償還金に対する繰入金が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百万円増加している。また、町営住宅建設事業の利子償還開始により、元利償還金が増加し、実質的な公債費比率も上昇した。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今後、町営住宅建設事業の元金償還や、学校関連事業の元利償還が始まるため、投資的事業の計画的な実施により起債の抑制に努め当該比率の上昇を抑える。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ふるさと応援基金により充当可能基金額は増加しているが、一般会計の地方債現在高、公営企業債等繰入見込額、退職手当負担見込額は増加しており、将来負担額は年々増加している。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今後は投資的事業を計画的に実施し、起債の抑制に努める。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主な要因としては、減債基金による積立とその他の特定目的基金の積立額が取崩額を上回ったため、増加となった。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今後、多額の基金取り崩しを防ぐため、より真に必要な事業を見極め事業実施の適正化を図り、計画的に積み立てる。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ふるさと応援基金：寄附された小竹町ふるさと応援寄附金により、住民との協働のまちづくりを実現し、地域活性化を図る。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水源のかん養、自然環境の保全及び良好な景観の形成等多面的な機能を将来にわたって適切かつ十分に発揮し、農業の持続的発展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小竹町定住促進住宅基金：促進住宅及び共同施設の建設、修繕または改良等に要する経費の財源に充てる。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職員退職手当基金：特別職の常勤の職員及び一般職の職員の退職手当の財源に充てる。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ふるさと応援基金：積立額が取崩額を上回ったため、増額となった。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農業用施設整備及び自然環境の保全等に関する基金：物価高騰のあおりを受けて毎年のランニングコストが上がったことで、取崩額が積立額を上回ったため、減額となった。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退職手当基金：積立額が取崩額を上回ったため、増額となった。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小竹町定住促進住宅基金：積立額が取崩額を上回ったため、増額となった。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小竹町定住促進住宅基金：使用料から維持管理費を差し引いた金額の近似値である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万円を毎年度積立している。次期大規模改築のために取崩しする予定。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職員退職手当基金：退職予定者を適切に把握し、それを元に毎年度の積立額を確立させ、長期的に積み立てる。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要因としては、町立病院事業特別会計への補助金増額に伴い取崩額が積立額を上回ったことにより、減額となった。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不安定な地方行政が続く中、経常経費の増加や、山積みした諸課題に対応しつつ、不測の事態による行政サービスの低下を招くことのないよう、適切な管理を行う。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令和６年度にて、積立額が取崩額を上回ったことにより増額となった。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本町においては毎年度起債を行っており、今後もその状況が続く見込みである。このことを踏まえて、厳しい財政状況ではあるが、将来の償還財源として模索していき、当該基金の積立を行っていく。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6,890
6,645
14.28
6,582,160
6,502,145
80,015
3,066,772
6,720,355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小竹町は炭鉱閉山後、人口減少が続いていることや特化した産業がないこと等の要因から財政基盤がぜい弱で類似団体内での平均値を０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０５ポイント下回っている。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行政改革に基づき各種経費の抑制を断行し、税の徴収強化により税収の増加と確保に努め、財政基盤の安定を図る。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の交付税の大幅な上昇に伴い近年経常収支比率は回復傾向にあったが、令和５年度から交際費の上昇により悪化しており、公債費が高い水準で推移していることや一部事務組合に係る負担金が固定化し、一般会計を圧迫している状況が、財政構造の硬直化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投資的事業を抑制するべく、事業縮小や凍結を踏まえた検討を行い、公債費を抑制することで経常収支比率の改善を図る。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65</xdr:row>
      <xdr:rowOff>70612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7008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025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0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66</xdr:row>
      <xdr:rowOff>106680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3630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132859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１人あたりの人件費・物件費等決算額が類似団体内での平均値を下回っている要因は物件費であり、これは行政改革に基づき経費の削減に努めた結果である。今後も継続して経費削減を徹底し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126713</xdr:rowOff>
    </xdr:from>
    <xdr:to>
      <xdr:col>23</xdr:col>
      <xdr:colOff>133350</xdr:colOff>
      <xdr:row>81</xdr:row>
      <xdr:rowOff>129919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4163"/>
          <a:ext cx="8382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114697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110446</xdr:rowOff>
    </xdr:from>
    <xdr:to>
      <xdr:col>19</xdr:col>
      <xdr:colOff>133350</xdr:colOff>
      <xdr:row>81</xdr:row>
      <xdr:rowOff>126713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7896"/>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101127</xdr:rowOff>
    </xdr:from>
    <xdr:to>
      <xdr:col>15</xdr:col>
      <xdr:colOff>82550</xdr:colOff>
      <xdr:row>81</xdr:row>
      <xdr:rowOff>110446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8577"/>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92646</xdr:rowOff>
    </xdr:from>
    <xdr:to>
      <xdr:col>11</xdr:col>
      <xdr:colOff>31750</xdr:colOff>
      <xdr:row>81</xdr:row>
      <xdr:rowOff>101127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0096"/>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79119</xdr:rowOff>
    </xdr:from>
    <xdr:to>
      <xdr:col>23</xdr:col>
      <xdr:colOff>184150</xdr:colOff>
      <xdr:row>82</xdr:row>
      <xdr:rowOff>9269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75913</xdr:rowOff>
    </xdr:from>
    <xdr:to>
      <xdr:col>19</xdr:col>
      <xdr:colOff>184150</xdr:colOff>
      <xdr:row>82</xdr:row>
      <xdr:rowOff>6063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16240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59646</xdr:rowOff>
    </xdr:from>
    <xdr:to>
      <xdr:col>15</xdr:col>
      <xdr:colOff>133350</xdr:colOff>
      <xdr:row>81</xdr:row>
      <xdr:rowOff>161246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171423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50327</xdr:rowOff>
    </xdr:from>
    <xdr:to>
      <xdr:col>11</xdr:col>
      <xdr:colOff>82550</xdr:colOff>
      <xdr:row>81</xdr:row>
      <xdr:rowOff>151927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41846</xdr:rowOff>
    </xdr:from>
    <xdr:to>
      <xdr:col>7</xdr:col>
      <xdr:colOff>31750</xdr:colOff>
      <xdr:row>81</xdr:row>
      <xdr:rowOff>143446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153623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前年に度に引き続き、類似団体内平均値を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国の動向に合わせて、適正な給与水準の維持に努める。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158145</xdr:rowOff>
    </xdr:from>
    <xdr:to>
      <xdr:col>77</xdr:col>
      <xdr:colOff>44450</xdr:colOff>
      <xdr:row>85</xdr:row>
      <xdr:rowOff>169636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313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3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昨年に比べ</a:t>
          </a:r>
          <a:r>
            <a:rPr kumimoji="1" lang="en-US" altLang="ja-JP" sz="1300" baseline="0">
              <a:latin typeface="ＭＳ Ｐゴシック" panose="020B0600070205080204" pitchFamily="50" charset="-128"/>
              <a:ea typeface="ＭＳ Ｐゴシック" panose="020B0600070205080204" pitchFamily="50" charset="-128"/>
            </a:rPr>
            <a:t>0.42</a:t>
          </a:r>
          <a:r>
            <a:rPr kumimoji="1" lang="ja-JP" altLang="en-US" sz="1300" baseline="0">
              <a:latin typeface="ＭＳ Ｐゴシック" panose="020B0600070205080204" pitchFamily="50" charset="-128"/>
              <a:ea typeface="ＭＳ Ｐゴシック" panose="020B0600070205080204" pitchFamily="50" charset="-128"/>
            </a:rPr>
            <a:t>人増加しているが、類似団体内平均値を下回っている。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33994</xdr:rowOff>
    </xdr:from>
    <xdr:to>
      <xdr:col>81</xdr:col>
      <xdr:colOff>44450</xdr:colOff>
      <xdr:row>62</xdr:row>
      <xdr:rowOff>67776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6389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33994</xdr:rowOff>
    </xdr:from>
    <xdr:to>
      <xdr:col>77</xdr:col>
      <xdr:colOff>44450</xdr:colOff>
      <xdr:row>62</xdr:row>
      <xdr:rowOff>43645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63894"/>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52494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73545"/>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52494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22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33503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154644</xdr:rowOff>
    </xdr:from>
    <xdr:to>
      <xdr:col>77</xdr:col>
      <xdr:colOff>95250</xdr:colOff>
      <xdr:row>62</xdr:row>
      <xdr:rowOff>84794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94971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8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164295</xdr:rowOff>
    </xdr:from>
    <xdr:to>
      <xdr:col>73</xdr:col>
      <xdr:colOff>44450</xdr:colOff>
      <xdr:row>62</xdr:row>
      <xdr:rowOff>94445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104622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113471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93362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元利償還金の増により単年度の実質公債費比率は上昇に転じているが、実質公債費比率が３ヵ年平均により算定されるため、３年前の比率と比べ、今年度の実質公債費比率が少ないため、前年度より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％改善し、類似団体内平均値を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今後は、令和５年度に実施した町営住宅建設事業の償還が始まることから、元利償還金の増加が見込まれるため、投資的な事業の計画的な実施により、起債の抑制に努める。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78740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174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88392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3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463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25163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ふるさと応援基金の増加により比率算出式の分母となる繰入可能な基金残高が増加したことで、当該比率が改善されたが、類似団体と比較してかなり高い数値で推移している。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要因は地方債残高が多額であることに加え、下水道事業の影響により公営企業債等繰入見込額が大きいことが挙げられる。投資的事業を計画的に実施し、起債の抑制に努め、財政健全化を図る。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61030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119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33107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4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61030</xdr:rowOff>
    </xdr:from>
    <xdr:to>
      <xdr:col>81</xdr:col>
      <xdr:colOff>133350</xdr:colOff>
      <xdr:row>20</xdr:row>
      <xdr:rowOff>61030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4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34220</xdr:rowOff>
    </xdr:from>
    <xdr:to>
      <xdr:col>81</xdr:col>
      <xdr:colOff>44450</xdr:colOff>
      <xdr:row>20</xdr:row>
      <xdr:rowOff>121355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463220"/>
          <a:ext cx="8382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5927</xdr:rowOff>
    </xdr:from>
    <xdr:to>
      <xdr:col>77</xdr:col>
      <xdr:colOff>44450</xdr:colOff>
      <xdr:row>20</xdr:row>
      <xdr:rowOff>121355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263477"/>
          <a:ext cx="889000" cy="28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5927</xdr:rowOff>
    </xdr:from>
    <xdr:to>
      <xdr:col>72</xdr:col>
      <xdr:colOff>203200</xdr:colOff>
      <xdr:row>20</xdr:row>
      <xdr:rowOff>82479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63477"/>
          <a:ext cx="889000" cy="2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82479</xdr:rowOff>
    </xdr:from>
    <xdr:to>
      <xdr:col>68</xdr:col>
      <xdr:colOff>152400</xdr:colOff>
      <xdr:row>21</xdr:row>
      <xdr:rowOff>120156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511479"/>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154870</xdr:rowOff>
    </xdr:from>
    <xdr:to>
      <xdr:col>81</xdr:col>
      <xdr:colOff>95250</xdr:colOff>
      <xdr:row>20</xdr:row>
      <xdr:rowOff>85020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4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50747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30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70555</xdr:rowOff>
    </xdr:from>
    <xdr:to>
      <xdr:col>77</xdr:col>
      <xdr:colOff>95250</xdr:colOff>
      <xdr:row>21</xdr:row>
      <xdr:rowOff>705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4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156932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58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126577</xdr:rowOff>
    </xdr:from>
    <xdr:to>
      <xdr:col>73</xdr:col>
      <xdr:colOff>44450</xdr:colOff>
      <xdr:row>19</xdr:row>
      <xdr:rowOff>56727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41504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2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31679</xdr:rowOff>
    </xdr:from>
    <xdr:to>
      <xdr:col>68</xdr:col>
      <xdr:colOff>203200</xdr:colOff>
      <xdr:row>20</xdr:row>
      <xdr:rowOff>133279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118056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4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69356</xdr:rowOff>
    </xdr:from>
    <xdr:to>
      <xdr:col>64</xdr:col>
      <xdr:colOff>152400</xdr:colOff>
      <xdr:row>21</xdr:row>
      <xdr:rowOff>170956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155733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7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6,890
6,645
14.28
6,582,160
6,502,145
80,015
3,066,772
6,720,355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人件費の抑制は、行政改革を進めるうえで避けられない課題である。今後も業務の効率化を図り、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年度に策定した人材管理計画に基づき、人件費の抑制に努める。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１ポイント増加しているが、類似団体内平均値より低い水準を維持している。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引き続き全体コストの削減を図る。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168910</xdr:rowOff>
    </xdr:from>
    <xdr:to>
      <xdr:col>82</xdr:col>
      <xdr:colOff>107950</xdr:colOff>
      <xdr:row>15</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692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161290</xdr:rowOff>
    </xdr:from>
    <xdr:to>
      <xdr:col>78</xdr:col>
      <xdr:colOff>69850</xdr:colOff>
      <xdr:row>14</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61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14</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50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50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118110</xdr:rowOff>
    </xdr:from>
    <xdr:to>
      <xdr:col>78</xdr:col>
      <xdr:colOff>120650</xdr:colOff>
      <xdr:row>15</xdr:row>
      <xdr:rowOff>48260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58437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8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110490</xdr:rowOff>
    </xdr:from>
    <xdr:to>
      <xdr:col>74</xdr:col>
      <xdr:colOff>31750</xdr:colOff>
      <xdr:row>15</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50817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今後も高齢者及び障碍者福祉に係る費用の増加が予想され、扶助費の増大が懸念される。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4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国保や後期といった特別会計への繰出し金の増加に伴い、前年に比べ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ポイント増加しており、依然として経常収支比率が類似団体を上回っている。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78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60</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787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60</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3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60</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3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ポイント増加しており、公営企業会計に対する補助金や一部事務組合に係る負担金が高額のまま推移しているため、類似団体内平均値を上回っている。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今後も公営企業会計への補助金の増加が懸念されるため、補助金事業の必要性を十分に吟味した上で見直しを行い、削減を図る。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117856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238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38</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1807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18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ポイント減少しているが、塩頭溜池浚渫事業の元金償還が開始したことで、公債費の金額は増加している。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今後も令和５年度に行った公営住宅建設事業により公債費が上昇していくことが見込まれることから、新規事業を抑制し、公債費の逓減に努める。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100330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6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92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92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ポイント増加しているため、各特別会計の経営改善を促し、一般会計への負担の軽減に努める。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3913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78</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97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79</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972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164458</xdr:rowOff>
    </xdr:from>
    <xdr:to>
      <xdr:col>29</xdr:col>
      <xdr:colOff>127000</xdr:colOff>
      <xdr:row>17</xdr:row>
      <xdr:rowOff>90860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5283"/>
          <a:ext cx="647700" cy="97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89157</xdr:rowOff>
    </xdr:from>
    <xdr:to>
      <xdr:col>26</xdr:col>
      <xdr:colOff>50800</xdr:colOff>
      <xdr:row>17</xdr:row>
      <xdr:rowOff>90860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051432"/>
          <a:ext cx="698500" cy="1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89157</xdr:rowOff>
    </xdr:from>
    <xdr:to>
      <xdr:col>22</xdr:col>
      <xdr:colOff>114300</xdr:colOff>
      <xdr:row>17</xdr:row>
      <xdr:rowOff>93518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51432"/>
          <a:ext cx="698500" cy="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93518</xdr:rowOff>
    </xdr:from>
    <xdr:to>
      <xdr:col>18</xdr:col>
      <xdr:colOff>177800</xdr:colOff>
      <xdr:row>17</xdr:row>
      <xdr:rowOff>96941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55793"/>
          <a:ext cx="698500" cy="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113658</xdr:rowOff>
    </xdr:from>
    <xdr:to>
      <xdr:col>29</xdr:col>
      <xdr:colOff>177800</xdr:colOff>
      <xdr:row>17</xdr:row>
      <xdr:rowOff>43808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4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85735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40060</xdr:rowOff>
    </xdr:from>
    <xdr:to>
      <xdr:col>26</xdr:col>
      <xdr:colOff>101600</xdr:colOff>
      <xdr:row>17</xdr:row>
      <xdr:rowOff>141660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0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126437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8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38357</xdr:rowOff>
    </xdr:from>
    <xdr:to>
      <xdr:col>22</xdr:col>
      <xdr:colOff>165100</xdr:colOff>
      <xdr:row>17</xdr:row>
      <xdr:rowOff>139957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0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124734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42718</xdr:rowOff>
    </xdr:from>
    <xdr:to>
      <xdr:col>19</xdr:col>
      <xdr:colOff>38100</xdr:colOff>
      <xdr:row>17</xdr:row>
      <xdr:rowOff>144318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0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129095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9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46141</xdr:rowOff>
    </xdr:from>
    <xdr:to>
      <xdr:col>15</xdr:col>
      <xdr:colOff>101600</xdr:colOff>
      <xdr:row>17</xdr:row>
      <xdr:rowOff>147741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8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157918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7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84303</xdr:rowOff>
    </xdr:from>
    <xdr:to>
      <xdr:col>29</xdr:col>
      <xdr:colOff>127000</xdr:colOff>
      <xdr:row>37</xdr:row>
      <xdr:rowOff>106883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09003"/>
          <a:ext cx="647700" cy="2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106883</xdr:rowOff>
    </xdr:from>
    <xdr:to>
      <xdr:col>26</xdr:col>
      <xdr:colOff>50800</xdr:colOff>
      <xdr:row>37</xdr:row>
      <xdr:rowOff>154674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31583"/>
          <a:ext cx="698500" cy="47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85154</xdr:rowOff>
    </xdr:from>
    <xdr:to>
      <xdr:col>22</xdr:col>
      <xdr:colOff>114300</xdr:colOff>
      <xdr:row>37</xdr:row>
      <xdr:rowOff>154674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09854"/>
          <a:ext cx="698500" cy="69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85154</xdr:rowOff>
    </xdr:from>
    <xdr:to>
      <xdr:col>18</xdr:col>
      <xdr:colOff>177800</xdr:colOff>
      <xdr:row>37</xdr:row>
      <xdr:rowOff>127444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09854"/>
          <a:ext cx="698500" cy="4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33503</xdr:rowOff>
    </xdr:from>
    <xdr:to>
      <xdr:col>29</xdr:col>
      <xdr:colOff>177800</xdr:colOff>
      <xdr:row>37</xdr:row>
      <xdr:rowOff>135103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5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5580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56083</xdr:rowOff>
    </xdr:from>
    <xdr:to>
      <xdr:col>26</xdr:col>
      <xdr:colOff>101600</xdr:colOff>
      <xdr:row>37</xdr:row>
      <xdr:rowOff>157683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8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142460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67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103874</xdr:rowOff>
    </xdr:from>
    <xdr:to>
      <xdr:col>22</xdr:col>
      <xdr:colOff>165100</xdr:colOff>
      <xdr:row>37</xdr:row>
      <xdr:rowOff>205474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2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190251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1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34354</xdr:rowOff>
    </xdr:from>
    <xdr:to>
      <xdr:col>19</xdr:col>
      <xdr:colOff>38100</xdr:colOff>
      <xdr:row>37</xdr:row>
      <xdr:rowOff>135954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5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120731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76644</xdr:rowOff>
    </xdr:from>
    <xdr:to>
      <xdr:col>15</xdr:col>
      <xdr:colOff>101600</xdr:colOff>
      <xdr:row>37</xdr:row>
      <xdr:rowOff>178244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163021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8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6,890
6,645
14.28
6,582,160
6,502,145
80,015
3,066,772
6,720,355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15174</xdr:rowOff>
    </xdr:from>
    <xdr:to>
      <xdr:col>24</xdr:col>
      <xdr:colOff>63500</xdr:colOff>
      <xdr:row>35</xdr:row>
      <xdr:rowOff>114356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5924"/>
          <a:ext cx="838200" cy="9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102354</xdr:rowOff>
    </xdr:from>
    <xdr:to>
      <xdr:col>19</xdr:col>
      <xdr:colOff>177800</xdr:colOff>
      <xdr:row>35</xdr:row>
      <xdr:rowOff>114356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0310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90711</xdr:rowOff>
    </xdr:from>
    <xdr:to>
      <xdr:col>15</xdr:col>
      <xdr:colOff>50800</xdr:colOff>
      <xdr:row>35</xdr:row>
      <xdr:rowOff>102354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1461"/>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90711</xdr:rowOff>
    </xdr:from>
    <xdr:to>
      <xdr:col>10</xdr:col>
      <xdr:colOff>114300</xdr:colOff>
      <xdr:row>35</xdr:row>
      <xdr:rowOff>93599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1461"/>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135824</xdr:rowOff>
    </xdr:from>
    <xdr:to>
      <xdr:col>24</xdr:col>
      <xdr:colOff>114300</xdr:colOff>
      <xdr:row>35</xdr:row>
      <xdr:rowOff>65974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114251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63556</xdr:rowOff>
    </xdr:from>
    <xdr:to>
      <xdr:col>20</xdr:col>
      <xdr:colOff>38100</xdr:colOff>
      <xdr:row>35</xdr:row>
      <xdr:rowOff>165156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156283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51554</xdr:rowOff>
    </xdr:from>
    <xdr:to>
      <xdr:col>15</xdr:col>
      <xdr:colOff>101600</xdr:colOff>
      <xdr:row>35</xdr:row>
      <xdr:rowOff>153154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144281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39911</xdr:rowOff>
    </xdr:from>
    <xdr:to>
      <xdr:col>10</xdr:col>
      <xdr:colOff>165100</xdr:colOff>
      <xdr:row>35</xdr:row>
      <xdr:rowOff>141511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132638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42799</xdr:rowOff>
    </xdr:from>
    <xdr:to>
      <xdr:col>6</xdr:col>
      <xdr:colOff>38100</xdr:colOff>
      <xdr:row>35</xdr:row>
      <xdr:rowOff>144399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160926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82480</xdr:rowOff>
    </xdr:from>
    <xdr:to>
      <xdr:col>24</xdr:col>
      <xdr:colOff>63500</xdr:colOff>
      <xdr:row>58</xdr:row>
      <xdr:rowOff>91766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6580"/>
          <a:ext cx="8382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82480</xdr:rowOff>
    </xdr:from>
    <xdr:to>
      <xdr:col>19</xdr:col>
      <xdr:colOff>177800</xdr:colOff>
      <xdr:row>58</xdr:row>
      <xdr:rowOff>96915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6580"/>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96915</xdr:rowOff>
    </xdr:from>
    <xdr:to>
      <xdr:col>15</xdr:col>
      <xdr:colOff>50800</xdr:colOff>
      <xdr:row>58</xdr:row>
      <xdr:rowOff>99318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1015"/>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99318</xdr:rowOff>
    </xdr:from>
    <xdr:to>
      <xdr:col>10</xdr:col>
      <xdr:colOff>114300</xdr:colOff>
      <xdr:row>58</xdr:row>
      <xdr:rowOff>105056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3418"/>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40966</xdr:rowOff>
    </xdr:from>
    <xdr:to>
      <xdr:col>24</xdr:col>
      <xdr:colOff>114300</xdr:colOff>
      <xdr:row>58</xdr:row>
      <xdr:rowOff>142566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31680</xdr:rowOff>
    </xdr:from>
    <xdr:to>
      <xdr:col>20</xdr:col>
      <xdr:colOff>38100</xdr:colOff>
      <xdr:row>58</xdr:row>
      <xdr:rowOff>133280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124407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46115</xdr:rowOff>
    </xdr:from>
    <xdr:to>
      <xdr:col>15</xdr:col>
      <xdr:colOff>101600</xdr:colOff>
      <xdr:row>58</xdr:row>
      <xdr:rowOff>147715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138842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48518</xdr:rowOff>
    </xdr:from>
    <xdr:to>
      <xdr:col>10</xdr:col>
      <xdr:colOff>165100</xdr:colOff>
      <xdr:row>58</xdr:row>
      <xdr:rowOff>150118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141245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54256</xdr:rowOff>
    </xdr:from>
    <xdr:to>
      <xdr:col>6</xdr:col>
      <xdr:colOff>38100</xdr:colOff>
      <xdr:row>58</xdr:row>
      <xdr:rowOff>155856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146983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43059</xdr:rowOff>
    </xdr:from>
    <xdr:to>
      <xdr:col>24</xdr:col>
      <xdr:colOff>63500</xdr:colOff>
      <xdr:row>76</xdr:row>
      <xdr:rowOff>117697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01809"/>
          <a:ext cx="838200" cy="2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117697</xdr:rowOff>
    </xdr:from>
    <xdr:to>
      <xdr:col>19</xdr:col>
      <xdr:colOff>177800</xdr:colOff>
      <xdr:row>76</xdr:row>
      <xdr:rowOff>120822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47897"/>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120822</xdr:rowOff>
    </xdr:from>
    <xdr:to>
      <xdr:col>15</xdr:col>
      <xdr:colOff>50800</xdr:colOff>
      <xdr:row>78</xdr:row>
      <xdr:rowOff>68624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51022"/>
          <a:ext cx="889000" cy="2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68624</xdr:rowOff>
    </xdr:from>
    <xdr:to>
      <xdr:col>10</xdr:col>
      <xdr:colOff>114300</xdr:colOff>
      <xdr:row>78</xdr:row>
      <xdr:rowOff>106457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1724"/>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163709</xdr:rowOff>
    </xdr:from>
    <xdr:to>
      <xdr:col>24</xdr:col>
      <xdr:colOff>114300</xdr:colOff>
      <xdr:row>75</xdr:row>
      <xdr:rowOff>93859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8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15136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66897</xdr:rowOff>
    </xdr:from>
    <xdr:to>
      <xdr:col>20</xdr:col>
      <xdr:colOff>38100</xdr:colOff>
      <xdr:row>76</xdr:row>
      <xdr:rowOff>168497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13574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70022</xdr:rowOff>
    </xdr:from>
    <xdr:to>
      <xdr:col>15</xdr:col>
      <xdr:colOff>101600</xdr:colOff>
      <xdr:row>77</xdr:row>
      <xdr:rowOff>172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0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16698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17824</xdr:rowOff>
    </xdr:from>
    <xdr:to>
      <xdr:col>10</xdr:col>
      <xdr:colOff>165100</xdr:colOff>
      <xdr:row>78</xdr:row>
      <xdr:rowOff>119424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110551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55657</xdr:rowOff>
    </xdr:from>
    <xdr:to>
      <xdr:col>6</xdr:col>
      <xdr:colOff>38100</xdr:colOff>
      <xdr:row>78</xdr:row>
      <xdr:rowOff>157257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148384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65123</xdr:rowOff>
    </xdr:from>
    <xdr:to>
      <xdr:col>24</xdr:col>
      <xdr:colOff>63500</xdr:colOff>
      <xdr:row>96</xdr:row>
      <xdr:rowOff>103262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24323"/>
          <a:ext cx="8382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103262</xdr:rowOff>
    </xdr:from>
    <xdr:to>
      <xdr:col>19</xdr:col>
      <xdr:colOff>177800</xdr:colOff>
      <xdr:row>97</xdr:row>
      <xdr:rowOff>27525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62462"/>
          <a:ext cx="889000" cy="9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107421</xdr:rowOff>
    </xdr:from>
    <xdr:to>
      <xdr:col>15</xdr:col>
      <xdr:colOff>50800</xdr:colOff>
      <xdr:row>97</xdr:row>
      <xdr:rowOff>27525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66621"/>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107421</xdr:rowOff>
    </xdr:from>
    <xdr:to>
      <xdr:col>10</xdr:col>
      <xdr:colOff>114300</xdr:colOff>
      <xdr:row>98</xdr:row>
      <xdr:rowOff>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66621"/>
          <a:ext cx="889000" cy="2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14323</xdr:rowOff>
    </xdr:from>
    <xdr:to>
      <xdr:col>24</xdr:col>
      <xdr:colOff>114300</xdr:colOff>
      <xdr:row>96</xdr:row>
      <xdr:rowOff>115923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37200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2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52462</xdr:rowOff>
    </xdr:from>
    <xdr:to>
      <xdr:col>20</xdr:col>
      <xdr:colOff>38100</xdr:colOff>
      <xdr:row>96</xdr:row>
      <xdr:rowOff>154062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170589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148175</xdr:rowOff>
    </xdr:from>
    <xdr:to>
      <xdr:col>15</xdr:col>
      <xdr:colOff>101600</xdr:colOff>
      <xdr:row>97</xdr:row>
      <xdr:rowOff>78325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94852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8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56621</xdr:rowOff>
    </xdr:from>
    <xdr:to>
      <xdr:col>10</xdr:col>
      <xdr:colOff>165100</xdr:colOff>
      <xdr:row>96</xdr:row>
      <xdr:rowOff>158221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9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121072</xdr:rowOff>
    </xdr:from>
    <xdr:to>
      <xdr:col>6</xdr:col>
      <xdr:colOff>38100</xdr:colOff>
      <xdr:row>98</xdr:row>
      <xdr:rowOff>51222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67749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43178</xdr:rowOff>
    </xdr:from>
    <xdr:to>
      <xdr:col>55</xdr:col>
      <xdr:colOff>0</xdr:colOff>
      <xdr:row>38</xdr:row>
      <xdr:rowOff>9471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6828"/>
          <a:ext cx="838200" cy="1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9471</xdr:rowOff>
    </xdr:from>
    <xdr:to>
      <xdr:col>50</xdr:col>
      <xdr:colOff>114300</xdr:colOff>
      <xdr:row>38</xdr:row>
      <xdr:rowOff>134092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24571"/>
          <a:ext cx="889000" cy="1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134092</xdr:rowOff>
    </xdr:from>
    <xdr:to>
      <xdr:col>45</xdr:col>
      <xdr:colOff>177800</xdr:colOff>
      <xdr:row>39</xdr:row>
      <xdr:rowOff>52226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49192"/>
          <a:ext cx="889000" cy="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148794</xdr:rowOff>
    </xdr:from>
    <xdr:to>
      <xdr:col>41</xdr:col>
      <xdr:colOff>50800</xdr:colOff>
      <xdr:row>39</xdr:row>
      <xdr:rowOff>52226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20994"/>
          <a:ext cx="889000" cy="4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163828</xdr:rowOff>
    </xdr:from>
    <xdr:to>
      <xdr:col>55</xdr:col>
      <xdr:colOff>50800</xdr:colOff>
      <xdr:row>37</xdr:row>
      <xdr:rowOff>93978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15255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8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130120</xdr:rowOff>
    </xdr:from>
    <xdr:to>
      <xdr:col>50</xdr:col>
      <xdr:colOff>165100</xdr:colOff>
      <xdr:row>38</xdr:row>
      <xdr:rowOff>60271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3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51398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6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83292</xdr:rowOff>
    </xdr:from>
    <xdr:to>
      <xdr:col>46</xdr:col>
      <xdr:colOff>38100</xdr:colOff>
      <xdr:row>39</xdr:row>
      <xdr:rowOff>13442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4569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9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1426</xdr:rowOff>
    </xdr:from>
    <xdr:to>
      <xdr:col>41</xdr:col>
      <xdr:colOff>101600</xdr:colOff>
      <xdr:row>39</xdr:row>
      <xdr:rowOff>103026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94153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97994</xdr:rowOff>
    </xdr:from>
    <xdr:to>
      <xdr:col>36</xdr:col>
      <xdr:colOff>165100</xdr:colOff>
      <xdr:row>37</xdr:row>
      <xdr:rowOff>28144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19271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6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28977</xdr:rowOff>
    </xdr:from>
    <xdr:to>
      <xdr:col>55</xdr:col>
      <xdr:colOff>0</xdr:colOff>
      <xdr:row>58</xdr:row>
      <xdr:rowOff>96373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3077"/>
          <a:ext cx="838200" cy="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28977</xdr:rowOff>
    </xdr:from>
    <xdr:to>
      <xdr:col>50</xdr:col>
      <xdr:colOff>114300</xdr:colOff>
      <xdr:row>58</xdr:row>
      <xdr:rowOff>110293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3077"/>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110293</xdr:rowOff>
    </xdr:from>
    <xdr:to>
      <xdr:col>45</xdr:col>
      <xdr:colOff>177800</xdr:colOff>
      <xdr:row>58</xdr:row>
      <xdr:rowOff>110406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4393"/>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104030</xdr:rowOff>
    </xdr:from>
    <xdr:to>
      <xdr:col>41</xdr:col>
      <xdr:colOff>50800</xdr:colOff>
      <xdr:row>58</xdr:row>
      <xdr:rowOff>110406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48130"/>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45573</xdr:rowOff>
    </xdr:from>
    <xdr:to>
      <xdr:col>55</xdr:col>
      <xdr:colOff>50800</xdr:colOff>
      <xdr:row>58</xdr:row>
      <xdr:rowOff>147173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149627</xdr:rowOff>
    </xdr:from>
    <xdr:to>
      <xdr:col>50</xdr:col>
      <xdr:colOff>165100</xdr:colOff>
      <xdr:row>58</xdr:row>
      <xdr:rowOff>79777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96304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9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59493</xdr:rowOff>
    </xdr:from>
    <xdr:to>
      <xdr:col>46</xdr:col>
      <xdr:colOff>38100</xdr:colOff>
      <xdr:row>58</xdr:row>
      <xdr:rowOff>161093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152220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59606</xdr:rowOff>
    </xdr:from>
    <xdr:to>
      <xdr:col>41</xdr:col>
      <xdr:colOff>101600</xdr:colOff>
      <xdr:row>58</xdr:row>
      <xdr:rowOff>161206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152333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53230</xdr:rowOff>
    </xdr:from>
    <xdr:to>
      <xdr:col>36</xdr:col>
      <xdr:colOff>165100</xdr:colOff>
      <xdr:row>58</xdr:row>
      <xdr:rowOff>154830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145957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137668</xdr:rowOff>
    </xdr:from>
    <xdr:to>
      <xdr:col>55</xdr:col>
      <xdr:colOff>0</xdr:colOff>
      <xdr:row>78</xdr:row>
      <xdr:rowOff>139331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10768"/>
          <a:ext cx="8382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133959</xdr:rowOff>
    </xdr:from>
    <xdr:to>
      <xdr:col>50</xdr:col>
      <xdr:colOff>114300</xdr:colOff>
      <xdr:row>78</xdr:row>
      <xdr:rowOff>139331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7059"/>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133959</xdr:rowOff>
    </xdr:from>
    <xdr:to>
      <xdr:col>45</xdr:col>
      <xdr:colOff>177800</xdr:colOff>
      <xdr:row>78</xdr:row>
      <xdr:rowOff>137899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7059"/>
          <a:ext cx="8890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137520</xdr:rowOff>
    </xdr:from>
    <xdr:to>
      <xdr:col>41</xdr:col>
      <xdr:colOff>50800</xdr:colOff>
      <xdr:row>78</xdr:row>
      <xdr:rowOff>137899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1062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86868</xdr:rowOff>
    </xdr:from>
    <xdr:to>
      <xdr:col>55</xdr:col>
      <xdr:colOff>50800</xdr:colOff>
      <xdr:row>79</xdr:row>
      <xdr:rowOff>17018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88531</xdr:rowOff>
    </xdr:from>
    <xdr:to>
      <xdr:col>50</xdr:col>
      <xdr:colOff>165100</xdr:colOff>
      <xdr:row>79</xdr:row>
      <xdr:rowOff>18681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9808</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83159</xdr:rowOff>
    </xdr:from>
    <xdr:to>
      <xdr:col>46</xdr:col>
      <xdr:colOff>38100</xdr:colOff>
      <xdr:row>79</xdr:row>
      <xdr:rowOff>13309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87099</xdr:rowOff>
    </xdr:from>
    <xdr:to>
      <xdr:col>41</xdr:col>
      <xdr:colOff>101600</xdr:colOff>
      <xdr:row>79</xdr:row>
      <xdr:rowOff>17249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8376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86720</xdr:rowOff>
    </xdr:from>
    <xdr:to>
      <xdr:col>36</xdr:col>
      <xdr:colOff>165100</xdr:colOff>
      <xdr:row>79</xdr:row>
      <xdr:rowOff>16870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105383</xdr:rowOff>
    </xdr:from>
    <xdr:to>
      <xdr:col>55</xdr:col>
      <xdr:colOff>0</xdr:colOff>
      <xdr:row>97</xdr:row>
      <xdr:rowOff>144453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93133"/>
          <a:ext cx="838200" cy="3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105383</xdr:rowOff>
    </xdr:from>
    <xdr:to>
      <xdr:col>50</xdr:col>
      <xdr:colOff>114300</xdr:colOff>
      <xdr:row>98</xdr:row>
      <xdr:rowOff>22552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393133"/>
          <a:ext cx="889000" cy="4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7038</xdr:rowOff>
    </xdr:from>
    <xdr:to>
      <xdr:col>45</xdr:col>
      <xdr:colOff>177800</xdr:colOff>
      <xdr:row>98</xdr:row>
      <xdr:rowOff>22552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9138"/>
          <a:ext cx="8890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165449</xdr:rowOff>
    </xdr:from>
    <xdr:to>
      <xdr:col>41</xdr:col>
      <xdr:colOff>50800</xdr:colOff>
      <xdr:row>98</xdr:row>
      <xdr:rowOff>7038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6099"/>
          <a:ext cx="8890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93653</xdr:rowOff>
    </xdr:from>
    <xdr:to>
      <xdr:col>55</xdr:col>
      <xdr:colOff>50800</xdr:colOff>
      <xdr:row>98</xdr:row>
      <xdr:rowOff>23803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72080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54583</xdr:rowOff>
    </xdr:from>
    <xdr:to>
      <xdr:col>50</xdr:col>
      <xdr:colOff>165100</xdr:colOff>
      <xdr:row>95</xdr:row>
      <xdr:rowOff>156183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3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1260</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143202</xdr:rowOff>
    </xdr:from>
    <xdr:to>
      <xdr:col>46</xdr:col>
      <xdr:colOff>38100</xdr:colOff>
      <xdr:row>98</xdr:row>
      <xdr:rowOff>73352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127688</xdr:rowOff>
    </xdr:from>
    <xdr:to>
      <xdr:col>41</xdr:col>
      <xdr:colOff>101600</xdr:colOff>
      <xdr:row>98</xdr:row>
      <xdr:rowOff>57838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48965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114649</xdr:rowOff>
    </xdr:from>
    <xdr:to>
      <xdr:col>36</xdr:col>
      <xdr:colOff>165100</xdr:colOff>
      <xdr:row>98</xdr:row>
      <xdr:rowOff>44799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35926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139028</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128"/>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139028</xdr:rowOff>
    </xdr:from>
    <xdr:to>
      <xdr:col>71</xdr:col>
      <xdr:colOff>177800</xdr:colOff>
      <xdr:row>38</xdr:row>
      <xdr:rowOff>139590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4128"/>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88228</xdr:rowOff>
    </xdr:from>
    <xdr:to>
      <xdr:col>72</xdr:col>
      <xdr:colOff>38100</xdr:colOff>
      <xdr:row>39</xdr:row>
      <xdr:rowOff>18378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9505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88790</xdr:rowOff>
    </xdr:from>
    <xdr:to>
      <xdr:col>67</xdr:col>
      <xdr:colOff>101600</xdr:colOff>
      <xdr:row>39</xdr:row>
      <xdr:rowOff>18940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10067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6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142653</xdr:rowOff>
    </xdr:from>
    <xdr:to>
      <xdr:col>85</xdr:col>
      <xdr:colOff>127000</xdr:colOff>
      <xdr:row>77</xdr:row>
      <xdr:rowOff>152113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4303"/>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152113</xdr:rowOff>
    </xdr:from>
    <xdr:to>
      <xdr:col>81</xdr:col>
      <xdr:colOff>50800</xdr:colOff>
      <xdr:row>77</xdr:row>
      <xdr:rowOff>165694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3763"/>
          <a:ext cx="889000" cy="1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152195</xdr:rowOff>
    </xdr:from>
    <xdr:to>
      <xdr:col>76</xdr:col>
      <xdr:colOff>114300</xdr:colOff>
      <xdr:row>77</xdr:row>
      <xdr:rowOff>165694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53845"/>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152195</xdr:rowOff>
    </xdr:from>
    <xdr:to>
      <xdr:col>71</xdr:col>
      <xdr:colOff>177800</xdr:colOff>
      <xdr:row>77</xdr:row>
      <xdr:rowOff>158972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3845"/>
          <a:ext cx="889000" cy="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91853</xdr:rowOff>
    </xdr:from>
    <xdr:to>
      <xdr:col>85</xdr:col>
      <xdr:colOff>177800</xdr:colOff>
      <xdr:row>78</xdr:row>
      <xdr:rowOff>22003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70280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101313</xdr:rowOff>
    </xdr:from>
    <xdr:to>
      <xdr:col>81</xdr:col>
      <xdr:colOff>101600</xdr:colOff>
      <xdr:row>78</xdr:row>
      <xdr:rowOff>31463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22590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114894</xdr:rowOff>
    </xdr:from>
    <xdr:to>
      <xdr:col>76</xdr:col>
      <xdr:colOff>165100</xdr:colOff>
      <xdr:row>78</xdr:row>
      <xdr:rowOff>45044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36171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101395</xdr:rowOff>
    </xdr:from>
    <xdr:to>
      <xdr:col>72</xdr:col>
      <xdr:colOff>38100</xdr:colOff>
      <xdr:row>78</xdr:row>
      <xdr:rowOff>31545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22672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108172</xdr:rowOff>
    </xdr:from>
    <xdr:to>
      <xdr:col>67</xdr:col>
      <xdr:colOff>101600</xdr:colOff>
      <xdr:row>78</xdr:row>
      <xdr:rowOff>38322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29449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63263</xdr:rowOff>
    </xdr:from>
    <xdr:to>
      <xdr:col>85</xdr:col>
      <xdr:colOff>127000</xdr:colOff>
      <xdr:row>98</xdr:row>
      <xdr:rowOff>2684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93913"/>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115070</xdr:rowOff>
    </xdr:from>
    <xdr:to>
      <xdr:col>81</xdr:col>
      <xdr:colOff>50800</xdr:colOff>
      <xdr:row>98</xdr:row>
      <xdr:rowOff>2684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45720"/>
          <a:ext cx="889000" cy="5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115070</xdr:rowOff>
    </xdr:from>
    <xdr:to>
      <xdr:col>76</xdr:col>
      <xdr:colOff>114300</xdr:colOff>
      <xdr:row>97</xdr:row>
      <xdr:rowOff>148693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45720"/>
          <a:ext cx="889000" cy="3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148693</xdr:rowOff>
    </xdr:from>
    <xdr:to>
      <xdr:col>71</xdr:col>
      <xdr:colOff>177800</xdr:colOff>
      <xdr:row>99</xdr:row>
      <xdr:rowOff>50778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79343"/>
          <a:ext cx="889000" cy="2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12463</xdr:rowOff>
    </xdr:from>
    <xdr:to>
      <xdr:col>85</xdr:col>
      <xdr:colOff>177800</xdr:colOff>
      <xdr:row>97</xdr:row>
      <xdr:rowOff>114063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35340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123334</xdr:rowOff>
    </xdr:from>
    <xdr:to>
      <xdr:col>81</xdr:col>
      <xdr:colOff>101600</xdr:colOff>
      <xdr:row>98</xdr:row>
      <xdr:rowOff>53484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70011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64270</xdr:rowOff>
    </xdr:from>
    <xdr:to>
      <xdr:col>76</xdr:col>
      <xdr:colOff>165100</xdr:colOff>
      <xdr:row>97</xdr:row>
      <xdr:rowOff>165870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10947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7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97893</xdr:rowOff>
    </xdr:from>
    <xdr:to>
      <xdr:col>72</xdr:col>
      <xdr:colOff>38100</xdr:colOff>
      <xdr:row>98</xdr:row>
      <xdr:rowOff>28043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44570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171428</xdr:rowOff>
    </xdr:from>
    <xdr:to>
      <xdr:col>67</xdr:col>
      <xdr:colOff>101600</xdr:colOff>
      <xdr:row>99</xdr:row>
      <xdr:rowOff>101578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92705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55270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570370"/>
          <a:ext cx="838200" cy="1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xdr:rowOff>
    </xdr:from>
    <xdr:to>
      <xdr:col>116</xdr:col>
      <xdr:colOff>114300</xdr:colOff>
      <xdr:row>38</xdr:row>
      <xdr:rowOff>106070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154347</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46072</xdr:rowOff>
    </xdr:from>
    <xdr:to>
      <xdr:col>116</xdr:col>
      <xdr:colOff>63500</xdr:colOff>
      <xdr:row>75</xdr:row>
      <xdr:rowOff>81129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04822"/>
          <a:ext cx="838200" cy="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32160</xdr:rowOff>
    </xdr:from>
    <xdr:to>
      <xdr:col>111</xdr:col>
      <xdr:colOff>177800</xdr:colOff>
      <xdr:row>75</xdr:row>
      <xdr:rowOff>81129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48010"/>
          <a:ext cx="889000" cy="39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32160</xdr:rowOff>
    </xdr:from>
    <xdr:to>
      <xdr:col>107</xdr:col>
      <xdr:colOff>50800</xdr:colOff>
      <xdr:row>73</xdr:row>
      <xdr:rowOff>153449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48010"/>
          <a:ext cx="889000" cy="12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153449</xdr:rowOff>
    </xdr:from>
    <xdr:to>
      <xdr:col>102</xdr:col>
      <xdr:colOff>114300</xdr:colOff>
      <xdr:row>74</xdr:row>
      <xdr:rowOff>40161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69299"/>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166722</xdr:rowOff>
    </xdr:from>
    <xdr:to>
      <xdr:col>116</xdr:col>
      <xdr:colOff>114300</xdr:colOff>
      <xdr:row>75</xdr:row>
      <xdr:rowOff>96872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18149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30329</xdr:rowOff>
    </xdr:from>
    <xdr:to>
      <xdr:col>112</xdr:col>
      <xdr:colOff>38100</xdr:colOff>
      <xdr:row>75</xdr:row>
      <xdr:rowOff>131929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123057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152810</xdr:rowOff>
    </xdr:from>
    <xdr:to>
      <xdr:col>107</xdr:col>
      <xdr:colOff>101600</xdr:colOff>
      <xdr:row>73</xdr:row>
      <xdr:rowOff>82960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4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99487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102649</xdr:rowOff>
    </xdr:from>
    <xdr:to>
      <xdr:col>102</xdr:col>
      <xdr:colOff>165100</xdr:colOff>
      <xdr:row>74</xdr:row>
      <xdr:rowOff>32799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49326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160811</xdr:rowOff>
    </xdr:from>
    <xdr:to>
      <xdr:col>98</xdr:col>
      <xdr:colOff>38100</xdr:colOff>
      <xdr:row>74</xdr:row>
      <xdr:rowOff>90961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107488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主な構成要素の一つである補助費等は、３６千円上昇している。これは病院事業会計への補助金の増額によるものとなっている。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また、維持補修費については、除草作業の外部への委託が増えたことで、前年と比べて大きく上昇している。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普通建設事業費は町営住宅建設事業の終了に伴い、大きく減少している。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6,890
6,645
14.28
6,582,160
6,502,145
80,015
3,066,772
6,720,355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12319</xdr:rowOff>
    </xdr:from>
    <xdr:to>
      <xdr:col>24</xdr:col>
      <xdr:colOff>63500</xdr:colOff>
      <xdr:row>35</xdr:row>
      <xdr:rowOff>12573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3069"/>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113919</xdr:rowOff>
    </xdr:from>
    <xdr:to>
      <xdr:col>19</xdr:col>
      <xdr:colOff>177800</xdr:colOff>
      <xdr:row>35</xdr:row>
      <xdr:rowOff>12319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43219"/>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113919</xdr:rowOff>
    </xdr:from>
    <xdr:to>
      <xdr:col>15</xdr:col>
      <xdr:colOff>50800</xdr:colOff>
      <xdr:row>35</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3219"/>
          <a:ext cx="889000" cy="1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124460</xdr:rowOff>
    </xdr:from>
    <xdr:to>
      <xdr:col>10</xdr:col>
      <xdr:colOff>114300</xdr:colOff>
      <xdr:row>36</xdr:row>
      <xdr:rowOff>10668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5210"/>
          <a:ext cx="889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133223</xdr:rowOff>
    </xdr:from>
    <xdr:to>
      <xdr:col>24</xdr:col>
      <xdr:colOff>114300</xdr:colOff>
      <xdr:row>35</xdr:row>
      <xdr:rowOff>63373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156100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132969</xdr:rowOff>
    </xdr:from>
    <xdr:to>
      <xdr:col>20</xdr:col>
      <xdr:colOff>38100</xdr:colOff>
      <xdr:row>35</xdr:row>
      <xdr:rowOff>63119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79646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63119</xdr:rowOff>
    </xdr:from>
    <xdr:to>
      <xdr:col>15</xdr:col>
      <xdr:colOff>101600</xdr:colOff>
      <xdr:row>34</xdr:row>
      <xdr:rowOff>164719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9796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6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73660</xdr:rowOff>
    </xdr:from>
    <xdr:to>
      <xdr:col>10</xdr:col>
      <xdr:colOff>165100</xdr:colOff>
      <xdr:row>36</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20337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131318</xdr:rowOff>
    </xdr:from>
    <xdr:to>
      <xdr:col>6</xdr:col>
      <xdr:colOff>38100</xdr:colOff>
      <xdr:row>36</xdr:row>
      <xdr:rowOff>61468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77995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65579</xdr:rowOff>
    </xdr:from>
    <xdr:to>
      <xdr:col>24</xdr:col>
      <xdr:colOff>63500</xdr:colOff>
      <xdr:row>57</xdr:row>
      <xdr:rowOff>100078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8229"/>
          <a:ext cx="838200" cy="3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100078</xdr:rowOff>
    </xdr:from>
    <xdr:to>
      <xdr:col>19</xdr:col>
      <xdr:colOff>177800</xdr:colOff>
      <xdr:row>57</xdr:row>
      <xdr:rowOff>112293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2728"/>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112293</xdr:rowOff>
    </xdr:from>
    <xdr:to>
      <xdr:col>15</xdr:col>
      <xdr:colOff>50800</xdr:colOff>
      <xdr:row>57</xdr:row>
      <xdr:rowOff>140209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4943"/>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116699</xdr:rowOff>
    </xdr:from>
    <xdr:to>
      <xdr:col>10</xdr:col>
      <xdr:colOff>114300</xdr:colOff>
      <xdr:row>57</xdr:row>
      <xdr:rowOff>140209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9349"/>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14779</xdr:rowOff>
    </xdr:from>
    <xdr:to>
      <xdr:col>24</xdr:col>
      <xdr:colOff>114300</xdr:colOff>
      <xdr:row>57</xdr:row>
      <xdr:rowOff>116379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37656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49278</xdr:rowOff>
    </xdr:from>
    <xdr:to>
      <xdr:col>20</xdr:col>
      <xdr:colOff>38100</xdr:colOff>
      <xdr:row>57</xdr:row>
      <xdr:rowOff>150878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142005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1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61493</xdr:rowOff>
    </xdr:from>
    <xdr:to>
      <xdr:col>15</xdr:col>
      <xdr:colOff>101600</xdr:colOff>
      <xdr:row>57</xdr:row>
      <xdr:rowOff>163093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154220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89409</xdr:rowOff>
    </xdr:from>
    <xdr:to>
      <xdr:col>10</xdr:col>
      <xdr:colOff>165100</xdr:colOff>
      <xdr:row>58</xdr:row>
      <xdr:rowOff>19559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65899</xdr:rowOff>
    </xdr:from>
    <xdr:to>
      <xdr:col>6</xdr:col>
      <xdr:colOff>38100</xdr:colOff>
      <xdr:row>57</xdr:row>
      <xdr:rowOff>167499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158626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13154</xdr:rowOff>
    </xdr:from>
    <xdr:to>
      <xdr:col>24</xdr:col>
      <xdr:colOff>63500</xdr:colOff>
      <xdr:row>76</xdr:row>
      <xdr:rowOff>66791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3354"/>
          <a:ext cx="838200" cy="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66791</xdr:rowOff>
    </xdr:from>
    <xdr:to>
      <xdr:col>19</xdr:col>
      <xdr:colOff>177800</xdr:colOff>
      <xdr:row>76</xdr:row>
      <xdr:rowOff>122642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6991"/>
          <a:ext cx="889000" cy="5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96765</xdr:rowOff>
    </xdr:from>
    <xdr:to>
      <xdr:col>15</xdr:col>
      <xdr:colOff>50800</xdr:colOff>
      <xdr:row>76</xdr:row>
      <xdr:rowOff>122642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6965"/>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96765</xdr:rowOff>
    </xdr:from>
    <xdr:to>
      <xdr:col>10</xdr:col>
      <xdr:colOff>114300</xdr:colOff>
      <xdr:row>77</xdr:row>
      <xdr:rowOff>35463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6965"/>
          <a:ext cx="889000" cy="1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133805</xdr:rowOff>
    </xdr:from>
    <xdr:to>
      <xdr:col>24</xdr:col>
      <xdr:colOff>114300</xdr:colOff>
      <xdr:row>76</xdr:row>
      <xdr:rowOff>63956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25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156682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15991</xdr:rowOff>
    </xdr:from>
    <xdr:to>
      <xdr:col>20</xdr:col>
      <xdr:colOff>38100</xdr:colOff>
      <xdr:row>76</xdr:row>
      <xdr:rowOff>117591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134119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2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71842</xdr:rowOff>
    </xdr:from>
    <xdr:to>
      <xdr:col>15</xdr:col>
      <xdr:colOff>101600</xdr:colOff>
      <xdr:row>77</xdr:row>
      <xdr:rowOff>1992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18520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7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45965</xdr:rowOff>
    </xdr:from>
    <xdr:to>
      <xdr:col>10</xdr:col>
      <xdr:colOff>165100</xdr:colOff>
      <xdr:row>76</xdr:row>
      <xdr:rowOff>147565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156113</xdr:rowOff>
    </xdr:from>
    <xdr:to>
      <xdr:col>6</xdr:col>
      <xdr:colOff>38100</xdr:colOff>
      <xdr:row>77</xdr:row>
      <xdr:rowOff>86263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102789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87574</xdr:rowOff>
    </xdr:from>
    <xdr:to>
      <xdr:col>24</xdr:col>
      <xdr:colOff>63500</xdr:colOff>
      <xdr:row>98</xdr:row>
      <xdr:rowOff>105843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9674"/>
          <a:ext cx="8382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105843</xdr:rowOff>
    </xdr:from>
    <xdr:to>
      <xdr:col>19</xdr:col>
      <xdr:colOff>177800</xdr:colOff>
      <xdr:row>98</xdr:row>
      <xdr:rowOff>106161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7943"/>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106161</xdr:rowOff>
    </xdr:from>
    <xdr:to>
      <xdr:col>15</xdr:col>
      <xdr:colOff>50800</xdr:colOff>
      <xdr:row>98</xdr:row>
      <xdr:rowOff>106420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8261"/>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106420</xdr:rowOff>
    </xdr:from>
    <xdr:to>
      <xdr:col>10</xdr:col>
      <xdr:colOff>114300</xdr:colOff>
      <xdr:row>98</xdr:row>
      <xdr:rowOff>109342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8520"/>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36774</xdr:rowOff>
    </xdr:from>
    <xdr:to>
      <xdr:col>24</xdr:col>
      <xdr:colOff>114300</xdr:colOff>
      <xdr:row>98</xdr:row>
      <xdr:rowOff>138374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55043</xdr:rowOff>
    </xdr:from>
    <xdr:to>
      <xdr:col>20</xdr:col>
      <xdr:colOff>38100</xdr:colOff>
      <xdr:row>98</xdr:row>
      <xdr:rowOff>156643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147770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55361</xdr:rowOff>
    </xdr:from>
    <xdr:to>
      <xdr:col>15</xdr:col>
      <xdr:colOff>101600</xdr:colOff>
      <xdr:row>98</xdr:row>
      <xdr:rowOff>156961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148088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55620</xdr:rowOff>
    </xdr:from>
    <xdr:to>
      <xdr:col>10</xdr:col>
      <xdr:colOff>165100</xdr:colOff>
      <xdr:row>98</xdr:row>
      <xdr:rowOff>157220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148347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58542</xdr:rowOff>
    </xdr:from>
    <xdr:to>
      <xdr:col>6</xdr:col>
      <xdr:colOff>38100</xdr:colOff>
      <xdr:row>98</xdr:row>
      <xdr:rowOff>160142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151269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101433</xdr:rowOff>
    </xdr:from>
    <xdr:to>
      <xdr:col>55</xdr:col>
      <xdr:colOff>0</xdr:colOff>
      <xdr:row>38</xdr:row>
      <xdr:rowOff>102164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16533"/>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102164</xdr:rowOff>
    </xdr:from>
    <xdr:to>
      <xdr:col>50</xdr:col>
      <xdr:colOff>114300</xdr:colOff>
      <xdr:row>38</xdr:row>
      <xdr:rowOff>102621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1726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102621</xdr:rowOff>
    </xdr:from>
    <xdr:to>
      <xdr:col>45</xdr:col>
      <xdr:colOff>177800</xdr:colOff>
      <xdr:row>38</xdr:row>
      <xdr:rowOff>103490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1772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103490</xdr:rowOff>
    </xdr:from>
    <xdr:to>
      <xdr:col>41</xdr:col>
      <xdr:colOff>50800</xdr:colOff>
      <xdr:row>38</xdr:row>
      <xdr:rowOff>104130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1859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50633</xdr:rowOff>
    </xdr:from>
    <xdr:to>
      <xdr:col>55</xdr:col>
      <xdr:colOff>50800</xdr:colOff>
      <xdr:row>38</xdr:row>
      <xdr:rowOff>152233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51364</xdr:rowOff>
    </xdr:from>
    <xdr:to>
      <xdr:col>50</xdr:col>
      <xdr:colOff>165100</xdr:colOff>
      <xdr:row>38</xdr:row>
      <xdr:rowOff>152964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144091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5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51821</xdr:rowOff>
    </xdr:from>
    <xdr:to>
      <xdr:col>46</xdr:col>
      <xdr:colOff>38100</xdr:colOff>
      <xdr:row>38</xdr:row>
      <xdr:rowOff>153421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144548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5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52690</xdr:rowOff>
    </xdr:from>
    <xdr:to>
      <xdr:col>41</xdr:col>
      <xdr:colOff>101600</xdr:colOff>
      <xdr:row>38</xdr:row>
      <xdr:rowOff>154290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145417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53330</xdr:rowOff>
    </xdr:from>
    <xdr:to>
      <xdr:col>36</xdr:col>
      <xdr:colOff>165100</xdr:colOff>
      <xdr:row>38</xdr:row>
      <xdr:rowOff>154930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146057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87606</xdr:rowOff>
    </xdr:from>
    <xdr:to>
      <xdr:col>55</xdr:col>
      <xdr:colOff>0</xdr:colOff>
      <xdr:row>58</xdr:row>
      <xdr:rowOff>116950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31706"/>
          <a:ext cx="838200" cy="2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101250</xdr:rowOff>
    </xdr:from>
    <xdr:to>
      <xdr:col>50</xdr:col>
      <xdr:colOff>114300</xdr:colOff>
      <xdr:row>58</xdr:row>
      <xdr:rowOff>116950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45350"/>
          <a:ext cx="889000" cy="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101250</xdr:rowOff>
    </xdr:from>
    <xdr:to>
      <xdr:col>45</xdr:col>
      <xdr:colOff>177800</xdr:colOff>
      <xdr:row>58</xdr:row>
      <xdr:rowOff>161105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45350"/>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157356</xdr:rowOff>
    </xdr:from>
    <xdr:to>
      <xdr:col>41</xdr:col>
      <xdr:colOff>50800</xdr:colOff>
      <xdr:row>58</xdr:row>
      <xdr:rowOff>161105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0145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36806</xdr:rowOff>
    </xdr:from>
    <xdr:to>
      <xdr:col>55</xdr:col>
      <xdr:colOff>50800</xdr:colOff>
      <xdr:row>58</xdr:row>
      <xdr:rowOff>138406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123183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66150</xdr:rowOff>
    </xdr:from>
    <xdr:to>
      <xdr:col>50</xdr:col>
      <xdr:colOff>165100</xdr:colOff>
      <xdr:row>58</xdr:row>
      <xdr:rowOff>167750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158877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50450</xdr:rowOff>
    </xdr:from>
    <xdr:to>
      <xdr:col>46</xdr:col>
      <xdr:colOff>38100</xdr:colOff>
      <xdr:row>58</xdr:row>
      <xdr:rowOff>152050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143177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110305</xdr:rowOff>
    </xdr:from>
    <xdr:to>
      <xdr:col>41</xdr:col>
      <xdr:colOff>101600</xdr:colOff>
      <xdr:row>59</xdr:row>
      <xdr:rowOff>40455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31582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106556</xdr:rowOff>
    </xdr:from>
    <xdr:to>
      <xdr:col>36</xdr:col>
      <xdr:colOff>165100</xdr:colOff>
      <xdr:row>59</xdr:row>
      <xdr:rowOff>36706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27833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24085</xdr:rowOff>
    </xdr:from>
    <xdr:to>
      <xdr:col>55</xdr:col>
      <xdr:colOff>0</xdr:colOff>
      <xdr:row>79</xdr:row>
      <xdr:rowOff>27549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68635"/>
          <a:ext cx="8382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21738</xdr:rowOff>
    </xdr:from>
    <xdr:to>
      <xdr:col>50</xdr:col>
      <xdr:colOff>114300</xdr:colOff>
      <xdr:row>79</xdr:row>
      <xdr:rowOff>24085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6288"/>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21738</xdr:rowOff>
    </xdr:from>
    <xdr:to>
      <xdr:col>45</xdr:col>
      <xdr:colOff>177800</xdr:colOff>
      <xdr:row>79</xdr:row>
      <xdr:rowOff>27854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66288"/>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141038</xdr:rowOff>
    </xdr:from>
    <xdr:to>
      <xdr:col>41</xdr:col>
      <xdr:colOff>50800</xdr:colOff>
      <xdr:row>79</xdr:row>
      <xdr:rowOff>27854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14138"/>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148199</xdr:rowOff>
    </xdr:from>
    <xdr:to>
      <xdr:col>55</xdr:col>
      <xdr:colOff>50800</xdr:colOff>
      <xdr:row>79</xdr:row>
      <xdr:rowOff>78349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63126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144735</xdr:rowOff>
    </xdr:from>
    <xdr:to>
      <xdr:col>50</xdr:col>
      <xdr:colOff>165100</xdr:colOff>
      <xdr:row>79</xdr:row>
      <xdr:rowOff>74885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66012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142388</xdr:rowOff>
    </xdr:from>
    <xdr:to>
      <xdr:col>46</xdr:col>
      <xdr:colOff>38100</xdr:colOff>
      <xdr:row>79</xdr:row>
      <xdr:rowOff>72538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63665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148504</xdr:rowOff>
    </xdr:from>
    <xdr:to>
      <xdr:col>41</xdr:col>
      <xdr:colOff>101600</xdr:colOff>
      <xdr:row>79</xdr:row>
      <xdr:rowOff>78654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69781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90238</xdr:rowOff>
    </xdr:from>
    <xdr:to>
      <xdr:col>36</xdr:col>
      <xdr:colOff>165100</xdr:colOff>
      <xdr:row>79</xdr:row>
      <xdr:rowOff>20388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11515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23718</xdr:rowOff>
    </xdr:from>
    <xdr:to>
      <xdr:col>55</xdr:col>
      <xdr:colOff>0</xdr:colOff>
      <xdr:row>96</xdr:row>
      <xdr:rowOff>108172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5625668"/>
          <a:ext cx="838200" cy="9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23718</xdr:rowOff>
    </xdr:from>
    <xdr:to>
      <xdr:col>50</xdr:col>
      <xdr:colOff>114300</xdr:colOff>
      <xdr:row>96</xdr:row>
      <xdr:rowOff>47592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5625668"/>
          <a:ext cx="889000" cy="88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47592</xdr:rowOff>
    </xdr:from>
    <xdr:to>
      <xdr:col>45</xdr:col>
      <xdr:colOff>177800</xdr:colOff>
      <xdr:row>96</xdr:row>
      <xdr:rowOff>65314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06792"/>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65314</xdr:rowOff>
    </xdr:from>
    <xdr:to>
      <xdr:col>41</xdr:col>
      <xdr:colOff>50800</xdr:colOff>
      <xdr:row>97</xdr:row>
      <xdr:rowOff>369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24514"/>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57372</xdr:rowOff>
    </xdr:from>
    <xdr:to>
      <xdr:col>55</xdr:col>
      <xdr:colOff>50800</xdr:colOff>
      <xdr:row>96</xdr:row>
      <xdr:rowOff>158972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35799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9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144368</xdr:rowOff>
    </xdr:from>
    <xdr:to>
      <xdr:col>50</xdr:col>
      <xdr:colOff>165100</xdr:colOff>
      <xdr:row>91</xdr:row>
      <xdr:rowOff>74518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5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91045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35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168242</xdr:rowOff>
    </xdr:from>
    <xdr:to>
      <xdr:col>46</xdr:col>
      <xdr:colOff>38100</xdr:colOff>
      <xdr:row>96</xdr:row>
      <xdr:rowOff>98392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114919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14514</xdr:rowOff>
    </xdr:from>
    <xdr:to>
      <xdr:col>41</xdr:col>
      <xdr:colOff>101600</xdr:colOff>
      <xdr:row>96</xdr:row>
      <xdr:rowOff>116114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132641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121019</xdr:rowOff>
    </xdr:from>
    <xdr:to>
      <xdr:col>36</xdr:col>
      <xdr:colOff>165100</xdr:colOff>
      <xdr:row>97</xdr:row>
      <xdr:rowOff>51169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42296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153362</xdr:rowOff>
    </xdr:from>
    <xdr:to>
      <xdr:col>85</xdr:col>
      <xdr:colOff>127000</xdr:colOff>
      <xdr:row>37</xdr:row>
      <xdr:rowOff>154494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7012"/>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149813</xdr:rowOff>
    </xdr:from>
    <xdr:to>
      <xdr:col>81</xdr:col>
      <xdr:colOff>50800</xdr:colOff>
      <xdr:row>37</xdr:row>
      <xdr:rowOff>153362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93463"/>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149813</xdr:rowOff>
    </xdr:from>
    <xdr:to>
      <xdr:col>76</xdr:col>
      <xdr:colOff>114300</xdr:colOff>
      <xdr:row>38</xdr:row>
      <xdr:rowOff>12402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3463"/>
          <a:ext cx="8890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18488</xdr:rowOff>
    </xdr:from>
    <xdr:to>
      <xdr:col>71</xdr:col>
      <xdr:colOff>177800</xdr:colOff>
      <xdr:row>38</xdr:row>
      <xdr:rowOff>12402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2138"/>
          <a:ext cx="889000" cy="1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103694</xdr:rowOff>
    </xdr:from>
    <xdr:to>
      <xdr:col>85</xdr:col>
      <xdr:colOff>177800</xdr:colOff>
      <xdr:row>38</xdr:row>
      <xdr:rowOff>33844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18621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102562</xdr:rowOff>
    </xdr:from>
    <xdr:to>
      <xdr:col>81</xdr:col>
      <xdr:colOff>101600</xdr:colOff>
      <xdr:row>38</xdr:row>
      <xdr:rowOff>32711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6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23839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99013</xdr:rowOff>
    </xdr:from>
    <xdr:to>
      <xdr:col>76</xdr:col>
      <xdr:colOff>165100</xdr:colOff>
      <xdr:row>38</xdr:row>
      <xdr:rowOff>29163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20290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133052</xdr:rowOff>
    </xdr:from>
    <xdr:to>
      <xdr:col>72</xdr:col>
      <xdr:colOff>38100</xdr:colOff>
      <xdr:row>38</xdr:row>
      <xdr:rowOff>63202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54329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139138</xdr:rowOff>
    </xdr:from>
    <xdr:to>
      <xdr:col>67</xdr:col>
      <xdr:colOff>101600</xdr:colOff>
      <xdr:row>37</xdr:row>
      <xdr:rowOff>69288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60415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113480</xdr:rowOff>
    </xdr:from>
    <xdr:to>
      <xdr:col>85</xdr:col>
      <xdr:colOff>127000</xdr:colOff>
      <xdr:row>58</xdr:row>
      <xdr:rowOff>130644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86130"/>
          <a:ext cx="838200" cy="18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127728</xdr:rowOff>
    </xdr:from>
    <xdr:to>
      <xdr:col>81</xdr:col>
      <xdr:colOff>50800</xdr:colOff>
      <xdr:row>58</xdr:row>
      <xdr:rowOff>130644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7182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127728</xdr:rowOff>
    </xdr:from>
    <xdr:to>
      <xdr:col>76</xdr:col>
      <xdr:colOff>114300</xdr:colOff>
      <xdr:row>58</xdr:row>
      <xdr:rowOff>150356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71828"/>
          <a:ext cx="889000" cy="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123479</xdr:rowOff>
    </xdr:from>
    <xdr:to>
      <xdr:col>71</xdr:col>
      <xdr:colOff>177800</xdr:colOff>
      <xdr:row>58</xdr:row>
      <xdr:rowOff>150356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67579"/>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62680</xdr:rowOff>
    </xdr:from>
    <xdr:to>
      <xdr:col>85</xdr:col>
      <xdr:colOff>177800</xdr:colOff>
      <xdr:row>57</xdr:row>
      <xdr:rowOff>164280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41107</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79844</xdr:rowOff>
    </xdr:from>
    <xdr:to>
      <xdr:col>81</xdr:col>
      <xdr:colOff>101600</xdr:colOff>
      <xdr:row>59</xdr:row>
      <xdr:rowOff>9994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76928</xdr:rowOff>
    </xdr:from>
    <xdr:to>
      <xdr:col>76</xdr:col>
      <xdr:colOff>165100</xdr:colOff>
      <xdr:row>59</xdr:row>
      <xdr:rowOff>7078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2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169655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1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99556</xdr:rowOff>
    </xdr:from>
    <xdr:to>
      <xdr:col>72</xdr:col>
      <xdr:colOff>38100</xdr:colOff>
      <xdr:row>59</xdr:row>
      <xdr:rowOff>29706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20833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72679</xdr:rowOff>
    </xdr:from>
    <xdr:to>
      <xdr:col>67</xdr:col>
      <xdr:colOff>101600</xdr:colOff>
      <xdr:row>59</xdr:row>
      <xdr:rowOff>2829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1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165406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139027</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127"/>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139027</xdr:rowOff>
    </xdr:from>
    <xdr:to>
      <xdr:col>71</xdr:col>
      <xdr:colOff>177800</xdr:colOff>
      <xdr:row>78</xdr:row>
      <xdr:rowOff>139590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2127"/>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88227</xdr:rowOff>
    </xdr:from>
    <xdr:to>
      <xdr:col>72</xdr:col>
      <xdr:colOff>38100</xdr:colOff>
      <xdr:row>79</xdr:row>
      <xdr:rowOff>18377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9504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4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88790</xdr:rowOff>
    </xdr:from>
    <xdr:to>
      <xdr:col>67</xdr:col>
      <xdr:colOff>101600</xdr:colOff>
      <xdr:row>79</xdr:row>
      <xdr:rowOff>18940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10067</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554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142653</xdr:rowOff>
    </xdr:from>
    <xdr:to>
      <xdr:col>85</xdr:col>
      <xdr:colOff>127000</xdr:colOff>
      <xdr:row>97</xdr:row>
      <xdr:rowOff>152113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73303"/>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152113</xdr:rowOff>
    </xdr:from>
    <xdr:to>
      <xdr:col>81</xdr:col>
      <xdr:colOff>50800</xdr:colOff>
      <xdr:row>97</xdr:row>
      <xdr:rowOff>165694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82763"/>
          <a:ext cx="889000" cy="1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152195</xdr:rowOff>
    </xdr:from>
    <xdr:to>
      <xdr:col>76</xdr:col>
      <xdr:colOff>114300</xdr:colOff>
      <xdr:row>97</xdr:row>
      <xdr:rowOff>165694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82845"/>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152195</xdr:rowOff>
    </xdr:from>
    <xdr:to>
      <xdr:col>71</xdr:col>
      <xdr:colOff>177800</xdr:colOff>
      <xdr:row>97</xdr:row>
      <xdr:rowOff>158972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2845"/>
          <a:ext cx="889000" cy="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91853</xdr:rowOff>
    </xdr:from>
    <xdr:to>
      <xdr:col>85</xdr:col>
      <xdr:colOff>177800</xdr:colOff>
      <xdr:row>98</xdr:row>
      <xdr:rowOff>22003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70280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101313</xdr:rowOff>
    </xdr:from>
    <xdr:to>
      <xdr:col>81</xdr:col>
      <xdr:colOff>101600</xdr:colOff>
      <xdr:row>98</xdr:row>
      <xdr:rowOff>31463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114894</xdr:rowOff>
    </xdr:from>
    <xdr:to>
      <xdr:col>76</xdr:col>
      <xdr:colOff>165100</xdr:colOff>
      <xdr:row>98</xdr:row>
      <xdr:rowOff>45044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36171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101395</xdr:rowOff>
    </xdr:from>
    <xdr:to>
      <xdr:col>72</xdr:col>
      <xdr:colOff>38100</xdr:colOff>
      <xdr:row>98</xdr:row>
      <xdr:rowOff>31545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22672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108172</xdr:rowOff>
    </xdr:from>
    <xdr:to>
      <xdr:col>67</xdr:col>
      <xdr:colOff>101600</xdr:colOff>
      <xdr:row>98</xdr:row>
      <xdr:rowOff>38322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29449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3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教育費については小学校の統合に伴う改修工事や、通学範囲の拡大に対する通学バスの購入により、前年度に比べ大きく上昇している。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また、総務費については、ふるさと応援基金が増額したことにより、積み立てる金額が増加した。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民生費は昨年から引き続き物価高騰対応重点支援給付金事業により増加している。類似団体平均値を上回っており、住民の高齢化が進む中で、民生費の右肩上がりの状況は続いていくと思われる。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全体のコスト削減に向けて、投資的経費を中心に抑制に努める。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病院事業特別会計の資金不足比率改善のため補助金を増額した影響により、実質単年度収支は赤字となっているが、財政調整基金の取崩しにより、実質収支額は黒字となっている。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今後は、第７次行政改革に基づき取り組みを行い、歳入の確保と経費削減に努める。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町立病院事業特別会計において赤字が生じているが、連結実質赤字比率はマイナスとなった。一般会計においては、前年度と比べると実質収支の減少に伴い黒字額も減少している。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国民健康保険特別会計においては前年度に比べ実質収支の増額に伴い黒字額も増加している。引き続き収入を確保し、健全な財政運営に努める。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特別会計においては、前年度に引き続き実質収支の減少に伴い、黒字額も減少している。経営状況の悪化から剰余額が減少し、黒字額に余裕を持てない状況が迫っているため、一般会計だけでなく特別会計における収支についても細心の注意を払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6582160</v>
      </c>
      <c r="BO4" s="436"/>
      <c r="BP4" s="436"/>
      <c r="BQ4" s="436"/>
      <c r="BR4" s="436"/>
      <c r="BS4" s="436"/>
      <c r="BT4" s="436"/>
      <c r="BU4" s="437"/>
      <c r="BV4" s="435">
        <v>7139172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2.6</v>
      </c>
      <c r="CU4" s="576"/>
      <c r="CV4" s="576"/>
      <c r="CW4" s="576"/>
      <c r="CX4" s="576"/>
      <c r="CY4" s="576"/>
      <c r="CZ4" s="576"/>
      <c r="DA4" s="577"/>
      <c r="DB4" s="575">
        <v>3.6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6502145</v>
      </c>
      <c r="BO5" s="407"/>
      <c r="BP5" s="407"/>
      <c r="BQ5" s="407"/>
      <c r="BR5" s="407"/>
      <c r="BS5" s="407"/>
      <c r="BT5" s="407"/>
      <c r="BU5" s="408"/>
      <c r="BV5" s="406">
        <v>7029179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90.7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80015</v>
      </c>
      <c r="BO6" s="407"/>
      <c r="BP6" s="407"/>
      <c r="BQ6" s="407"/>
      <c r="BR6" s="407"/>
      <c r="BS6" s="407"/>
      <c r="BT6" s="407"/>
      <c r="BU6" s="408"/>
      <c r="BV6" s="406">
        <v>109993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93.9</v>
      </c>
      <c r="CU6" s="550"/>
      <c r="CV6" s="550"/>
      <c r="CW6" s="550"/>
      <c r="CX6" s="550"/>
      <c r="CY6" s="550"/>
      <c r="CZ6" s="550"/>
      <c r="DA6" s="551"/>
      <c r="DB6" s="549">
        <v>91.2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0</v>
      </c>
      <c r="BO7" s="407"/>
      <c r="BP7" s="407"/>
      <c r="BQ7" s="407"/>
      <c r="BR7" s="407"/>
      <c r="BS7" s="407"/>
      <c r="BT7" s="407"/>
      <c r="BU7" s="408"/>
      <c r="BV7" s="406">
        <v>3252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3066772</v>
      </c>
      <c r="CU7" s="407"/>
      <c r="CV7" s="407"/>
      <c r="CW7" s="407"/>
      <c r="CX7" s="407"/>
      <c r="CY7" s="407"/>
      <c r="CZ7" s="407"/>
      <c r="DA7" s="408"/>
      <c r="DB7" s="406">
        <v>2969361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80015</v>
      </c>
      <c r="BO8" s="407"/>
      <c r="BP8" s="407"/>
      <c r="BQ8" s="407"/>
      <c r="BR8" s="407"/>
      <c r="BS8" s="407"/>
      <c r="BT8" s="407"/>
      <c r="BU8" s="408"/>
      <c r="BV8" s="406">
        <v>106741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7151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-26726</v>
      </c>
      <c r="BO9" s="407"/>
      <c r="BP9" s="407"/>
      <c r="BQ9" s="407"/>
      <c r="BR9" s="407"/>
      <c r="BS9" s="407"/>
      <c r="BT9" s="407"/>
      <c r="BU9" s="408"/>
      <c r="BV9" s="406">
        <v>-193450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13.4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7810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v>
      </c>
      <c r="BO10" s="407"/>
      <c r="BP10" s="407"/>
      <c r="BQ10" s="407"/>
      <c r="BR10" s="407"/>
      <c r="BS10" s="407"/>
      <c r="BT10" s="407"/>
      <c r="BU10" s="408"/>
      <c r="BV10" s="406">
        <v>10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6890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6645</v>
      </c>
      <c r="S13" s="494"/>
      <c r="T13" s="494"/>
      <c r="U13" s="494"/>
      <c r="V13" s="495"/>
      <c r="W13" s="496" t="s">
        <v>131</v>
      </c>
      <c r="X13" s="392"/>
      <c r="Y13" s="392"/>
      <c r="Z13" s="392"/>
      <c r="AA13" s="392"/>
      <c r="AB13" s="393"/>
      <c r="AC13" s="359">
        <v>48</v>
      </c>
      <c r="AD13" s="360"/>
      <c r="AE13" s="360"/>
      <c r="AF13" s="360"/>
      <c r="AG13" s="361"/>
      <c r="AH13" s="359">
        <v>67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-196716</v>
      </c>
      <c r="BO13" s="407"/>
      <c r="BP13" s="407"/>
      <c r="BQ13" s="407"/>
      <c r="BR13" s="407"/>
      <c r="BS13" s="407"/>
      <c r="BT13" s="407"/>
      <c r="BU13" s="408"/>
      <c r="BV13" s="406">
        <v>-193440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7030</v>
      </c>
      <c r="S14" s="494"/>
      <c r="T14" s="494"/>
      <c r="U14" s="494"/>
      <c r="V14" s="495"/>
      <c r="W14" s="497"/>
      <c r="X14" s="395"/>
      <c r="Y14" s="395"/>
      <c r="Z14" s="395"/>
      <c r="AA14" s="395"/>
      <c r="AB14" s="396"/>
      <c r="AC14" s="486">
        <v>1.6</v>
      </c>
      <c r="AD14" s="487"/>
      <c r="AE14" s="487"/>
      <c r="AF14" s="487"/>
      <c r="AG14" s="488"/>
      <c r="AH14" s="486">
        <v>2.2000000000000002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81.5</v>
      </c>
      <c r="CU14" s="504"/>
      <c r="CV14" s="504"/>
      <c r="CW14" s="504"/>
      <c r="CX14" s="504"/>
      <c r="CY14" s="504"/>
      <c r="CZ14" s="504"/>
      <c r="DA14" s="505"/>
      <c r="DB14" s="503">
        <v>88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6791</v>
      </c>
      <c r="S15" s="494"/>
      <c r="T15" s="494"/>
      <c r="U15" s="494"/>
      <c r="V15" s="495"/>
      <c r="W15" s="496" t="s">
        <v>137</v>
      </c>
      <c r="X15" s="392"/>
      <c r="Y15" s="392"/>
      <c r="Z15" s="392"/>
      <c r="AA15" s="392"/>
      <c r="AB15" s="393"/>
      <c r="AC15" s="359">
        <v>968</v>
      </c>
      <c r="AD15" s="360"/>
      <c r="AE15" s="360"/>
      <c r="AF15" s="360"/>
      <c r="AG15" s="361"/>
      <c r="AH15" s="359">
        <v>944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897274</v>
      </c>
      <c r="BO15" s="436"/>
      <c r="BP15" s="436"/>
      <c r="BQ15" s="436"/>
      <c r="BR15" s="436"/>
      <c r="BS15" s="436"/>
      <c r="BT15" s="436"/>
      <c r="BU15" s="437"/>
      <c r="BV15" s="435">
        <v>867266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31.7</v>
      </c>
      <c r="AD16" s="487"/>
      <c r="AE16" s="487"/>
      <c r="AF16" s="487"/>
      <c r="AG16" s="488"/>
      <c r="AH16" s="486">
        <v>31.1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2825817</v>
      </c>
      <c r="BO16" s="407"/>
      <c r="BP16" s="407"/>
      <c r="BQ16" s="407"/>
      <c r="BR16" s="407"/>
      <c r="BS16" s="407"/>
      <c r="BT16" s="407"/>
      <c r="BU16" s="408"/>
      <c r="BV16" s="406">
        <v>2732087</v>
      </c>
      <c r="BW16" s="407"/>
      <c r="BX16" s="407"/>
      <c r="BY16" s="407"/>
      <c r="BZ16" s="407"/>
      <c r="CA16" s="407"/>
      <c r="CB16" s="407"/>
      <c r="CC16" s="408"/>
      <c r="CD16" s="172"/>
      <c r="CE16" s="438" t="s">
        <v>143</v>
      </c>
      <c r="CF16" s="438"/>
      <c r="CG16" s="438"/>
      <c r="CH16" s="438"/>
      <c r="CI16" s="438"/>
      <c r="CJ16" s="438"/>
      <c r="CK16" s="438"/>
      <c r="CL16" s="438"/>
      <c r="CM16" s="438"/>
      <c r="CN16" s="438"/>
      <c r="CO16" s="438"/>
      <c r="CP16" s="438"/>
      <c r="CQ16" s="438"/>
      <c r="CR16" s="438"/>
      <c r="CS16" s="439"/>
      <c r="CT16" s="403">
        <v>7.4</v>
      </c>
      <c r="CU16" s="404"/>
      <c r="CV16" s="404"/>
      <c r="CW16" s="404"/>
      <c r="CX16" s="404"/>
      <c r="CY16" s="404"/>
      <c r="CZ16" s="404"/>
      <c r="DA16" s="405"/>
      <c r="DB16" s="403">
        <v>42.7</v>
      </c>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144</v>
      </c>
      <c r="N17" s="500"/>
      <c r="O17" s="500"/>
      <c r="P17" s="500"/>
      <c r="Q17" s="501"/>
      <c r="R17" s="483" t="s">
        <v>145</v>
      </c>
      <c r="S17" s="484"/>
      <c r="T17" s="484"/>
      <c r="U17" s="484"/>
      <c r="V17" s="485"/>
      <c r="W17" s="496" t="s">
        <v>146</v>
      </c>
      <c r="X17" s="392"/>
      <c r="Y17" s="392"/>
      <c r="Z17" s="392"/>
      <c r="AA17" s="392"/>
      <c r="AB17" s="393"/>
      <c r="AC17" s="359">
        <v>2035</v>
      </c>
      <c r="AD17" s="360"/>
      <c r="AE17" s="360"/>
      <c r="AF17" s="360"/>
      <c r="AG17" s="361"/>
      <c r="AH17" s="359">
        <v>2027</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1129566</v>
      </c>
      <c r="BO17" s="407"/>
      <c r="BP17" s="407"/>
      <c r="BQ17" s="407"/>
      <c r="BR17" s="407"/>
      <c r="BS17" s="407"/>
      <c r="BT17" s="407"/>
      <c r="BU17" s="408"/>
      <c r="BV17" s="406">
        <v>1089126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14.28</v>
      </c>
      <c r="M18" s="459"/>
      <c r="N18" s="459"/>
      <c r="O18" s="459"/>
      <c r="P18" s="459"/>
      <c r="Q18" s="459"/>
      <c r="R18" s="460"/>
      <c r="S18" s="460"/>
      <c r="T18" s="460"/>
      <c r="U18" s="460"/>
      <c r="V18" s="461"/>
      <c r="W18" s="477"/>
      <c r="X18" s="478"/>
      <c r="Y18" s="478"/>
      <c r="Z18" s="478"/>
      <c r="AA18" s="478"/>
      <c r="AB18" s="502"/>
      <c r="AC18" s="376">
        <v>66.7</v>
      </c>
      <c r="AD18" s="377"/>
      <c r="AE18" s="377"/>
      <c r="AF18" s="377"/>
      <c r="AG18" s="462"/>
      <c r="AH18" s="376">
        <v>66.7</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2892913</v>
      </c>
      <c r="BO18" s="407"/>
      <c r="BP18" s="407"/>
      <c r="BQ18" s="407"/>
      <c r="BR18" s="407"/>
      <c r="BS18" s="407"/>
      <c r="BT18" s="407"/>
      <c r="BU18" s="408"/>
      <c r="BV18" s="406">
        <v>2712798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501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3843151</v>
      </c>
      <c r="BO19" s="407"/>
      <c r="BP19" s="407"/>
      <c r="BQ19" s="407"/>
      <c r="BR19" s="407"/>
      <c r="BS19" s="407"/>
      <c r="BT19" s="407"/>
      <c r="BU19" s="408"/>
      <c r="BV19" s="406">
        <v>3647660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3210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6720355</v>
      </c>
      <c r="BO22" s="436"/>
      <c r="BP22" s="436"/>
      <c r="BQ22" s="436"/>
      <c r="BR22" s="436"/>
      <c r="BS22" s="436"/>
      <c r="BT22" s="436"/>
      <c r="BU22" s="437"/>
      <c r="BV22" s="435">
        <v>6523688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5124194</v>
      </c>
      <c r="BO23" s="407"/>
      <c r="BP23" s="407"/>
      <c r="BQ23" s="407"/>
      <c r="BR23" s="407"/>
      <c r="BS23" s="407"/>
      <c r="BT23" s="407"/>
      <c r="BU23" s="408"/>
      <c r="BV23" s="406">
        <v>5037971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6340</v>
      </c>
      <c r="R24" s="360"/>
      <c r="S24" s="360"/>
      <c r="T24" s="360"/>
      <c r="U24" s="360"/>
      <c r="V24" s="361"/>
      <c r="W24" s="449"/>
      <c r="X24" s="386"/>
      <c r="Y24" s="387"/>
      <c r="Z24" s="362" t="s">
        <v>163</v>
      </c>
      <c r="AA24" s="363"/>
      <c r="AB24" s="363"/>
      <c r="AC24" s="363"/>
      <c r="AD24" s="363"/>
      <c r="AE24" s="363"/>
      <c r="AF24" s="363"/>
      <c r="AG24" s="364"/>
      <c r="AH24" s="359">
        <v>88</v>
      </c>
      <c r="AI24" s="360"/>
      <c r="AJ24" s="360"/>
      <c r="AK24" s="360"/>
      <c r="AL24" s="361"/>
      <c r="AM24" s="359">
        <v>254144</v>
      </c>
      <c r="AN24" s="360"/>
      <c r="AO24" s="360"/>
      <c r="AP24" s="360"/>
      <c r="AQ24" s="360"/>
      <c r="AR24" s="361"/>
      <c r="AS24" s="359">
        <v>2888</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5486588</v>
      </c>
      <c r="BO24" s="407"/>
      <c r="BP24" s="407"/>
      <c r="BQ24" s="407"/>
      <c r="BR24" s="407"/>
      <c r="BS24" s="407"/>
      <c r="BT24" s="407"/>
      <c r="BU24" s="408"/>
      <c r="BV24" s="406">
        <v>5152827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5460</v>
      </c>
      <c r="R25" s="360"/>
      <c r="S25" s="360"/>
      <c r="T25" s="360"/>
      <c r="U25" s="360"/>
      <c r="V25" s="361"/>
      <c r="W25" s="449"/>
      <c r="X25" s="386"/>
      <c r="Y25" s="387"/>
      <c r="Z25" s="362" t="s">
        <v>166</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286696</v>
      </c>
      <c r="BO25" s="436"/>
      <c r="BP25" s="436"/>
      <c r="BQ25" s="436"/>
      <c r="BR25" s="436"/>
      <c r="BS25" s="436"/>
      <c r="BT25" s="436"/>
      <c r="BU25" s="437"/>
      <c r="BV25" s="435">
        <v>156051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5210</v>
      </c>
      <c r="R26" s="360"/>
      <c r="S26" s="360"/>
      <c r="T26" s="360"/>
      <c r="U26" s="360"/>
      <c r="V26" s="361"/>
      <c r="W26" s="449"/>
      <c r="X26" s="386"/>
      <c r="Y26" s="387"/>
      <c r="Z26" s="362" t="s">
        <v>169</v>
      </c>
      <c r="AA26" s="417"/>
      <c r="AB26" s="417"/>
      <c r="AC26" s="417"/>
      <c r="AD26" s="417"/>
      <c r="AE26" s="417"/>
      <c r="AF26" s="417"/>
      <c r="AG26" s="418"/>
      <c r="AH26" s="359">
        <v>2</v>
      </c>
      <c r="AI26" s="360"/>
      <c r="AJ26" s="360"/>
      <c r="AK26" s="360"/>
      <c r="AL26" s="361"/>
      <c r="AM26" s="359" t="s">
        <v>170</v>
      </c>
      <c r="AN26" s="360"/>
      <c r="AO26" s="360"/>
      <c r="AP26" s="360"/>
      <c r="AQ26" s="360"/>
      <c r="AR26" s="361"/>
      <c r="AS26" s="359" t="s">
        <v>170</v>
      </c>
      <c r="AT26" s="360"/>
      <c r="AU26" s="360"/>
      <c r="AV26" s="360"/>
      <c r="AW26" s="360"/>
      <c r="AX26" s="419"/>
      <c r="AY26" s="446" t="s">
        <v>171</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172</v>
      </c>
      <c r="F27" s="363"/>
      <c r="G27" s="363"/>
      <c r="H27" s="363"/>
      <c r="I27" s="363"/>
      <c r="J27" s="363"/>
      <c r="K27" s="364"/>
      <c r="L27" s="359">
        <v>1</v>
      </c>
      <c r="M27" s="360"/>
      <c r="N27" s="360"/>
      <c r="O27" s="360"/>
      <c r="P27" s="361"/>
      <c r="Q27" s="359">
        <v>2830</v>
      </c>
      <c r="R27" s="360"/>
      <c r="S27" s="360"/>
      <c r="T27" s="360"/>
      <c r="U27" s="360"/>
      <c r="V27" s="361"/>
      <c r="W27" s="449"/>
      <c r="X27" s="386"/>
      <c r="Y27" s="387"/>
      <c r="Z27" s="362" t="s">
        <v>173</v>
      </c>
      <c r="AA27" s="363"/>
      <c r="AB27" s="363"/>
      <c r="AC27" s="363"/>
      <c r="AD27" s="363"/>
      <c r="AE27" s="363"/>
      <c r="AF27" s="363"/>
      <c r="AG27" s="364"/>
      <c r="AH27" s="359">
        <v>7</v>
      </c>
      <c r="AI27" s="360"/>
      <c r="AJ27" s="360"/>
      <c r="AK27" s="360"/>
      <c r="AL27" s="361"/>
      <c r="AM27" s="359">
        <v>21560</v>
      </c>
      <c r="AN27" s="360"/>
      <c r="AO27" s="360"/>
      <c r="AP27" s="360"/>
      <c r="AQ27" s="360"/>
      <c r="AR27" s="361"/>
      <c r="AS27" s="359">
        <v>3080</v>
      </c>
      <c r="AT27" s="360"/>
      <c r="AU27" s="360"/>
      <c r="AV27" s="360"/>
      <c r="AW27" s="360"/>
      <c r="AX27" s="419"/>
      <c r="AY27" s="443" t="s">
        <v>174</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175</v>
      </c>
      <c r="F28" s="363"/>
      <c r="G28" s="363"/>
      <c r="H28" s="363"/>
      <c r="I28" s="363"/>
      <c r="J28" s="363"/>
      <c r="K28" s="364"/>
      <c r="L28" s="359">
        <v>1</v>
      </c>
      <c r="M28" s="360"/>
      <c r="N28" s="360"/>
      <c r="O28" s="360"/>
      <c r="P28" s="361"/>
      <c r="Q28" s="359">
        <v>2410</v>
      </c>
      <c r="R28" s="360"/>
      <c r="S28" s="360"/>
      <c r="T28" s="360"/>
      <c r="U28" s="360"/>
      <c r="V28" s="361"/>
      <c r="W28" s="449"/>
      <c r="X28" s="386"/>
      <c r="Y28" s="387"/>
      <c r="Z28" s="362" t="s">
        <v>176</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177</v>
      </c>
      <c r="AZ28" s="424"/>
      <c r="BA28" s="424"/>
      <c r="BB28" s="425"/>
      <c r="BC28" s="432" t="s">
        <v>46</v>
      </c>
      <c r="BD28" s="433"/>
      <c r="BE28" s="433"/>
      <c r="BF28" s="433"/>
      <c r="BG28" s="433"/>
      <c r="BH28" s="433"/>
      <c r="BI28" s="433"/>
      <c r="BJ28" s="433"/>
      <c r="BK28" s="433"/>
      <c r="BL28" s="433"/>
      <c r="BM28" s="434"/>
      <c r="BN28" s="435">
        <v>1089312</v>
      </c>
      <c r="BO28" s="436"/>
      <c r="BP28" s="436"/>
      <c r="BQ28" s="436"/>
      <c r="BR28" s="436"/>
      <c r="BS28" s="436"/>
      <c r="BT28" s="436"/>
      <c r="BU28" s="437"/>
      <c r="BV28" s="435">
        <v>1199302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178</v>
      </c>
      <c r="F29" s="363"/>
      <c r="G29" s="363"/>
      <c r="H29" s="363"/>
      <c r="I29" s="363"/>
      <c r="J29" s="363"/>
      <c r="K29" s="364"/>
      <c r="L29" s="359">
        <v>10</v>
      </c>
      <c r="M29" s="360"/>
      <c r="N29" s="360"/>
      <c r="O29" s="360"/>
      <c r="P29" s="361"/>
      <c r="Q29" s="359">
        <v>2250</v>
      </c>
      <c r="R29" s="360"/>
      <c r="S29" s="360"/>
      <c r="T29" s="360"/>
      <c r="U29" s="360"/>
      <c r="V29" s="361"/>
      <c r="W29" s="450"/>
      <c r="X29" s="451"/>
      <c r="Y29" s="452"/>
      <c r="Z29" s="362" t="s">
        <v>179</v>
      </c>
      <c r="AA29" s="363"/>
      <c r="AB29" s="363"/>
      <c r="AC29" s="363"/>
      <c r="AD29" s="363"/>
      <c r="AE29" s="363"/>
      <c r="AF29" s="363"/>
      <c r="AG29" s="364"/>
      <c r="AH29" s="359">
        <v>95</v>
      </c>
      <c r="AI29" s="360"/>
      <c r="AJ29" s="360"/>
      <c r="AK29" s="360"/>
      <c r="AL29" s="361"/>
      <c r="AM29" s="359">
        <v>275704</v>
      </c>
      <c r="AN29" s="360"/>
      <c r="AO29" s="360"/>
      <c r="AP29" s="360"/>
      <c r="AQ29" s="360"/>
      <c r="AR29" s="361"/>
      <c r="AS29" s="359">
        <v>2902</v>
      </c>
      <c r="AT29" s="360"/>
      <c r="AU29" s="360"/>
      <c r="AV29" s="360"/>
      <c r="AW29" s="360"/>
      <c r="AX29" s="419"/>
      <c r="AY29" s="426"/>
      <c r="AZ29" s="427"/>
      <c r="BA29" s="427"/>
      <c r="BB29" s="428"/>
      <c r="BC29" s="420" t="s">
        <v>180</v>
      </c>
      <c r="BD29" s="421"/>
      <c r="BE29" s="421"/>
      <c r="BF29" s="421"/>
      <c r="BG29" s="421"/>
      <c r="BH29" s="421"/>
      <c r="BI29" s="421"/>
      <c r="BJ29" s="421"/>
      <c r="BK29" s="421"/>
      <c r="BL29" s="421"/>
      <c r="BM29" s="422"/>
      <c r="BN29" s="406">
        <v>301016</v>
      </c>
      <c r="BO29" s="407"/>
      <c r="BP29" s="407"/>
      <c r="BQ29" s="407"/>
      <c r="BR29" s="407"/>
      <c r="BS29" s="407"/>
      <c r="BT29" s="407"/>
      <c r="BU29" s="408"/>
      <c r="BV29" s="406">
        <v>291896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181</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1461052</v>
      </c>
      <c r="BO30" s="441"/>
      <c r="BP30" s="441"/>
      <c r="BQ30" s="441"/>
      <c r="BR30" s="441"/>
      <c r="BS30" s="441"/>
      <c r="BT30" s="441"/>
      <c r="BU30" s="442"/>
      <c r="BV30" s="440">
        <v>1118193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182</v>
      </c>
      <c r="D32" s="365"/>
      <c r="E32" s="365"/>
      <c r="F32" s="365"/>
      <c r="G32" s="365"/>
      <c r="H32" s="365"/>
      <c r="I32" s="365"/>
      <c r="J32" s="365"/>
      <c r="K32" s="365"/>
      <c r="L32" s="365"/>
      <c r="M32" s="365"/>
      <c r="N32" s="365"/>
      <c r="O32" s="365"/>
      <c r="P32" s="365"/>
      <c r="Q32" s="365"/>
      <c r="R32" s="365"/>
      <c r="S32" s="365"/>
      <c r="U32" s="366" t="s">
        <v>183</v>
      </c>
      <c r="V32" s="366"/>
      <c r="W32" s="366"/>
      <c r="X32" s="366"/>
      <c r="Y32" s="366"/>
      <c r="Z32" s="366"/>
      <c r="AA32" s="366"/>
      <c r="AB32" s="366"/>
      <c r="AC32" s="366"/>
      <c r="AD32" s="366"/>
      <c r="AE32" s="366"/>
      <c r="AF32" s="366"/>
      <c r="AG32" s="366"/>
      <c r="AH32" s="366"/>
      <c r="AI32" s="366"/>
      <c r="AJ32" s="366"/>
      <c r="AK32" s="366"/>
      <c r="AM32" s="366" t="s">
        <v>184</v>
      </c>
      <c r="AN32" s="366"/>
      <c r="AO32" s="366"/>
      <c r="AP32" s="366"/>
      <c r="AQ32" s="366"/>
      <c r="AR32" s="366"/>
      <c r="AS32" s="366"/>
      <c r="AT32" s="366"/>
      <c r="AU32" s="366"/>
      <c r="AV32" s="366"/>
      <c r="AW32" s="366"/>
      <c r="AX32" s="366"/>
      <c r="AY32" s="366"/>
      <c r="AZ32" s="366"/>
      <c r="BA32" s="366"/>
      <c r="BB32" s="366"/>
      <c r="BC32" s="366"/>
      <c r="BE32" s="366" t="s">
        <v>185</v>
      </c>
      <c r="BF32" s="366"/>
      <c r="BG32" s="366"/>
      <c r="BH32" s="366"/>
      <c r="BI32" s="366"/>
      <c r="BJ32" s="366"/>
      <c r="BK32" s="366"/>
      <c r="BL32" s="366"/>
      <c r="BM32" s="366"/>
      <c r="BN32" s="366"/>
      <c r="BO32" s="366"/>
      <c r="BP32" s="366"/>
      <c r="BQ32" s="366"/>
      <c r="BR32" s="366"/>
      <c r="BS32" s="366"/>
      <c r="BT32" s="366"/>
      <c r="BU32" s="366"/>
      <c r="BW32" s="366" t="s">
        <v>186</v>
      </c>
      <c r="BX32" s="366"/>
      <c r="BY32" s="366"/>
      <c r="BZ32" s="366"/>
      <c r="CA32" s="366"/>
      <c r="CB32" s="366"/>
      <c r="CC32" s="366"/>
      <c r="CD32" s="366"/>
      <c r="CE32" s="366"/>
      <c r="CF32" s="366"/>
      <c r="CG32" s="366"/>
      <c r="CH32" s="366"/>
      <c r="CI32" s="366"/>
      <c r="CJ32" s="366"/>
      <c r="CK32" s="366"/>
      <c r="CL32" s="366"/>
      <c r="CM32" s="366"/>
      <c r="CO32" s="366" t="s">
        <v>187</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188</v>
      </c>
      <c r="D33" s="358"/>
      <c r="E33" s="357" t="s">
        <v>189</v>
      </c>
      <c r="F33" s="357"/>
      <c r="G33" s="357"/>
      <c r="H33" s="357"/>
      <c r="I33" s="357"/>
      <c r="J33" s="357"/>
      <c r="K33" s="357"/>
      <c r="L33" s="357"/>
      <c r="M33" s="357"/>
      <c r="N33" s="357"/>
      <c r="O33" s="357"/>
      <c r="P33" s="357"/>
      <c r="Q33" s="357"/>
      <c r="R33" s="357"/>
      <c r="S33" s="357"/>
      <c r="T33" s="167"/>
      <c r="U33" s="358" t="s">
        <v>188</v>
      </c>
      <c r="V33" s="358"/>
      <c r="W33" s="357" t="s">
        <v>189</v>
      </c>
      <c r="X33" s="357"/>
      <c r="Y33" s="357"/>
      <c r="Z33" s="357"/>
      <c r="AA33" s="357"/>
      <c r="AB33" s="357"/>
      <c r="AC33" s="357"/>
      <c r="AD33" s="357"/>
      <c r="AE33" s="357"/>
      <c r="AF33" s="357"/>
      <c r="AG33" s="357"/>
      <c r="AH33" s="357"/>
      <c r="AI33" s="357"/>
      <c r="AJ33" s="357"/>
      <c r="AK33" s="357"/>
      <c r="AL33" s="167"/>
      <c r="AM33" s="358" t="s">
        <v>188</v>
      </c>
      <c r="AN33" s="358"/>
      <c r="AO33" s="357" t="s">
        <v>189</v>
      </c>
      <c r="AP33" s="357"/>
      <c r="AQ33" s="357"/>
      <c r="AR33" s="357"/>
      <c r="AS33" s="357"/>
      <c r="AT33" s="357"/>
      <c r="AU33" s="357"/>
      <c r="AV33" s="357"/>
      <c r="AW33" s="357"/>
      <c r="AX33" s="357"/>
      <c r="AY33" s="357"/>
      <c r="AZ33" s="357"/>
      <c r="BA33" s="357"/>
      <c r="BB33" s="357"/>
      <c r="BC33" s="357"/>
      <c r="BD33" s="173"/>
      <c r="BE33" s="357" t="s">
        <v>190</v>
      </c>
      <c r="BF33" s="357"/>
      <c r="BG33" s="357" t="s">
        <v>191</v>
      </c>
      <c r="BH33" s="357"/>
      <c r="BI33" s="357"/>
      <c r="BJ33" s="357"/>
      <c r="BK33" s="357"/>
      <c r="BL33" s="357"/>
      <c r="BM33" s="357"/>
      <c r="BN33" s="357"/>
      <c r="BO33" s="357"/>
      <c r="BP33" s="357"/>
      <c r="BQ33" s="357"/>
      <c r="BR33" s="357"/>
      <c r="BS33" s="357"/>
      <c r="BT33" s="357"/>
      <c r="BU33" s="357"/>
      <c r="BV33" s="173"/>
      <c r="BW33" s="358" t="s">
        <v>190</v>
      </c>
      <c r="BX33" s="358"/>
      <c r="BY33" s="357" t="s">
        <v>192</v>
      </c>
      <c r="BZ33" s="357"/>
      <c r="CA33" s="357"/>
      <c r="CB33" s="357"/>
      <c r="CC33" s="357"/>
      <c r="CD33" s="357"/>
      <c r="CE33" s="357"/>
      <c r="CF33" s="357"/>
      <c r="CG33" s="357"/>
      <c r="CH33" s="357"/>
      <c r="CI33" s="357"/>
      <c r="CJ33" s="357"/>
      <c r="CK33" s="357"/>
      <c r="CL33" s="357"/>
      <c r="CM33" s="357"/>
      <c r="CN33" s="167"/>
      <c r="CO33" s="358" t="s">
        <v>188</v>
      </c>
      <c r="CP33" s="358"/>
      <c r="CQ33" s="357" t="s">
        <v>193</v>
      </c>
      <c r="CR33" s="357"/>
      <c r="CS33" s="357"/>
      <c r="CT33" s="357"/>
      <c r="CU33" s="357"/>
      <c r="CV33" s="357"/>
      <c r="CW33" s="357"/>
      <c r="CX33" s="357"/>
      <c r="CY33" s="357"/>
      <c r="CZ33" s="357"/>
      <c r="DA33" s="357"/>
      <c r="DB33" s="357"/>
      <c r="DC33" s="357"/>
      <c r="DD33" s="357"/>
      <c r="DE33" s="357"/>
      <c r="DF33" s="167"/>
      <c r="DG33" s="356" t="s">
        <v>194</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小竹町国民健康保険特別会計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小竹町立病院事業特別会計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小竹町土地開発公社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小竹町後期高齢者医療特別会計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小竹町水道事業特別会計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6</v>
      </c>
      <c r="AN36" s="354"/>
      <c r="AO36" s="355" t="str">
        <f>IF('各会計、関係団体の財政状況及び健全化判断比率'!B32="","",'各会計、関係団体の財政状況及び健全化判断比率'!B32)</f>
        <v>小竹町下水道事業特別会計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宮若市外二町じん芥処理施設組合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直方・鞍手広域市町村圏事務組合（一般会計）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直方・鞍手広域市町村圏事務組合（休日等急患センター事業特別会計）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直方・鞍手広域市町村圏事務組合（消防事業特別会計）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福岡県自治振興組合（一般会計）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福岡県自治振興組合（公文書館事業特別会計）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福岡県介護保険広域連合（一般会計）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福岡県介護保険広域連合（介護保険事業特別会計）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351" t="s">
        <v>196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CZGLtgdbxKBLt21mUrRoSE0H6qrQ9aSyDPl3SwjneBJnd+WM7+VSZKwpuDErUI2vuWlprEf8aWtLt7Lsxd3sg==" saltValue="Tv7LkX7Qh1M0g2VG1DRE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t="s">
        <v>533</v>
      </c>
      <c r="G34" s="33" t="s">
        <v>534</v>
      </c>
      <c r="H34" s="33" t="s">
        <v>535</v>
      </c>
      <c r="I34" s="33" t="s">
        <v>536</v>
      </c>
      <c r="J34" s="34" t="s">
        <v>537</v>
      </c>
      <c r="K34" s="22"/>
      <c r="L34" s="22"/>
      <c r="M34" s="22"/>
      <c r="N34" s="22"/>
      <c r="O34" s="22"/>
      <c r="P34" s="22"/>
    </row>
    <row r="35" spans="1:16" ht="39" customHeight="1" x14ac:dyDescent="0.15">
      <c r="A35" s="22"/>
      <c r="B35" s="35"/>
      <c r="C35" s="1132" t="s">
        <v>538</v>
      </c>
      <c r="D35" s="1132"/>
      <c r="E35" s="1133"/>
      <c r="F35" s="36">
        <v>4.4000000000000004</v>
      </c>
      <c r="G35" s="37">
        <v>3.69</v>
      </c>
      <c r="H35" s="37">
        <v>4.1500000000000004</v>
      </c>
      <c r="I35" s="37">
        <v>3.9</v>
      </c>
      <c r="J35" s="38">
        <v>3.2</v>
      </c>
      <c r="K35" s="22"/>
      <c r="L35" s="22"/>
      <c r="M35" s="22"/>
      <c r="N35" s="22"/>
      <c r="O35" s="22"/>
      <c r="P35" s="22"/>
    </row>
    <row r="36" spans="1:16" ht="39" customHeight="1" x14ac:dyDescent="0.15">
      <c r="A36" s="22"/>
      <c r="B36" s="35"/>
      <c r="C36" s="1132" t="s">
        <v>539</v>
      </c>
      <c r="D36" s="1132"/>
      <c r="E36" s="1133"/>
      <c r="F36" s="36">
        <v>4.41</v>
      </c>
      <c r="G36" s="37">
        <v>7.82</v>
      </c>
      <c r="H36" s="37">
        <v>10.29</v>
      </c>
      <c r="I36" s="37">
        <v>3.59</v>
      </c>
      <c r="J36" s="38">
        <v>2.6</v>
      </c>
      <c r="K36" s="22"/>
      <c r="L36" s="22"/>
      <c r="M36" s="22"/>
      <c r="N36" s="22"/>
      <c r="O36" s="22"/>
      <c r="P36" s="22"/>
    </row>
    <row r="37" spans="1:16" ht="39" customHeight="1" x14ac:dyDescent="0.15">
      <c r="A37" s="22"/>
      <c r="B37" s="35"/>
      <c r="C37" s="1132" t="s">
        <v>540</v>
      </c>
      <c r="D37" s="1132"/>
      <c r="E37" s="1133"/>
      <c r="F37" s="36">
        <v>2.79</v>
      </c>
      <c r="G37" s="37">
        <v>4.58</v>
      </c>
      <c r="H37" s="37">
        <v>1.22</v>
      </c>
      <c r="I37" s="37">
        <v>0.56000000000000005</v>
      </c>
      <c r="J37" s="38">
        <v>0.97</v>
      </c>
      <c r="K37" s="22"/>
      <c r="L37" s="22"/>
      <c r="M37" s="22"/>
      <c r="N37" s="22"/>
      <c r="O37" s="22"/>
      <c r="P37" s="22"/>
    </row>
    <row r="38" spans="1:16" ht="39" customHeight="1" x14ac:dyDescent="0.15">
      <c r="A38" s="22"/>
      <c r="B38" s="35"/>
      <c r="C38" s="1132" t="s">
        <v>541</v>
      </c>
      <c r="D38" s="1132"/>
      <c r="E38" s="1133"/>
      <c r="F38" s="36" t="s">
        <v>489</v>
      </c>
      <c r="G38" s="37" t="s">
        <v>489</v>
      </c>
      <c r="H38" s="37" t="s">
        <v>489</v>
      </c>
      <c r="I38" s="37">
        <v>0.96</v>
      </c>
      <c r="J38" s="38">
        <v>0.82</v>
      </c>
      <c r="K38" s="22"/>
      <c r="L38" s="22"/>
      <c r="M38" s="22"/>
      <c r="N38" s="22"/>
      <c r="O38" s="22"/>
      <c r="P38" s="22"/>
    </row>
    <row r="39" spans="1:16" ht="39" customHeight="1" x14ac:dyDescent="0.15">
      <c r="A39" s="22"/>
      <c r="B39" s="35"/>
      <c r="C39" s="1132" t="s">
        <v>542</v>
      </c>
      <c r="D39" s="1132"/>
      <c r="E39" s="1133"/>
      <c r="F39" s="36">
        <v>0.01</v>
      </c>
      <c r="G39" s="37">
        <v>0.01</v>
      </c>
      <c r="H39" s="37">
        <v>0</v>
      </c>
      <c r="I39" s="37">
        <v>0.02</v>
      </c>
      <c r="J39" s="38">
        <v>0.02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v>
      </c>
      <c r="G43" s="42">
        <v>0</v>
      </c>
      <c r="H43" s="42">
        <v>0.56000000000000005</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wYNbor5uNjqwkx7fdqVK5jCymJow9Sw3WSS1rkQb4xMnTCIsLJtSPjA+VQN7mOHJg5RAdKcrn27havQX7WGjQ==" saltValue="lXzykEIDnaxSEF3Ovo99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6" zoomScaleNormal="9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494</v>
      </c>
      <c r="L45" s="58">
        <v>506</v>
      </c>
      <c r="M45" s="58">
        <v>453</v>
      </c>
      <c r="N45" s="58">
        <v>489</v>
      </c>
      <c r="O45" s="59">
        <v>508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78</v>
      </c>
      <c r="L48" s="62">
        <v>89</v>
      </c>
      <c r="M48" s="62">
        <v>102</v>
      </c>
      <c r="N48" s="62">
        <v>122</v>
      </c>
      <c r="O48" s="63">
        <v>135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20</v>
      </c>
      <c r="L49" s="62">
        <v>3</v>
      </c>
      <c r="M49" s="62">
        <v>2</v>
      </c>
      <c r="N49" s="62">
        <v>1</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414</v>
      </c>
      <c r="L52" s="62">
        <v>400</v>
      </c>
      <c r="M52" s="62">
        <v>401</v>
      </c>
      <c r="N52" s="62">
        <v>433</v>
      </c>
      <c r="O52" s="63">
        <v>456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178</v>
      </c>
      <c r="L53" s="67">
        <v>198</v>
      </c>
      <c r="M53" s="67">
        <v>156</v>
      </c>
      <c r="N53" s="67">
        <v>179</v>
      </c>
      <c r="O53" s="68">
        <v>188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1JnhaLqGxPaa2WzhfQegenHfuP7m1ep9QIfp3Ls9aFtrJWS3yDtESwF2DHU4EZZguKMeP5xJJ0hUOA6+/6qmQ==" saltValue="92gtB22U2gmkJYDBZC39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5949</v>
      </c>
      <c r="J41" s="331">
        <v>5831</v>
      </c>
      <c r="K41" s="331">
        <v>5789</v>
      </c>
      <c r="L41" s="331">
        <v>6524</v>
      </c>
      <c r="M41" s="332">
        <v>6720</v>
      </c>
    </row>
    <row r="42" spans="2:13" ht="27.75" customHeight="1" x14ac:dyDescent="0.15">
      <c r="B42" s="1171"/>
      <c r="C42" s="1172"/>
      <c r="D42" s="104"/>
      <c r="E42" s="1175" t="s">
        <v>32</v>
      </c>
      <c r="F42" s="1175"/>
      <c r="G42" s="1175"/>
      <c r="H42" s="1176"/>
      <c r="I42" s="333">
        <v>128</v>
      </c>
      <c r="J42" s="334">
        <v>128</v>
      </c>
      <c r="K42" s="334">
        <v>128</v>
      </c>
      <c r="L42" s="334">
        <v>128</v>
      </c>
      <c r="M42" s="335">
        <v>128</v>
      </c>
    </row>
    <row r="43" spans="2:13" ht="27.75" customHeight="1" x14ac:dyDescent="0.15">
      <c r="B43" s="1171"/>
      <c r="C43" s="1172"/>
      <c r="D43" s="104"/>
      <c r="E43" s="1175" t="s">
        <v>33</v>
      </c>
      <c r="F43" s="1175"/>
      <c r="G43" s="1175"/>
      <c r="H43" s="1176"/>
      <c r="I43" s="333">
        <v>1836</v>
      </c>
      <c r="J43" s="334">
        <v>2041</v>
      </c>
      <c r="K43" s="334">
        <v>2150</v>
      </c>
      <c r="L43" s="334">
        <v>2146</v>
      </c>
      <c r="M43" s="335">
        <v>2154</v>
      </c>
    </row>
    <row r="44" spans="2:13" ht="27.75" customHeight="1" x14ac:dyDescent="0.15">
      <c r="B44" s="1171"/>
      <c r="C44" s="1172"/>
      <c r="D44" s="104"/>
      <c r="E44" s="1175" t="s">
        <v>34</v>
      </c>
      <c r="F44" s="1175"/>
      <c r="G44" s="1175"/>
      <c r="H44" s="1176"/>
      <c r="I44" s="333">
        <v>8</v>
      </c>
      <c r="J44" s="334">
        <v>4</v>
      </c>
      <c r="K44" s="334">
        <v>2</v>
      </c>
      <c r="L44" s="334">
        <v>4</v>
      </c>
      <c r="M44" s="335">
        <v>4</v>
      </c>
    </row>
    <row r="45" spans="2:13" ht="27.75" customHeight="1" x14ac:dyDescent="0.15">
      <c r="B45" s="1171"/>
      <c r="C45" s="1172"/>
      <c r="D45" s="104"/>
      <c r="E45" s="1175" t="s">
        <v>35</v>
      </c>
      <c r="F45" s="1175"/>
      <c r="G45" s="1175"/>
      <c r="H45" s="1176"/>
      <c r="I45" s="333">
        <v>560</v>
      </c>
      <c r="J45" s="334">
        <v>554</v>
      </c>
      <c r="K45" s="334">
        <v>564</v>
      </c>
      <c r="L45" s="334">
        <v>588</v>
      </c>
      <c r="M45" s="335">
        <v>614</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1454</v>
      </c>
      <c r="J50" s="334">
        <v>1924</v>
      </c>
      <c r="K50" s="334">
        <v>2390</v>
      </c>
      <c r="L50" s="334">
        <v>2646</v>
      </c>
      <c r="M50" s="335">
        <v>2889</v>
      </c>
    </row>
    <row r="51" spans="2:13" ht="27.75" customHeight="1" x14ac:dyDescent="0.15">
      <c r="B51" s="1171"/>
      <c r="C51" s="1172"/>
      <c r="D51" s="104"/>
      <c r="E51" s="1175" t="s">
        <v>42</v>
      </c>
      <c r="F51" s="1175"/>
      <c r="G51" s="1175"/>
      <c r="H51" s="1176"/>
      <c r="I51" s="333">
        <v>9</v>
      </c>
      <c r="J51" s="334">
        <v>7</v>
      </c>
      <c r="K51" s="334">
        <v>5</v>
      </c>
      <c r="L51" s="334">
        <v>3</v>
      </c>
      <c r="M51" s="335">
        <v>2</v>
      </c>
    </row>
    <row r="52" spans="2:13" ht="27.75" customHeight="1" x14ac:dyDescent="0.15">
      <c r="B52" s="1173"/>
      <c r="C52" s="1174"/>
      <c r="D52" s="104"/>
      <c r="E52" s="1175" t="s">
        <v>43</v>
      </c>
      <c r="F52" s="1175"/>
      <c r="G52" s="1175"/>
      <c r="H52" s="1176"/>
      <c r="I52" s="333">
        <v>4617</v>
      </c>
      <c r="J52" s="334">
        <v>4461</v>
      </c>
      <c r="K52" s="334">
        <v>4563</v>
      </c>
      <c r="L52" s="334">
        <v>4506</v>
      </c>
      <c r="M52" s="335">
        <v>4590</v>
      </c>
    </row>
    <row r="53" spans="2:13" ht="27.75" customHeight="1" thickBot="1" x14ac:dyDescent="0.2">
      <c r="B53" s="1177" t="s">
        <v>19</v>
      </c>
      <c r="C53" s="1178"/>
      <c r="D53" s="108"/>
      <c r="E53" s="1179" t="s">
        <v>44</v>
      </c>
      <c r="F53" s="1179"/>
      <c r="G53" s="1179"/>
      <c r="H53" s="1180"/>
      <c r="I53" s="336">
        <v>2400</v>
      </c>
      <c r="J53" s="337">
        <v>2167</v>
      </c>
      <c r="K53" s="337">
        <v>1676</v>
      </c>
      <c r="L53" s="337">
        <v>2235</v>
      </c>
      <c r="M53" s="338">
        <v>2140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RAz9IRPnqZYvRW5q4cE6IiT42XlkQNsdPWjdkkt5mUazeYf6VOJ9kobBUC3DN8IDtLNk+bXW4Ufbbqst3vfYg==" saltValue="fmhW9f9n3LNIz5yxAvuk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989</v>
      </c>
      <c r="G55" s="339">
        <v>1199</v>
      </c>
      <c r="H55" s="340">
        <v>1089</v>
      </c>
    </row>
    <row r="56" spans="2:8" ht="52.5" customHeight="1" x14ac:dyDescent="0.15">
      <c r="B56" s="120"/>
      <c r="C56" s="1198" t="s">
        <v>47</v>
      </c>
      <c r="D56" s="1198"/>
      <c r="E56" s="1199"/>
      <c r="F56" s="341">
        <v>230</v>
      </c>
      <c r="G56" s="341">
        <v>292</v>
      </c>
      <c r="H56" s="342">
        <v>301</v>
      </c>
    </row>
    <row r="57" spans="2:8" ht="53.25" customHeight="1" x14ac:dyDescent="0.15">
      <c r="B57" s="120"/>
      <c r="C57" s="1200" t="s">
        <v>48</v>
      </c>
      <c r="D57" s="1200"/>
      <c r="E57" s="1201"/>
      <c r="F57" s="343">
        <v>1133</v>
      </c>
      <c r="G57" s="343">
        <v>1118</v>
      </c>
      <c r="H57" s="344">
        <v>1461</v>
      </c>
    </row>
    <row r="58" spans="2:8" ht="45.75" customHeight="1" x14ac:dyDescent="0.15">
      <c r="B58" s="121"/>
      <c r="C58" s="1188" t="s">
        <v>550</v>
      </c>
      <c r="D58" s="1189"/>
      <c r="E58" s="1190"/>
      <c r="F58" s="345">
        <v>373</v>
      </c>
      <c r="G58" s="345">
        <v>516</v>
      </c>
      <c r="H58" s="346">
        <v>805</v>
      </c>
    </row>
    <row r="59" spans="2:8" ht="45.75" customHeight="1" x14ac:dyDescent="0.15">
      <c r="B59" s="121"/>
      <c r="C59" s="1188" t="s">
        <v>551</v>
      </c>
      <c r="D59" s="1189"/>
      <c r="E59" s="1190"/>
      <c r="F59" s="345">
        <v>373</v>
      </c>
      <c r="G59" s="345">
        <v>358</v>
      </c>
      <c r="H59" s="346">
        <v>343</v>
      </c>
    </row>
    <row r="60" spans="2:8" ht="45.75" customHeight="1" x14ac:dyDescent="0.15">
      <c r="B60" s="121"/>
      <c r="C60" s="1188" t="s">
        <v>552</v>
      </c>
      <c r="D60" s="1189"/>
      <c r="E60" s="1190"/>
      <c r="F60" s="345">
        <v>23</v>
      </c>
      <c r="G60" s="345">
        <v>61</v>
      </c>
      <c r="H60" s="346">
        <v>108</v>
      </c>
    </row>
    <row r="61" spans="2:8" ht="45.75" customHeight="1" x14ac:dyDescent="0.15">
      <c r="B61" s="121"/>
      <c r="C61" s="1188" t="s">
        <v>553</v>
      </c>
      <c r="D61" s="1189"/>
      <c r="E61" s="1190"/>
      <c r="F61" s="345">
        <v>77</v>
      </c>
      <c r="G61" s="345">
        <v>81</v>
      </c>
      <c r="H61" s="346">
        <v>86</v>
      </c>
    </row>
    <row r="62" spans="2:8" ht="45.75" customHeight="1" thickBot="1" x14ac:dyDescent="0.2">
      <c r="B62" s="122"/>
      <c r="C62" s="1191" t="s">
        <v>554</v>
      </c>
      <c r="D62" s="1192"/>
      <c r="E62" s="1193"/>
      <c r="F62" s="347">
        <v>51</v>
      </c>
      <c r="G62" s="347">
        <v>51</v>
      </c>
      <c r="H62" s="348">
        <v>51</v>
      </c>
    </row>
    <row r="63" spans="2:8" ht="52.5" customHeight="1" thickBot="1" x14ac:dyDescent="0.2">
      <c r="B63" s="123"/>
      <c r="C63" s="1194" t="s">
        <v>49</v>
      </c>
      <c r="D63" s="1194"/>
      <c r="E63" s="1195"/>
      <c r="F63" s="349">
        <v>2353</v>
      </c>
      <c r="G63" s="349">
        <v>2609</v>
      </c>
      <c r="H63" s="350">
        <v>2851</v>
      </c>
    </row>
    <row r="64" spans="2:8" x14ac:dyDescent="0.15"/>
  </sheetData>
  <sheetProtection algorithmName="SHA-512" hashValue="5sBoP9ot/Xzx1MTZRIJ6VKbTIQo79g/gcx2ztkVEF5MVerEAdqgOokCgSRZQURbsSGNm3I1uFnEOHo3CIbX0nQ==" saltValue="ycyTUnUmEiJMwpZQZ3KJ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78019</v>
      </c>
      <c r="E3" s="142"/>
      <c r="F3" s="143">
        <v>125391</v>
      </c>
      <c r="G3" s="144"/>
      <c r="H3" s="145"/>
    </row>
    <row r="4" spans="1:8" x14ac:dyDescent="0.15">
      <c r="A4" s="146"/>
      <c r="B4" s="147"/>
      <c r="C4" s="148"/>
      <c r="D4" s="149">
        <v>47098</v>
      </c>
      <c r="E4" s="150"/>
      <c r="F4" s="151">
        <v>68516</v>
      </c>
      <c r="G4" s="152"/>
      <c r="H4" s="153"/>
    </row>
    <row r="5" spans="1:8" x14ac:dyDescent="0.15">
      <c r="A5" s="134" t="s">
        <v>519</v>
      </c>
      <c r="B5" s="139"/>
      <c r="C5" s="140"/>
      <c r="D5" s="141">
        <v>64073</v>
      </c>
      <c r="E5" s="142"/>
      <c r="F5" s="143">
        <v>138402</v>
      </c>
      <c r="G5" s="144"/>
      <c r="H5" s="145"/>
    </row>
    <row r="6" spans="1:8" x14ac:dyDescent="0.15">
      <c r="A6" s="146"/>
      <c r="B6" s="147"/>
      <c r="C6" s="148"/>
      <c r="D6" s="149">
        <v>21740</v>
      </c>
      <c r="E6" s="150"/>
      <c r="F6" s="151">
        <v>70652</v>
      </c>
      <c r="G6" s="152"/>
      <c r="H6" s="153"/>
    </row>
    <row r="7" spans="1:8" x14ac:dyDescent="0.15">
      <c r="A7" s="134" t="s">
        <v>520</v>
      </c>
      <c r="B7" s="139"/>
      <c r="C7" s="140"/>
      <c r="D7" s="141">
        <v>64320</v>
      </c>
      <c r="E7" s="142"/>
      <c r="F7" s="143">
        <v>146367</v>
      </c>
      <c r="G7" s="144"/>
      <c r="H7" s="145"/>
    </row>
    <row r="8" spans="1:8" x14ac:dyDescent="0.15">
      <c r="A8" s="146"/>
      <c r="B8" s="147"/>
      <c r="C8" s="148"/>
      <c r="D8" s="149">
        <v>35106</v>
      </c>
      <c r="E8" s="150"/>
      <c r="F8" s="151">
        <v>79441</v>
      </c>
      <c r="G8" s="152"/>
      <c r="H8" s="153"/>
    </row>
    <row r="9" spans="1:8" x14ac:dyDescent="0.15">
      <c r="A9" s="134" t="s">
        <v>521</v>
      </c>
      <c r="B9" s="139"/>
      <c r="C9" s="140"/>
      <c r="D9" s="141">
        <v>242175</v>
      </c>
      <c r="E9" s="142"/>
      <c r="F9" s="143">
        <v>165181</v>
      </c>
      <c r="G9" s="144"/>
      <c r="H9" s="145"/>
    </row>
    <row r="10" spans="1:8" x14ac:dyDescent="0.15">
      <c r="A10" s="146"/>
      <c r="B10" s="147"/>
      <c r="C10" s="148"/>
      <c r="D10" s="149">
        <v>55920</v>
      </c>
      <c r="E10" s="150"/>
      <c r="F10" s="151">
        <v>82246</v>
      </c>
      <c r="G10" s="152"/>
      <c r="H10" s="153"/>
    </row>
    <row r="11" spans="1:8" x14ac:dyDescent="0.15">
      <c r="A11" s="134" t="s">
        <v>522</v>
      </c>
      <c r="B11" s="139"/>
      <c r="C11" s="140"/>
      <c r="D11" s="141">
        <v>94765</v>
      </c>
      <c r="E11" s="142"/>
      <c r="F11" s="143">
        <v>166234</v>
      </c>
      <c r="G11" s="144"/>
      <c r="H11" s="145"/>
    </row>
    <row r="12" spans="1:8" x14ac:dyDescent="0.15">
      <c r="A12" s="146"/>
      <c r="B12" s="147"/>
      <c r="C12" s="154"/>
      <c r="D12" s="149">
        <v>74159</v>
      </c>
      <c r="E12" s="150"/>
      <c r="F12" s="151">
        <v>89789</v>
      </c>
      <c r="G12" s="152"/>
      <c r="H12" s="153"/>
    </row>
    <row r="13" spans="1:8" x14ac:dyDescent="0.15">
      <c r="A13" s="134"/>
      <c r="B13" s="139"/>
      <c r="C13" s="140"/>
      <c r="D13" s="141">
        <v>108670</v>
      </c>
      <c r="E13" s="142"/>
      <c r="F13" s="143">
        <v>148315</v>
      </c>
      <c r="G13" s="155"/>
      <c r="H13" s="145"/>
    </row>
    <row r="14" spans="1:8" x14ac:dyDescent="0.15">
      <c r="A14" s="146"/>
      <c r="B14" s="147"/>
      <c r="C14" s="148"/>
      <c r="D14" s="149">
        <v>46805</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4.41</v>
      </c>
      <c r="C19" s="156">
        <f>ROUND(VALUE(SUBSTITUTE(実質収支比率等に係る経年分析!G$48,"▲","-")),2)</f>
        <v>7.83</v>
      </c>
      <c r="D19" s="156">
        <f>ROUND(VALUE(SUBSTITUTE(実質収支比率等に係る経年分析!H$48,"▲","-")),2)</f>
        <v>10.3</v>
      </c>
      <c r="E19" s="156">
        <f>ROUND(VALUE(SUBSTITUTE(実質収支比率等に係る経年分析!I$48,"▲","-")),2)</f>
        <v>3.59</v>
      </c>
      <c r="F19" s="156">
        <f>ROUND(VALUE(SUBSTITUTE(実質収支比率等に係る経年分析!J$48,"▲","-")),2)</f>
        <v>2.61</v>
      </c>
    </row>
    <row r="20" spans="1:11" x14ac:dyDescent="0.15">
      <c r="A20" s="156" t="s">
        <v>53</v>
      </c>
      <c r="B20" s="156">
        <f>ROUND(VALUE(SUBSTITUTE(実質収支比率等に係る経年分析!F$47,"▲","-")),2)</f>
        <v>27.89</v>
      </c>
      <c r="C20" s="156">
        <f>ROUND(VALUE(SUBSTITUTE(実質収支比率等に係る経年分析!G$47,"▲","-")),2)</f>
        <v>28.87</v>
      </c>
      <c r="D20" s="156">
        <f>ROUND(VALUE(SUBSTITUTE(実質収支比率等に係る経年分析!H$47,"▲","-")),2)</f>
        <v>33.94</v>
      </c>
      <c r="E20" s="156">
        <f>ROUND(VALUE(SUBSTITUTE(実質収支比率等に係る経年分析!I$47,"▲","-")),2)</f>
        <v>40.39</v>
      </c>
      <c r="F20" s="156">
        <f>ROUND(VALUE(SUBSTITUTE(実質収支比率等に係る経年分析!J$47,"▲","-")),2)</f>
        <v>35.520000000000003</v>
      </c>
    </row>
    <row r="21" spans="1:11" x14ac:dyDescent="0.15">
      <c r="A21" s="156" t="s">
        <v>54</v>
      </c>
      <c r="B21" s="156">
        <f>IF(ISNUMBER(VALUE(SUBSTITUTE(実質収支比率等に係る経年分析!F$49,"▲","-"))),ROUND(VALUE(SUBSTITUTE(実質収支比率等に係る経年分析!F$49,"▲","-")),2),NA())</f>
        <v>1.91</v>
      </c>
      <c r="C21" s="156">
        <f>IF(ISNUMBER(VALUE(SUBSTITUTE(実質収支比率等に係る経年分析!G$49,"▲","-"))),ROUND(VALUE(SUBSTITUTE(実質収支比率等に係る経年分析!G$49,"▲","-")),2),NA())</f>
        <v>3.64</v>
      </c>
      <c r="D21" s="156">
        <f>IF(ISNUMBER(VALUE(SUBSTITUTE(実質収支比率等に係る経年分析!H$49,"▲","-"))),ROUND(VALUE(SUBSTITUTE(実質収支比率等に係る経年分析!H$49,"▲","-")),2),NA())</f>
        <v>2.4</v>
      </c>
      <c r="E21" s="156">
        <f>IF(ISNUMBER(VALUE(SUBSTITUTE(実質収支比率等に係る経年分析!I$49,"▲","-"))),ROUND(VALUE(SUBSTITUTE(実質収支比率等に係る経年分析!I$49,"▲","-")),2),NA())</f>
        <v>-6.51</v>
      </c>
      <c r="F21" s="156">
        <f>IF(ISNUMBER(VALUE(SUBSTITUTE(実質収支比率等に係る経年分析!J$49,"▲","-"))),ROUND(VALUE(SUBSTITUTE(実質収支比率等に係る経年分析!J$49,"▲","-")),2),NA())</f>
        <v>-6.41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0.56000000000000005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小竹町後期高齢者医療特別会計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小竹町下水道事業特別会計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小竹町国民健康保険特別会計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0.56000000000000005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0.97</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4.41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10.29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v>
      </c>
    </row>
    <row r="35" spans="1:16" x14ac:dyDescent="0.15">
      <c r="A35" s="157" t="str">
        <f>IF(連結実質赤字比率に係る赤字・黒字の構成分析!C$35="",NA(),連結実質赤字比率に係る赤字・黒字の構成分析!C$35)</f>
        <v>小竹町水道事業特別会計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4.4000000000000004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4.1500000000000004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v>
      </c>
    </row>
    <row r="36" spans="1:16" x14ac:dyDescent="0.15">
      <c r="A36" s="157" t="str">
        <f>IF(連結実質赤字比率に係る赤字・黒字の構成分析!C$34="",NA(),連結実質赤字比率に係る赤字・黒字の構成分析!C$34)</f>
        <v>小竹町立病院事業特別会計</v>
      </c>
      <c r="B36" s="157">
        <f>IF(ROUND(VALUE(SUBSTITUTE(連結実質赤字比率に係る赤字・黒字の構成分析!F$34,"▲", "-")), 2) &lt; 0, ABS(ROUND(VALUE(SUBSTITUTE(連結実質赤字比率に係る赤字・黒字の構成分析!F$34,"▲", "-")), 2)), NA())</f>
        <v>3.57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2.08</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3.49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6.19</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0.97</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414</v>
      </c>
      <c r="E42" s="158"/>
      <c r="F42" s="158"/>
      <c r="G42" s="158">
        <f>'実質公債費比率（分子）の構造'!L$52</f>
        <v>400</v>
      </c>
      <c r="H42" s="158"/>
      <c r="I42" s="158"/>
      <c r="J42" s="158">
        <f>'実質公債費比率（分子）の構造'!M$52</f>
        <v>401</v>
      </c>
      <c r="K42" s="158"/>
      <c r="L42" s="158"/>
      <c r="M42" s="158">
        <f>'実質公債費比率（分子）の構造'!N$52</f>
        <v>433</v>
      </c>
      <c r="N42" s="158"/>
      <c r="O42" s="158"/>
      <c r="P42" s="158">
        <f>'実質公債費比率（分子）の構造'!O$52</f>
        <v>456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20</v>
      </c>
      <c r="C45" s="158"/>
      <c r="D45" s="158"/>
      <c r="E45" s="158">
        <f>'実質公債費比率（分子）の構造'!L$49</f>
        <v>3</v>
      </c>
      <c r="F45" s="158"/>
      <c r="G45" s="158"/>
      <c r="H45" s="158">
        <f>'実質公債費比率（分子）の構造'!M$49</f>
        <v>2</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78</v>
      </c>
      <c r="C46" s="158"/>
      <c r="D46" s="158"/>
      <c r="E46" s="158">
        <f>'実質公債費比率（分子）の構造'!L$48</f>
        <v>89</v>
      </c>
      <c r="F46" s="158"/>
      <c r="G46" s="158"/>
      <c r="H46" s="158">
        <f>'実質公債費比率（分子）の構造'!M$48</f>
        <v>102</v>
      </c>
      <c r="I46" s="158"/>
      <c r="J46" s="158"/>
      <c r="K46" s="158">
        <f>'実質公債費比率（分子）の構造'!N$48</f>
        <v>122</v>
      </c>
      <c r="L46" s="158"/>
      <c r="M46" s="158"/>
      <c r="N46" s="158">
        <f>'実質公債費比率（分子）の構造'!O$48</f>
        <v>135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494</v>
      </c>
      <c r="C49" s="158"/>
      <c r="D49" s="158"/>
      <c r="E49" s="158">
        <f>'実質公債費比率（分子）の構造'!L$45</f>
        <v>506</v>
      </c>
      <c r="F49" s="158"/>
      <c r="G49" s="158"/>
      <c r="H49" s="158">
        <f>'実質公債費比率（分子）の構造'!M$45</f>
        <v>453</v>
      </c>
      <c r="I49" s="158"/>
      <c r="J49" s="158"/>
      <c r="K49" s="158">
        <f>'実質公債費比率（分子）の構造'!N$45</f>
        <v>489</v>
      </c>
      <c r="L49" s="158"/>
      <c r="M49" s="158"/>
      <c r="N49" s="158">
        <f>'実質公債費比率（分子）の構造'!O$45</f>
        <v>508</v>
      </c>
      <c r="O49" s="158"/>
      <c r="P49" s="158"/>
    </row>
    <row r="50" spans="1:16" x14ac:dyDescent="0.15">
      <c r="A50" s="158" t="s">
        <v>67</v>
      </c>
      <c r="B50" s="158" t="e">
        <f>NA()</f>
        <v>#N/A</v>
      </c>
      <c r="C50" s="158">
        <f>IF(ISNUMBER('実質公債費比率（分子）の構造'!K$53),'実質公債費比率（分子）の構造'!K$53,NA())</f>
        <v>178</v>
      </c>
      <c r="D50" s="158" t="e">
        <f>NA()</f>
        <v>#N/A</v>
      </c>
      <c r="E50" s="158" t="e">
        <f>NA()</f>
        <v>#N/A</v>
      </c>
      <c r="F50" s="158">
        <f>IF(ISNUMBER('実質公債費比率（分子）の構造'!L$53),'実質公債費比率（分子）の構造'!L$53,NA())</f>
        <v>198</v>
      </c>
      <c r="G50" s="158" t="e">
        <f>NA()</f>
        <v>#N/A</v>
      </c>
      <c r="H50" s="158" t="e">
        <f>NA()</f>
        <v>#N/A</v>
      </c>
      <c r="I50" s="158">
        <f>IF(ISNUMBER('実質公債費比率（分子）の構造'!M$53),'実質公債費比率（分子）の構造'!M$53,NA())</f>
        <v>156</v>
      </c>
      <c r="J50" s="158" t="e">
        <f>NA()</f>
        <v>#N/A</v>
      </c>
      <c r="K50" s="158" t="e">
        <f>NA()</f>
        <v>#N/A</v>
      </c>
      <c r="L50" s="158">
        <f>IF(ISNUMBER('実質公債費比率（分子）の構造'!N$53),'実質公債費比率（分子）の構造'!N$53,NA())</f>
        <v>179</v>
      </c>
      <c r="M50" s="158" t="e">
        <f>NA()</f>
        <v>#N/A</v>
      </c>
      <c r="N50" s="158" t="e">
        <f>NA()</f>
        <v>#N/A</v>
      </c>
      <c r="O50" s="158">
        <f>IF(ISNUMBER('実質公債費比率（分子）の構造'!O$53),'実質公債費比率（分子）の構造'!O$53,NA())</f>
        <v>188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4617</v>
      </c>
      <c r="E56" s="157"/>
      <c r="F56" s="157"/>
      <c r="G56" s="157">
        <f>'将来負担比率（分子）の構造'!J$52</f>
        <v>4461</v>
      </c>
      <c r="H56" s="157"/>
      <c r="I56" s="157"/>
      <c r="J56" s="157">
        <f>'将来負担比率（分子）の構造'!K$52</f>
        <v>4563</v>
      </c>
      <c r="K56" s="157"/>
      <c r="L56" s="157"/>
      <c r="M56" s="157">
        <f>'将来負担比率（分子）の構造'!L$52</f>
        <v>4506</v>
      </c>
      <c r="N56" s="157"/>
      <c r="O56" s="157"/>
      <c r="P56" s="157">
        <f>'将来負担比率（分子）の構造'!M$52</f>
        <v>4590</v>
      </c>
    </row>
    <row r="57" spans="1:16" x14ac:dyDescent="0.15">
      <c r="A57" s="157" t="s">
        <v>42</v>
      </c>
      <c r="B57" s="157"/>
      <c r="C57" s="157"/>
      <c r="D57" s="157">
        <f>'将来負担比率（分子）の構造'!I$51</f>
        <v>9</v>
      </c>
      <c r="E57" s="157"/>
      <c r="F57" s="157"/>
      <c r="G57" s="157">
        <f>'将来負担比率（分子）の構造'!J$51</f>
        <v>7</v>
      </c>
      <c r="H57" s="157"/>
      <c r="I57" s="157"/>
      <c r="J57" s="157">
        <f>'将来負担比率（分子）の構造'!K$51</f>
        <v>5</v>
      </c>
      <c r="K57" s="157"/>
      <c r="L57" s="157"/>
      <c r="M57" s="157">
        <f>'将来負担比率（分子）の構造'!L$51</f>
        <v>3</v>
      </c>
      <c r="N57" s="157"/>
      <c r="O57" s="157"/>
      <c r="P57" s="157">
        <f>'将来負担比率（分子）の構造'!M$51</f>
        <v>2</v>
      </c>
    </row>
    <row r="58" spans="1:16" x14ac:dyDescent="0.15">
      <c r="A58" s="157" t="s">
        <v>41</v>
      </c>
      <c r="B58" s="157"/>
      <c r="C58" s="157"/>
      <c r="D58" s="157">
        <f>'将来負担比率（分子）の構造'!I$50</f>
        <v>1454</v>
      </c>
      <c r="E58" s="157"/>
      <c r="F58" s="157"/>
      <c r="G58" s="157">
        <f>'将来負担比率（分子）の構造'!J$50</f>
        <v>1924</v>
      </c>
      <c r="H58" s="157"/>
      <c r="I58" s="157"/>
      <c r="J58" s="157">
        <f>'将来負担比率（分子）の構造'!K$50</f>
        <v>2390</v>
      </c>
      <c r="K58" s="157"/>
      <c r="L58" s="157"/>
      <c r="M58" s="157">
        <f>'将来負担比率（分子）の構造'!L$50</f>
        <v>2646</v>
      </c>
      <c r="N58" s="157"/>
      <c r="O58" s="157"/>
      <c r="P58" s="157">
        <f>'将来負担比率（分子）の構造'!M$50</f>
        <v>2889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560</v>
      </c>
      <c r="C62" s="157"/>
      <c r="D62" s="157"/>
      <c r="E62" s="157">
        <f>'将来負担比率（分子）の構造'!J$45</f>
        <v>554</v>
      </c>
      <c r="F62" s="157"/>
      <c r="G62" s="157"/>
      <c r="H62" s="157">
        <f>'将来負担比率（分子）の構造'!K$45</f>
        <v>564</v>
      </c>
      <c r="I62" s="157"/>
      <c r="J62" s="157"/>
      <c r="K62" s="157">
        <f>'将来負担比率（分子）の構造'!L$45</f>
        <v>588</v>
      </c>
      <c r="L62" s="157"/>
      <c r="M62" s="157"/>
      <c r="N62" s="157">
        <f>'将来負担比率（分子）の構造'!M$45</f>
        <v>614</v>
      </c>
      <c r="O62" s="157"/>
      <c r="P62" s="157"/>
    </row>
    <row r="63" spans="1:16" x14ac:dyDescent="0.15">
      <c r="A63" s="157" t="s">
        <v>34</v>
      </c>
      <c r="B63" s="157">
        <f>'将来負担比率（分子）の構造'!I$44</f>
        <v>8</v>
      </c>
      <c r="C63" s="157"/>
      <c r="D63" s="157"/>
      <c r="E63" s="157">
        <f>'将来負担比率（分子）の構造'!J$44</f>
        <v>4</v>
      </c>
      <c r="F63" s="157"/>
      <c r="G63" s="157"/>
      <c r="H63" s="157">
        <f>'将来負担比率（分子）の構造'!K$44</f>
        <v>2</v>
      </c>
      <c r="I63" s="157"/>
      <c r="J63" s="157"/>
      <c r="K63" s="157">
        <f>'将来負担比率（分子）の構造'!L$44</f>
        <v>4</v>
      </c>
      <c r="L63" s="157"/>
      <c r="M63" s="157"/>
      <c r="N63" s="157">
        <f>'将来負担比率（分子）の構造'!M$44</f>
        <v>4</v>
      </c>
      <c r="O63" s="157"/>
      <c r="P63" s="157"/>
    </row>
    <row r="64" spans="1:16" x14ac:dyDescent="0.15">
      <c r="A64" s="157" t="s">
        <v>33</v>
      </c>
      <c r="B64" s="157">
        <f>'将来負担比率（分子）の構造'!I$43</f>
        <v>1836</v>
      </c>
      <c r="C64" s="157"/>
      <c r="D64" s="157"/>
      <c r="E64" s="157">
        <f>'将来負担比率（分子）の構造'!J$43</f>
        <v>2041</v>
      </c>
      <c r="F64" s="157"/>
      <c r="G64" s="157"/>
      <c r="H64" s="157">
        <f>'将来負担比率（分子）の構造'!K$43</f>
        <v>2150</v>
      </c>
      <c r="I64" s="157"/>
      <c r="J64" s="157"/>
      <c r="K64" s="157">
        <f>'将来負担比率（分子）の構造'!L$43</f>
        <v>2146</v>
      </c>
      <c r="L64" s="157"/>
      <c r="M64" s="157"/>
      <c r="N64" s="157">
        <f>'将来負担比率（分子）の構造'!M$43</f>
        <v>2154</v>
      </c>
      <c r="O64" s="157"/>
      <c r="P64" s="157"/>
    </row>
    <row r="65" spans="1:16" x14ac:dyDescent="0.15">
      <c r="A65" s="157" t="s">
        <v>32</v>
      </c>
      <c r="B65" s="157">
        <f>'将来負担比率（分子）の構造'!I$42</f>
        <v>128</v>
      </c>
      <c r="C65" s="157"/>
      <c r="D65" s="157"/>
      <c r="E65" s="157">
        <f>'将来負担比率（分子）の構造'!J$42</f>
        <v>128</v>
      </c>
      <c r="F65" s="157"/>
      <c r="G65" s="157"/>
      <c r="H65" s="157">
        <f>'将来負担比率（分子）の構造'!K$42</f>
        <v>128</v>
      </c>
      <c r="I65" s="157"/>
      <c r="J65" s="157"/>
      <c r="K65" s="157">
        <f>'将来負担比率（分子）の構造'!L$42</f>
        <v>128</v>
      </c>
      <c r="L65" s="157"/>
      <c r="M65" s="157"/>
      <c r="N65" s="157">
        <f>'将来負担比率（分子）の構造'!M$42</f>
        <v>128</v>
      </c>
      <c r="O65" s="157"/>
      <c r="P65" s="157"/>
    </row>
    <row r="66" spans="1:16" x14ac:dyDescent="0.15">
      <c r="A66" s="157" t="s">
        <v>31</v>
      </c>
      <c r="B66" s="157">
        <f>'将来負担比率（分子）の構造'!I$41</f>
        <v>5949</v>
      </c>
      <c r="C66" s="157"/>
      <c r="D66" s="157"/>
      <c r="E66" s="157">
        <f>'将来負担比率（分子）の構造'!J$41</f>
        <v>5831</v>
      </c>
      <c r="F66" s="157"/>
      <c r="G66" s="157"/>
      <c r="H66" s="157">
        <f>'将来負担比率（分子）の構造'!K$41</f>
        <v>5789</v>
      </c>
      <c r="I66" s="157"/>
      <c r="J66" s="157"/>
      <c r="K66" s="157">
        <f>'将来負担比率（分子）の構造'!L$41</f>
        <v>6524</v>
      </c>
      <c r="L66" s="157"/>
      <c r="M66" s="157"/>
      <c r="N66" s="157">
        <f>'将来負担比率（分子）の構造'!M$41</f>
        <v>6720</v>
      </c>
      <c r="O66" s="157"/>
      <c r="P66" s="157"/>
    </row>
    <row r="67" spans="1:16" x14ac:dyDescent="0.15">
      <c r="A67" s="157" t="s">
        <v>71</v>
      </c>
      <c r="B67" s="157" t="e">
        <f>NA()</f>
        <v>#N/A</v>
      </c>
      <c r="C67" s="157">
        <f>IF(ISNUMBER('将来負担比率（分子）の構造'!I$53), IF('将来負担比率（分子）の構造'!I$53 &lt; 0, 0, '将来負担比率（分子）の構造'!I$53), NA())</f>
        <v>2400</v>
      </c>
      <c r="D67" s="157" t="e">
        <f>NA()</f>
        <v>#N/A</v>
      </c>
      <c r="E67" s="157" t="e">
        <f>NA()</f>
        <v>#N/A</v>
      </c>
      <c r="F67" s="157">
        <f>IF(ISNUMBER('将来負担比率（分子）の構造'!J$53), IF('将来負担比率（分子）の構造'!J$53 &lt; 0, 0, '将来負担比率（分子）の構造'!J$53), NA())</f>
        <v>2167</v>
      </c>
      <c r="G67" s="157" t="e">
        <f>NA()</f>
        <v>#N/A</v>
      </c>
      <c r="H67" s="157" t="e">
        <f>NA()</f>
        <v>#N/A</v>
      </c>
      <c r="I67" s="157">
        <f>IF(ISNUMBER('将来負担比率（分子）の構造'!K$53), IF('将来負担比率（分子）の構造'!K$53 &lt; 0, 0, '将来負担比率（分子）の構造'!K$53), NA())</f>
        <v>1676</v>
      </c>
      <c r="J67" s="157" t="e">
        <f>NA()</f>
        <v>#N/A</v>
      </c>
      <c r="K67" s="157" t="e">
        <f>NA()</f>
        <v>#N/A</v>
      </c>
      <c r="L67" s="157">
        <f>IF(ISNUMBER('将来負担比率（分子）の構造'!L$53), IF('将来負担比率（分子）の構造'!L$53 &lt; 0, 0, '将来負担比率（分子）の構造'!L$53), NA())</f>
        <v>2235</v>
      </c>
      <c r="M67" s="157" t="e">
        <f>NA()</f>
        <v>#N/A</v>
      </c>
      <c r="N67" s="157" t="e">
        <f>NA()</f>
        <v>#N/A</v>
      </c>
      <c r="O67" s="157">
        <f>IF(ISNUMBER('将来負担比率（分子）の構造'!M$53), IF('将来負担比率（分子）の構造'!M$53 &lt; 0, 0, '将来負担比率（分子）の構造'!M$53), NA())</f>
        <v>2140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989</v>
      </c>
      <c r="C72" s="161">
        <f>基金残高に係る経年分析!G55</f>
        <v>1199</v>
      </c>
      <c r="D72" s="161">
        <f>基金残高に係る経年分析!H55</f>
        <v>1089</v>
      </c>
    </row>
    <row r="73" spans="1:16" x14ac:dyDescent="0.15">
      <c r="A73" s="160" t="s">
        <v>74</v>
      </c>
      <c r="B73" s="161">
        <f>基金残高に係る経年分析!F56</f>
        <v>230</v>
      </c>
      <c r="C73" s="161">
        <f>基金残高に係る経年分析!G56</f>
        <v>292</v>
      </c>
      <c r="D73" s="161">
        <f>基金残高に係る経年分析!H56</f>
        <v>301</v>
      </c>
    </row>
    <row r="74" spans="1:16" x14ac:dyDescent="0.15">
      <c r="A74" s="160" t="s">
        <v>75</v>
      </c>
      <c r="B74" s="161">
        <f>基金残高に係る経年分析!F57</f>
        <v>1133</v>
      </c>
      <c r="C74" s="161">
        <f>基金残高に係る経年分析!G57</f>
        <v>1118</v>
      </c>
      <c r="D74" s="161">
        <f>基金残高に係る経年分析!H57</f>
        <v>1461</v>
      </c>
    </row>
  </sheetData>
  <sheetProtection algorithmName="SHA-512" hashValue="1f9UEMqXZ9nyyaKpZ62XOOlw0jcKthuJQJW2dCcrywx96dDtwxWphVyDJ5t75OiCJ39m3/iLclxd5Lck1yE25A==" saltValue="z3NsvSNddXB8UXxDzhh0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204</v>
      </c>
      <c r="DI1" s="705"/>
      <c r="DJ1" s="705"/>
      <c r="DK1" s="705"/>
      <c r="DL1" s="705"/>
      <c r="DM1" s="705"/>
      <c r="DN1" s="706"/>
      <c r="DO1" s="196"/>
      <c r="DP1" s="704" t="s">
        <v>205</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210</v>
      </c>
      <c r="S4" s="661"/>
      <c r="T4" s="661"/>
      <c r="U4" s="661"/>
      <c r="V4" s="661"/>
      <c r="W4" s="661"/>
      <c r="X4" s="661"/>
      <c r="Y4" s="662"/>
      <c r="Z4" s="660" t="s">
        <v>211</v>
      </c>
      <c r="AA4" s="661"/>
      <c r="AB4" s="661"/>
      <c r="AC4" s="662"/>
      <c r="AD4" s="660" t="s">
        <v>212</v>
      </c>
      <c r="AE4" s="661"/>
      <c r="AF4" s="661"/>
      <c r="AG4" s="661"/>
      <c r="AH4" s="661"/>
      <c r="AI4" s="661"/>
      <c r="AJ4" s="661"/>
      <c r="AK4" s="662"/>
      <c r="AL4" s="660" t="s">
        <v>211</v>
      </c>
      <c r="AM4" s="661"/>
      <c r="AN4" s="661"/>
      <c r="AO4" s="662"/>
      <c r="AP4" s="707" t="s">
        <v>213</v>
      </c>
      <c r="AQ4" s="707"/>
      <c r="AR4" s="707"/>
      <c r="AS4" s="707"/>
      <c r="AT4" s="707"/>
      <c r="AU4" s="707"/>
      <c r="AV4" s="707"/>
      <c r="AW4" s="707"/>
      <c r="AX4" s="707"/>
      <c r="AY4" s="707"/>
      <c r="AZ4" s="707"/>
      <c r="BA4" s="707"/>
      <c r="BB4" s="707"/>
      <c r="BC4" s="707"/>
      <c r="BD4" s="707"/>
      <c r="BE4" s="707"/>
      <c r="BF4" s="707"/>
      <c r="BG4" s="707" t="s">
        <v>214</v>
      </c>
      <c r="BH4" s="707"/>
      <c r="BI4" s="707"/>
      <c r="BJ4" s="707"/>
      <c r="BK4" s="707"/>
      <c r="BL4" s="707"/>
      <c r="BM4" s="707"/>
      <c r="BN4" s="707"/>
      <c r="BO4" s="707" t="s">
        <v>211</v>
      </c>
      <c r="BP4" s="707"/>
      <c r="BQ4" s="707"/>
      <c r="BR4" s="707"/>
      <c r="BS4" s="707" t="s">
        <v>215</v>
      </c>
      <c r="BT4" s="707"/>
      <c r="BU4" s="707"/>
      <c r="BV4" s="707"/>
      <c r="BW4" s="707"/>
      <c r="BX4" s="707"/>
      <c r="BY4" s="707"/>
      <c r="BZ4" s="707"/>
      <c r="CA4" s="707"/>
      <c r="CB4" s="707"/>
      <c r="CD4" s="660" t="s">
        <v>216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217</v>
      </c>
      <c r="C5" s="667"/>
      <c r="D5" s="667"/>
      <c r="E5" s="667"/>
      <c r="F5" s="667"/>
      <c r="G5" s="667"/>
      <c r="H5" s="667"/>
      <c r="I5" s="667"/>
      <c r="J5" s="667"/>
      <c r="K5" s="667"/>
      <c r="L5" s="667"/>
      <c r="M5" s="667"/>
      <c r="N5" s="667"/>
      <c r="O5" s="667"/>
      <c r="P5" s="667"/>
      <c r="Q5" s="668"/>
      <c r="R5" s="663">
        <v>828992</v>
      </c>
      <c r="S5" s="664"/>
      <c r="T5" s="664"/>
      <c r="U5" s="664"/>
      <c r="V5" s="664"/>
      <c r="W5" s="664"/>
      <c r="X5" s="664"/>
      <c r="Y5" s="689"/>
      <c r="Z5" s="702">
        <v>12.6</v>
      </c>
      <c r="AA5" s="702"/>
      <c r="AB5" s="702"/>
      <c r="AC5" s="702"/>
      <c r="AD5" s="703">
        <v>828992</v>
      </c>
      <c r="AE5" s="703"/>
      <c r="AF5" s="703"/>
      <c r="AG5" s="703"/>
      <c r="AH5" s="703"/>
      <c r="AI5" s="703"/>
      <c r="AJ5" s="703"/>
      <c r="AK5" s="703"/>
      <c r="AL5" s="690">
        <v>26.9</v>
      </c>
      <c r="AM5" s="672"/>
      <c r="AN5" s="672"/>
      <c r="AO5" s="691"/>
      <c r="AP5" s="666" t="s">
        <v>218</v>
      </c>
      <c r="AQ5" s="667"/>
      <c r="AR5" s="667"/>
      <c r="AS5" s="667"/>
      <c r="AT5" s="667"/>
      <c r="AU5" s="667"/>
      <c r="AV5" s="667"/>
      <c r="AW5" s="667"/>
      <c r="AX5" s="667"/>
      <c r="AY5" s="667"/>
      <c r="AZ5" s="667"/>
      <c r="BA5" s="667"/>
      <c r="BB5" s="667"/>
      <c r="BC5" s="667"/>
      <c r="BD5" s="667"/>
      <c r="BE5" s="667"/>
      <c r="BF5" s="668"/>
      <c r="BG5" s="608">
        <v>828992</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213</v>
      </c>
      <c r="CE5" s="661"/>
      <c r="CF5" s="661"/>
      <c r="CG5" s="661"/>
      <c r="CH5" s="661"/>
      <c r="CI5" s="661"/>
      <c r="CJ5" s="661"/>
      <c r="CK5" s="661"/>
      <c r="CL5" s="661"/>
      <c r="CM5" s="661"/>
      <c r="CN5" s="661"/>
      <c r="CO5" s="661"/>
      <c r="CP5" s="661"/>
      <c r="CQ5" s="662"/>
      <c r="CR5" s="660" t="s">
        <v>219</v>
      </c>
      <c r="CS5" s="661"/>
      <c r="CT5" s="661"/>
      <c r="CU5" s="661"/>
      <c r="CV5" s="661"/>
      <c r="CW5" s="661"/>
      <c r="CX5" s="661"/>
      <c r="CY5" s="662"/>
      <c r="CZ5" s="660" t="s">
        <v>211</v>
      </c>
      <c r="DA5" s="661"/>
      <c r="DB5" s="661"/>
      <c r="DC5" s="662"/>
      <c r="DD5" s="660" t="s">
        <v>220</v>
      </c>
      <c r="DE5" s="661"/>
      <c r="DF5" s="661"/>
      <c r="DG5" s="661"/>
      <c r="DH5" s="661"/>
      <c r="DI5" s="661"/>
      <c r="DJ5" s="661"/>
      <c r="DK5" s="661"/>
      <c r="DL5" s="661"/>
      <c r="DM5" s="661"/>
      <c r="DN5" s="661"/>
      <c r="DO5" s="661"/>
      <c r="DP5" s="662"/>
      <c r="DQ5" s="660" t="s">
        <v>221</v>
      </c>
      <c r="DR5" s="661"/>
      <c r="DS5" s="661"/>
      <c r="DT5" s="661"/>
      <c r="DU5" s="661"/>
      <c r="DV5" s="661"/>
      <c r="DW5" s="661"/>
      <c r="DX5" s="661"/>
      <c r="DY5" s="661"/>
      <c r="DZ5" s="661"/>
      <c r="EA5" s="661"/>
      <c r="EB5" s="661"/>
      <c r="EC5" s="662"/>
    </row>
    <row r="6" spans="2:143" ht="11.25" customHeight="1" x14ac:dyDescent="0.15">
      <c r="B6" s="605" t="s">
        <v>222</v>
      </c>
      <c r="C6" s="606"/>
      <c r="D6" s="606"/>
      <c r="E6" s="606"/>
      <c r="F6" s="606"/>
      <c r="G6" s="606"/>
      <c r="H6" s="606"/>
      <c r="I6" s="606"/>
      <c r="J6" s="606"/>
      <c r="K6" s="606"/>
      <c r="L6" s="606"/>
      <c r="M6" s="606"/>
      <c r="N6" s="606"/>
      <c r="O6" s="606"/>
      <c r="P6" s="606"/>
      <c r="Q6" s="607"/>
      <c r="R6" s="608">
        <v>41718</v>
      </c>
      <c r="S6" s="609"/>
      <c r="T6" s="609"/>
      <c r="U6" s="609"/>
      <c r="V6" s="609"/>
      <c r="W6" s="609"/>
      <c r="X6" s="609"/>
      <c r="Y6" s="610"/>
      <c r="Z6" s="646">
        <v>0.6</v>
      </c>
      <c r="AA6" s="646"/>
      <c r="AB6" s="646"/>
      <c r="AC6" s="646"/>
      <c r="AD6" s="647">
        <v>41718</v>
      </c>
      <c r="AE6" s="647"/>
      <c r="AF6" s="647"/>
      <c r="AG6" s="647"/>
      <c r="AH6" s="647"/>
      <c r="AI6" s="647"/>
      <c r="AJ6" s="647"/>
      <c r="AK6" s="647"/>
      <c r="AL6" s="611">
        <v>1.4</v>
      </c>
      <c r="AM6" s="612"/>
      <c r="AN6" s="612"/>
      <c r="AO6" s="648"/>
      <c r="AP6" s="605" t="s">
        <v>223</v>
      </c>
      <c r="AQ6" s="606"/>
      <c r="AR6" s="606"/>
      <c r="AS6" s="606"/>
      <c r="AT6" s="606"/>
      <c r="AU6" s="606"/>
      <c r="AV6" s="606"/>
      <c r="AW6" s="606"/>
      <c r="AX6" s="606"/>
      <c r="AY6" s="606"/>
      <c r="AZ6" s="606"/>
      <c r="BA6" s="606"/>
      <c r="BB6" s="606"/>
      <c r="BC6" s="606"/>
      <c r="BD6" s="606"/>
      <c r="BE6" s="606"/>
      <c r="BF6" s="607"/>
      <c r="BG6" s="608">
        <v>828992</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224</v>
      </c>
      <c r="CE6" s="667"/>
      <c r="CF6" s="667"/>
      <c r="CG6" s="667"/>
      <c r="CH6" s="667"/>
      <c r="CI6" s="667"/>
      <c r="CJ6" s="667"/>
      <c r="CK6" s="667"/>
      <c r="CL6" s="667"/>
      <c r="CM6" s="667"/>
      <c r="CN6" s="667"/>
      <c r="CO6" s="667"/>
      <c r="CP6" s="667"/>
      <c r="CQ6" s="668"/>
      <c r="CR6" s="608">
        <v>80278</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80278</v>
      </c>
      <c r="DR6" s="609"/>
      <c r="DS6" s="609"/>
      <c r="DT6" s="609"/>
      <c r="DU6" s="609"/>
      <c r="DV6" s="609"/>
      <c r="DW6" s="609"/>
      <c r="DX6" s="609"/>
      <c r="DY6" s="609"/>
      <c r="DZ6" s="609"/>
      <c r="EA6" s="609"/>
      <c r="EB6" s="609"/>
      <c r="EC6" s="645"/>
    </row>
    <row r="7" spans="2:143" ht="11.25" customHeight="1" x14ac:dyDescent="0.15">
      <c r="B7" s="605" t="s">
        <v>225</v>
      </c>
      <c r="C7" s="606"/>
      <c r="D7" s="606"/>
      <c r="E7" s="606"/>
      <c r="F7" s="606"/>
      <c r="G7" s="606"/>
      <c r="H7" s="606"/>
      <c r="I7" s="606"/>
      <c r="J7" s="606"/>
      <c r="K7" s="606"/>
      <c r="L7" s="606"/>
      <c r="M7" s="606"/>
      <c r="N7" s="606"/>
      <c r="O7" s="606"/>
      <c r="P7" s="606"/>
      <c r="Q7" s="607"/>
      <c r="R7" s="608">
        <v>239</v>
      </c>
      <c r="S7" s="609"/>
      <c r="T7" s="609"/>
      <c r="U7" s="609"/>
      <c r="V7" s="609"/>
      <c r="W7" s="609"/>
      <c r="X7" s="609"/>
      <c r="Y7" s="610"/>
      <c r="Z7" s="646">
        <v>0</v>
      </c>
      <c r="AA7" s="646"/>
      <c r="AB7" s="646"/>
      <c r="AC7" s="646"/>
      <c r="AD7" s="647">
        <v>239</v>
      </c>
      <c r="AE7" s="647"/>
      <c r="AF7" s="647"/>
      <c r="AG7" s="647"/>
      <c r="AH7" s="647"/>
      <c r="AI7" s="647"/>
      <c r="AJ7" s="647"/>
      <c r="AK7" s="647"/>
      <c r="AL7" s="611">
        <v>0</v>
      </c>
      <c r="AM7" s="612"/>
      <c r="AN7" s="612"/>
      <c r="AO7" s="648"/>
      <c r="AP7" s="605" t="s">
        <v>226</v>
      </c>
      <c r="AQ7" s="606"/>
      <c r="AR7" s="606"/>
      <c r="AS7" s="606"/>
      <c r="AT7" s="606"/>
      <c r="AU7" s="606"/>
      <c r="AV7" s="606"/>
      <c r="AW7" s="606"/>
      <c r="AX7" s="606"/>
      <c r="AY7" s="606"/>
      <c r="AZ7" s="606"/>
      <c r="BA7" s="606"/>
      <c r="BB7" s="606"/>
      <c r="BC7" s="606"/>
      <c r="BD7" s="606"/>
      <c r="BE7" s="606"/>
      <c r="BF7" s="607"/>
      <c r="BG7" s="608">
        <v>289065</v>
      </c>
      <c r="BH7" s="609"/>
      <c r="BI7" s="609"/>
      <c r="BJ7" s="609"/>
      <c r="BK7" s="609"/>
      <c r="BL7" s="609"/>
      <c r="BM7" s="609"/>
      <c r="BN7" s="610"/>
      <c r="BO7" s="646">
        <v>34.9</v>
      </c>
      <c r="BP7" s="646"/>
      <c r="BQ7" s="646"/>
      <c r="BR7" s="646"/>
      <c r="BS7" s="647" t="s">
        <v>122</v>
      </c>
      <c r="BT7" s="647"/>
      <c r="BU7" s="647"/>
      <c r="BV7" s="647"/>
      <c r="BW7" s="647"/>
      <c r="BX7" s="647"/>
      <c r="BY7" s="647"/>
      <c r="BZ7" s="647"/>
      <c r="CA7" s="647"/>
      <c r="CB7" s="685"/>
      <c r="CD7" s="605" t="s">
        <v>227</v>
      </c>
      <c r="CE7" s="606"/>
      <c r="CF7" s="606"/>
      <c r="CG7" s="606"/>
      <c r="CH7" s="606"/>
      <c r="CI7" s="606"/>
      <c r="CJ7" s="606"/>
      <c r="CK7" s="606"/>
      <c r="CL7" s="606"/>
      <c r="CM7" s="606"/>
      <c r="CN7" s="606"/>
      <c r="CO7" s="606"/>
      <c r="CP7" s="606"/>
      <c r="CQ7" s="607"/>
      <c r="CR7" s="608">
        <v>1745674</v>
      </c>
      <c r="CS7" s="609"/>
      <c r="CT7" s="609"/>
      <c r="CU7" s="609"/>
      <c r="CV7" s="609"/>
      <c r="CW7" s="609"/>
      <c r="CX7" s="609"/>
      <c r="CY7" s="610"/>
      <c r="CZ7" s="646">
        <v>26.8</v>
      </c>
      <c r="DA7" s="646"/>
      <c r="DB7" s="646"/>
      <c r="DC7" s="646"/>
      <c r="DD7" s="614">
        <v>103546</v>
      </c>
      <c r="DE7" s="609"/>
      <c r="DF7" s="609"/>
      <c r="DG7" s="609"/>
      <c r="DH7" s="609"/>
      <c r="DI7" s="609"/>
      <c r="DJ7" s="609"/>
      <c r="DK7" s="609"/>
      <c r="DL7" s="609"/>
      <c r="DM7" s="609"/>
      <c r="DN7" s="609"/>
      <c r="DO7" s="609"/>
      <c r="DP7" s="610"/>
      <c r="DQ7" s="614">
        <v>636598</v>
      </c>
      <c r="DR7" s="609"/>
      <c r="DS7" s="609"/>
      <c r="DT7" s="609"/>
      <c r="DU7" s="609"/>
      <c r="DV7" s="609"/>
      <c r="DW7" s="609"/>
      <c r="DX7" s="609"/>
      <c r="DY7" s="609"/>
      <c r="DZ7" s="609"/>
      <c r="EA7" s="609"/>
      <c r="EB7" s="609"/>
      <c r="EC7" s="645"/>
    </row>
    <row r="8" spans="2:143" ht="11.25" customHeight="1" x14ac:dyDescent="0.15">
      <c r="B8" s="605" t="s">
        <v>228</v>
      </c>
      <c r="C8" s="606"/>
      <c r="D8" s="606"/>
      <c r="E8" s="606"/>
      <c r="F8" s="606"/>
      <c r="G8" s="606"/>
      <c r="H8" s="606"/>
      <c r="I8" s="606"/>
      <c r="J8" s="606"/>
      <c r="K8" s="606"/>
      <c r="L8" s="606"/>
      <c r="M8" s="606"/>
      <c r="N8" s="606"/>
      <c r="O8" s="606"/>
      <c r="P8" s="606"/>
      <c r="Q8" s="607"/>
      <c r="R8" s="608">
        <v>4947</v>
      </c>
      <c r="S8" s="609"/>
      <c r="T8" s="609"/>
      <c r="U8" s="609"/>
      <c r="V8" s="609"/>
      <c r="W8" s="609"/>
      <c r="X8" s="609"/>
      <c r="Y8" s="610"/>
      <c r="Z8" s="646">
        <v>0.1</v>
      </c>
      <c r="AA8" s="646"/>
      <c r="AB8" s="646"/>
      <c r="AC8" s="646"/>
      <c r="AD8" s="647">
        <v>4947</v>
      </c>
      <c r="AE8" s="647"/>
      <c r="AF8" s="647"/>
      <c r="AG8" s="647"/>
      <c r="AH8" s="647"/>
      <c r="AI8" s="647"/>
      <c r="AJ8" s="647"/>
      <c r="AK8" s="647"/>
      <c r="AL8" s="611">
        <v>0.2</v>
      </c>
      <c r="AM8" s="612"/>
      <c r="AN8" s="612"/>
      <c r="AO8" s="648"/>
      <c r="AP8" s="605" t="s">
        <v>229</v>
      </c>
      <c r="AQ8" s="606"/>
      <c r="AR8" s="606"/>
      <c r="AS8" s="606"/>
      <c r="AT8" s="606"/>
      <c r="AU8" s="606"/>
      <c r="AV8" s="606"/>
      <c r="AW8" s="606"/>
      <c r="AX8" s="606"/>
      <c r="AY8" s="606"/>
      <c r="AZ8" s="606"/>
      <c r="BA8" s="606"/>
      <c r="BB8" s="606"/>
      <c r="BC8" s="606"/>
      <c r="BD8" s="606"/>
      <c r="BE8" s="606"/>
      <c r="BF8" s="607"/>
      <c r="BG8" s="608">
        <v>10017</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230</v>
      </c>
      <c r="CE8" s="606"/>
      <c r="CF8" s="606"/>
      <c r="CG8" s="606"/>
      <c r="CH8" s="606"/>
      <c r="CI8" s="606"/>
      <c r="CJ8" s="606"/>
      <c r="CK8" s="606"/>
      <c r="CL8" s="606"/>
      <c r="CM8" s="606"/>
      <c r="CN8" s="606"/>
      <c r="CO8" s="606"/>
      <c r="CP8" s="606"/>
      <c r="CQ8" s="607"/>
      <c r="CR8" s="608">
        <v>1675746</v>
      </c>
      <c r="CS8" s="609"/>
      <c r="CT8" s="609"/>
      <c r="CU8" s="609"/>
      <c r="CV8" s="609"/>
      <c r="CW8" s="609"/>
      <c r="CX8" s="609"/>
      <c r="CY8" s="610"/>
      <c r="CZ8" s="646">
        <v>25.8</v>
      </c>
      <c r="DA8" s="646"/>
      <c r="DB8" s="646"/>
      <c r="DC8" s="646"/>
      <c r="DD8" s="614">
        <v>24340</v>
      </c>
      <c r="DE8" s="609"/>
      <c r="DF8" s="609"/>
      <c r="DG8" s="609"/>
      <c r="DH8" s="609"/>
      <c r="DI8" s="609"/>
      <c r="DJ8" s="609"/>
      <c r="DK8" s="609"/>
      <c r="DL8" s="609"/>
      <c r="DM8" s="609"/>
      <c r="DN8" s="609"/>
      <c r="DO8" s="609"/>
      <c r="DP8" s="610"/>
      <c r="DQ8" s="614">
        <v>1022676</v>
      </c>
      <c r="DR8" s="609"/>
      <c r="DS8" s="609"/>
      <c r="DT8" s="609"/>
      <c r="DU8" s="609"/>
      <c r="DV8" s="609"/>
      <c r="DW8" s="609"/>
      <c r="DX8" s="609"/>
      <c r="DY8" s="609"/>
      <c r="DZ8" s="609"/>
      <c r="EA8" s="609"/>
      <c r="EB8" s="609"/>
      <c r="EC8" s="645"/>
    </row>
    <row r="9" spans="2:143" ht="11.25" customHeight="1" x14ac:dyDescent="0.15">
      <c r="B9" s="605" t="s">
        <v>231</v>
      </c>
      <c r="C9" s="606"/>
      <c r="D9" s="606"/>
      <c r="E9" s="606"/>
      <c r="F9" s="606"/>
      <c r="G9" s="606"/>
      <c r="H9" s="606"/>
      <c r="I9" s="606"/>
      <c r="J9" s="606"/>
      <c r="K9" s="606"/>
      <c r="L9" s="606"/>
      <c r="M9" s="606"/>
      <c r="N9" s="606"/>
      <c r="O9" s="606"/>
      <c r="P9" s="606"/>
      <c r="Q9" s="607"/>
      <c r="R9" s="608">
        <v>6940</v>
      </c>
      <c r="S9" s="609"/>
      <c r="T9" s="609"/>
      <c r="U9" s="609"/>
      <c r="V9" s="609"/>
      <c r="W9" s="609"/>
      <c r="X9" s="609"/>
      <c r="Y9" s="610"/>
      <c r="Z9" s="646">
        <v>0.1</v>
      </c>
      <c r="AA9" s="646"/>
      <c r="AB9" s="646"/>
      <c r="AC9" s="646"/>
      <c r="AD9" s="647">
        <v>6940</v>
      </c>
      <c r="AE9" s="647"/>
      <c r="AF9" s="647"/>
      <c r="AG9" s="647"/>
      <c r="AH9" s="647"/>
      <c r="AI9" s="647"/>
      <c r="AJ9" s="647"/>
      <c r="AK9" s="647"/>
      <c r="AL9" s="611">
        <v>0.2</v>
      </c>
      <c r="AM9" s="612"/>
      <c r="AN9" s="612"/>
      <c r="AO9" s="648"/>
      <c r="AP9" s="605" t="s">
        <v>232</v>
      </c>
      <c r="AQ9" s="606"/>
      <c r="AR9" s="606"/>
      <c r="AS9" s="606"/>
      <c r="AT9" s="606"/>
      <c r="AU9" s="606"/>
      <c r="AV9" s="606"/>
      <c r="AW9" s="606"/>
      <c r="AX9" s="606"/>
      <c r="AY9" s="606"/>
      <c r="AZ9" s="606"/>
      <c r="BA9" s="606"/>
      <c r="BB9" s="606"/>
      <c r="BC9" s="606"/>
      <c r="BD9" s="606"/>
      <c r="BE9" s="606"/>
      <c r="BF9" s="607"/>
      <c r="BG9" s="608">
        <v>219998</v>
      </c>
      <c r="BH9" s="609"/>
      <c r="BI9" s="609"/>
      <c r="BJ9" s="609"/>
      <c r="BK9" s="609"/>
      <c r="BL9" s="609"/>
      <c r="BM9" s="609"/>
      <c r="BN9" s="610"/>
      <c r="BO9" s="646">
        <v>26.5</v>
      </c>
      <c r="BP9" s="646"/>
      <c r="BQ9" s="646"/>
      <c r="BR9" s="646"/>
      <c r="BS9" s="647" t="s">
        <v>122</v>
      </c>
      <c r="BT9" s="647"/>
      <c r="BU9" s="647"/>
      <c r="BV9" s="647"/>
      <c r="BW9" s="647"/>
      <c r="BX9" s="647"/>
      <c r="BY9" s="647"/>
      <c r="BZ9" s="647"/>
      <c r="CA9" s="647"/>
      <c r="CB9" s="685"/>
      <c r="CD9" s="605" t="s">
        <v>233</v>
      </c>
      <c r="CE9" s="606"/>
      <c r="CF9" s="606"/>
      <c r="CG9" s="606"/>
      <c r="CH9" s="606"/>
      <c r="CI9" s="606"/>
      <c r="CJ9" s="606"/>
      <c r="CK9" s="606"/>
      <c r="CL9" s="606"/>
      <c r="CM9" s="606"/>
      <c r="CN9" s="606"/>
      <c r="CO9" s="606"/>
      <c r="CP9" s="606"/>
      <c r="CQ9" s="607"/>
      <c r="CR9" s="608">
        <v>785519</v>
      </c>
      <c r="CS9" s="609"/>
      <c r="CT9" s="609"/>
      <c r="CU9" s="609"/>
      <c r="CV9" s="609"/>
      <c r="CW9" s="609"/>
      <c r="CX9" s="609"/>
      <c r="CY9" s="610"/>
      <c r="CZ9" s="646">
        <v>12.1</v>
      </c>
      <c r="DA9" s="646"/>
      <c r="DB9" s="646"/>
      <c r="DC9" s="646"/>
      <c r="DD9" s="614">
        <v>2990</v>
      </c>
      <c r="DE9" s="609"/>
      <c r="DF9" s="609"/>
      <c r="DG9" s="609"/>
      <c r="DH9" s="609"/>
      <c r="DI9" s="609"/>
      <c r="DJ9" s="609"/>
      <c r="DK9" s="609"/>
      <c r="DL9" s="609"/>
      <c r="DM9" s="609"/>
      <c r="DN9" s="609"/>
      <c r="DO9" s="609"/>
      <c r="DP9" s="610"/>
      <c r="DQ9" s="614">
        <v>726333</v>
      </c>
      <c r="DR9" s="609"/>
      <c r="DS9" s="609"/>
      <c r="DT9" s="609"/>
      <c r="DU9" s="609"/>
      <c r="DV9" s="609"/>
      <c r="DW9" s="609"/>
      <c r="DX9" s="609"/>
      <c r="DY9" s="609"/>
      <c r="DZ9" s="609"/>
      <c r="EA9" s="609"/>
      <c r="EB9" s="609"/>
      <c r="EC9" s="645"/>
    </row>
    <row r="10" spans="2:143" ht="11.25" customHeight="1" x14ac:dyDescent="0.15">
      <c r="B10" s="605" t="s">
        <v>234</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235</v>
      </c>
      <c r="AQ10" s="606"/>
      <c r="AR10" s="606"/>
      <c r="AS10" s="606"/>
      <c r="AT10" s="606"/>
      <c r="AU10" s="606"/>
      <c r="AV10" s="606"/>
      <c r="AW10" s="606"/>
      <c r="AX10" s="606"/>
      <c r="AY10" s="606"/>
      <c r="AZ10" s="606"/>
      <c r="BA10" s="606"/>
      <c r="BB10" s="606"/>
      <c r="BC10" s="606"/>
      <c r="BD10" s="606"/>
      <c r="BE10" s="606"/>
      <c r="BF10" s="607"/>
      <c r="BG10" s="608">
        <v>18439</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236</v>
      </c>
      <c r="CE10" s="606"/>
      <c r="CF10" s="606"/>
      <c r="CG10" s="606"/>
      <c r="CH10" s="606"/>
      <c r="CI10" s="606"/>
      <c r="CJ10" s="606"/>
      <c r="CK10" s="606"/>
      <c r="CL10" s="606"/>
      <c r="CM10" s="606"/>
      <c r="CN10" s="606"/>
      <c r="CO10" s="606"/>
      <c r="CP10" s="606"/>
      <c r="CQ10" s="607"/>
      <c r="CR10" s="608">
        <v>5770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5770</v>
      </c>
      <c r="DR10" s="609"/>
      <c r="DS10" s="609"/>
      <c r="DT10" s="609"/>
      <c r="DU10" s="609"/>
      <c r="DV10" s="609"/>
      <c r="DW10" s="609"/>
      <c r="DX10" s="609"/>
      <c r="DY10" s="609"/>
      <c r="DZ10" s="609"/>
      <c r="EA10" s="609"/>
      <c r="EB10" s="609"/>
      <c r="EC10" s="645"/>
    </row>
    <row r="11" spans="2:143" ht="11.25" customHeight="1" x14ac:dyDescent="0.15">
      <c r="B11" s="605" t="s">
        <v>237</v>
      </c>
      <c r="C11" s="606"/>
      <c r="D11" s="606"/>
      <c r="E11" s="606"/>
      <c r="F11" s="606"/>
      <c r="G11" s="606"/>
      <c r="H11" s="606"/>
      <c r="I11" s="606"/>
      <c r="J11" s="606"/>
      <c r="K11" s="606"/>
      <c r="L11" s="606"/>
      <c r="M11" s="606"/>
      <c r="N11" s="606"/>
      <c r="O11" s="606"/>
      <c r="P11" s="606"/>
      <c r="Q11" s="607"/>
      <c r="R11" s="608">
        <v>183624</v>
      </c>
      <c r="S11" s="609"/>
      <c r="T11" s="609"/>
      <c r="U11" s="609"/>
      <c r="V11" s="609"/>
      <c r="W11" s="609"/>
      <c r="X11" s="609"/>
      <c r="Y11" s="610"/>
      <c r="Z11" s="611">
        <v>2.8</v>
      </c>
      <c r="AA11" s="612"/>
      <c r="AB11" s="612"/>
      <c r="AC11" s="613"/>
      <c r="AD11" s="614">
        <v>183624</v>
      </c>
      <c r="AE11" s="609"/>
      <c r="AF11" s="609"/>
      <c r="AG11" s="609"/>
      <c r="AH11" s="609"/>
      <c r="AI11" s="609"/>
      <c r="AJ11" s="609"/>
      <c r="AK11" s="610"/>
      <c r="AL11" s="611">
        <v>6</v>
      </c>
      <c r="AM11" s="612"/>
      <c r="AN11" s="612"/>
      <c r="AO11" s="648"/>
      <c r="AP11" s="605" t="s">
        <v>238</v>
      </c>
      <c r="AQ11" s="606"/>
      <c r="AR11" s="606"/>
      <c r="AS11" s="606"/>
      <c r="AT11" s="606"/>
      <c r="AU11" s="606"/>
      <c r="AV11" s="606"/>
      <c r="AW11" s="606"/>
      <c r="AX11" s="606"/>
      <c r="AY11" s="606"/>
      <c r="AZ11" s="606"/>
      <c r="BA11" s="606"/>
      <c r="BB11" s="606"/>
      <c r="BC11" s="606"/>
      <c r="BD11" s="606"/>
      <c r="BE11" s="606"/>
      <c r="BF11" s="607"/>
      <c r="BG11" s="608">
        <v>40611</v>
      </c>
      <c r="BH11" s="609"/>
      <c r="BI11" s="609"/>
      <c r="BJ11" s="609"/>
      <c r="BK11" s="609"/>
      <c r="BL11" s="609"/>
      <c r="BM11" s="609"/>
      <c r="BN11" s="610"/>
      <c r="BO11" s="646">
        <v>4.9000000000000004</v>
      </c>
      <c r="BP11" s="646"/>
      <c r="BQ11" s="646"/>
      <c r="BR11" s="646"/>
      <c r="BS11" s="647" t="s">
        <v>122</v>
      </c>
      <c r="BT11" s="647"/>
      <c r="BU11" s="647"/>
      <c r="BV11" s="647"/>
      <c r="BW11" s="647"/>
      <c r="BX11" s="647"/>
      <c r="BY11" s="647"/>
      <c r="BZ11" s="647"/>
      <c r="CA11" s="647"/>
      <c r="CB11" s="685"/>
      <c r="CD11" s="605" t="s">
        <v>239</v>
      </c>
      <c r="CE11" s="606"/>
      <c r="CF11" s="606"/>
      <c r="CG11" s="606"/>
      <c r="CH11" s="606"/>
      <c r="CI11" s="606"/>
      <c r="CJ11" s="606"/>
      <c r="CK11" s="606"/>
      <c r="CL11" s="606"/>
      <c r="CM11" s="606"/>
      <c r="CN11" s="606"/>
      <c r="CO11" s="606"/>
      <c r="CP11" s="606"/>
      <c r="CQ11" s="607"/>
      <c r="CR11" s="608">
        <v>232006</v>
      </c>
      <c r="CS11" s="609"/>
      <c r="CT11" s="609"/>
      <c r="CU11" s="609"/>
      <c r="CV11" s="609"/>
      <c r="CW11" s="609"/>
      <c r="CX11" s="609"/>
      <c r="CY11" s="610"/>
      <c r="CZ11" s="646">
        <v>3.6</v>
      </c>
      <c r="DA11" s="646"/>
      <c r="DB11" s="646"/>
      <c r="DC11" s="646"/>
      <c r="DD11" s="614">
        <v>5000</v>
      </c>
      <c r="DE11" s="609"/>
      <c r="DF11" s="609"/>
      <c r="DG11" s="609"/>
      <c r="DH11" s="609"/>
      <c r="DI11" s="609"/>
      <c r="DJ11" s="609"/>
      <c r="DK11" s="609"/>
      <c r="DL11" s="609"/>
      <c r="DM11" s="609"/>
      <c r="DN11" s="609"/>
      <c r="DO11" s="609"/>
      <c r="DP11" s="610"/>
      <c r="DQ11" s="614">
        <v>34154</v>
      </c>
      <c r="DR11" s="609"/>
      <c r="DS11" s="609"/>
      <c r="DT11" s="609"/>
      <c r="DU11" s="609"/>
      <c r="DV11" s="609"/>
      <c r="DW11" s="609"/>
      <c r="DX11" s="609"/>
      <c r="DY11" s="609"/>
      <c r="DZ11" s="609"/>
      <c r="EA11" s="609"/>
      <c r="EB11" s="609"/>
      <c r="EC11" s="645"/>
    </row>
    <row r="12" spans="2:143" ht="11.25" customHeight="1" x14ac:dyDescent="0.15">
      <c r="B12" s="605" t="s">
        <v>240</v>
      </c>
      <c r="C12" s="606"/>
      <c r="D12" s="606"/>
      <c r="E12" s="606"/>
      <c r="F12" s="606"/>
      <c r="G12" s="606"/>
      <c r="H12" s="606"/>
      <c r="I12" s="606"/>
      <c r="J12" s="606"/>
      <c r="K12" s="606"/>
      <c r="L12" s="606"/>
      <c r="M12" s="606"/>
      <c r="N12" s="606"/>
      <c r="O12" s="606"/>
      <c r="P12" s="606"/>
      <c r="Q12" s="607"/>
      <c r="R12" s="608">
        <v>4980</v>
      </c>
      <c r="S12" s="609"/>
      <c r="T12" s="609"/>
      <c r="U12" s="609"/>
      <c r="V12" s="609"/>
      <c r="W12" s="609"/>
      <c r="X12" s="609"/>
      <c r="Y12" s="610"/>
      <c r="Z12" s="646">
        <v>0.1</v>
      </c>
      <c r="AA12" s="646"/>
      <c r="AB12" s="646"/>
      <c r="AC12" s="646"/>
      <c r="AD12" s="647">
        <v>4980</v>
      </c>
      <c r="AE12" s="647"/>
      <c r="AF12" s="647"/>
      <c r="AG12" s="647"/>
      <c r="AH12" s="647"/>
      <c r="AI12" s="647"/>
      <c r="AJ12" s="647"/>
      <c r="AK12" s="647"/>
      <c r="AL12" s="611">
        <v>0.2</v>
      </c>
      <c r="AM12" s="612"/>
      <c r="AN12" s="612"/>
      <c r="AO12" s="648"/>
      <c r="AP12" s="605" t="s">
        <v>241</v>
      </c>
      <c r="AQ12" s="606"/>
      <c r="AR12" s="606"/>
      <c r="AS12" s="606"/>
      <c r="AT12" s="606"/>
      <c r="AU12" s="606"/>
      <c r="AV12" s="606"/>
      <c r="AW12" s="606"/>
      <c r="AX12" s="606"/>
      <c r="AY12" s="606"/>
      <c r="AZ12" s="606"/>
      <c r="BA12" s="606"/>
      <c r="BB12" s="606"/>
      <c r="BC12" s="606"/>
      <c r="BD12" s="606"/>
      <c r="BE12" s="606"/>
      <c r="BF12" s="607"/>
      <c r="BG12" s="608">
        <v>469025</v>
      </c>
      <c r="BH12" s="609"/>
      <c r="BI12" s="609"/>
      <c r="BJ12" s="609"/>
      <c r="BK12" s="609"/>
      <c r="BL12" s="609"/>
      <c r="BM12" s="609"/>
      <c r="BN12" s="610"/>
      <c r="BO12" s="646">
        <v>56.6</v>
      </c>
      <c r="BP12" s="646"/>
      <c r="BQ12" s="646"/>
      <c r="BR12" s="646"/>
      <c r="BS12" s="647" t="s">
        <v>122</v>
      </c>
      <c r="BT12" s="647"/>
      <c r="BU12" s="647"/>
      <c r="BV12" s="647"/>
      <c r="BW12" s="647"/>
      <c r="BX12" s="647"/>
      <c r="BY12" s="647"/>
      <c r="BZ12" s="647"/>
      <c r="CA12" s="647"/>
      <c r="CB12" s="685"/>
      <c r="CD12" s="605" t="s">
        <v>242</v>
      </c>
      <c r="CE12" s="606"/>
      <c r="CF12" s="606"/>
      <c r="CG12" s="606"/>
      <c r="CH12" s="606"/>
      <c r="CI12" s="606"/>
      <c r="CJ12" s="606"/>
      <c r="CK12" s="606"/>
      <c r="CL12" s="606"/>
      <c r="CM12" s="606"/>
      <c r="CN12" s="606"/>
      <c r="CO12" s="606"/>
      <c r="CP12" s="606"/>
      <c r="CQ12" s="607"/>
      <c r="CR12" s="608">
        <v>30561</v>
      </c>
      <c r="CS12" s="609"/>
      <c r="CT12" s="609"/>
      <c r="CU12" s="609"/>
      <c r="CV12" s="609"/>
      <c r="CW12" s="609"/>
      <c r="CX12" s="609"/>
      <c r="CY12" s="610"/>
      <c r="CZ12" s="646">
        <v>0.5</v>
      </c>
      <c r="DA12" s="646"/>
      <c r="DB12" s="646"/>
      <c r="DC12" s="646"/>
      <c r="DD12" s="614">
        <v>500</v>
      </c>
      <c r="DE12" s="609"/>
      <c r="DF12" s="609"/>
      <c r="DG12" s="609"/>
      <c r="DH12" s="609"/>
      <c r="DI12" s="609"/>
      <c r="DJ12" s="609"/>
      <c r="DK12" s="609"/>
      <c r="DL12" s="609"/>
      <c r="DM12" s="609"/>
      <c r="DN12" s="609"/>
      <c r="DO12" s="609"/>
      <c r="DP12" s="610"/>
      <c r="DQ12" s="614">
        <v>11793</v>
      </c>
      <c r="DR12" s="609"/>
      <c r="DS12" s="609"/>
      <c r="DT12" s="609"/>
      <c r="DU12" s="609"/>
      <c r="DV12" s="609"/>
      <c r="DW12" s="609"/>
      <c r="DX12" s="609"/>
      <c r="DY12" s="609"/>
      <c r="DZ12" s="609"/>
      <c r="EA12" s="609"/>
      <c r="EB12" s="609"/>
      <c r="EC12" s="645"/>
    </row>
    <row r="13" spans="2:143" ht="11.25" customHeight="1" x14ac:dyDescent="0.15">
      <c r="B13" s="605" t="s">
        <v>243</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244</v>
      </c>
      <c r="AQ13" s="606"/>
      <c r="AR13" s="606"/>
      <c r="AS13" s="606"/>
      <c r="AT13" s="606"/>
      <c r="AU13" s="606"/>
      <c r="AV13" s="606"/>
      <c r="AW13" s="606"/>
      <c r="AX13" s="606"/>
      <c r="AY13" s="606"/>
      <c r="AZ13" s="606"/>
      <c r="BA13" s="606"/>
      <c r="BB13" s="606"/>
      <c r="BC13" s="606"/>
      <c r="BD13" s="606"/>
      <c r="BE13" s="606"/>
      <c r="BF13" s="607"/>
      <c r="BG13" s="608">
        <v>463488</v>
      </c>
      <c r="BH13" s="609"/>
      <c r="BI13" s="609"/>
      <c r="BJ13" s="609"/>
      <c r="BK13" s="609"/>
      <c r="BL13" s="609"/>
      <c r="BM13" s="609"/>
      <c r="BN13" s="610"/>
      <c r="BO13" s="646">
        <v>55.9</v>
      </c>
      <c r="BP13" s="646"/>
      <c r="BQ13" s="646"/>
      <c r="BR13" s="646"/>
      <c r="BS13" s="647" t="s">
        <v>122</v>
      </c>
      <c r="BT13" s="647"/>
      <c r="BU13" s="647"/>
      <c r="BV13" s="647"/>
      <c r="BW13" s="647"/>
      <c r="BX13" s="647"/>
      <c r="BY13" s="647"/>
      <c r="BZ13" s="647"/>
      <c r="CA13" s="647"/>
      <c r="CB13" s="685"/>
      <c r="CD13" s="605" t="s">
        <v>245</v>
      </c>
      <c r="CE13" s="606"/>
      <c r="CF13" s="606"/>
      <c r="CG13" s="606"/>
      <c r="CH13" s="606"/>
      <c r="CI13" s="606"/>
      <c r="CJ13" s="606"/>
      <c r="CK13" s="606"/>
      <c r="CL13" s="606"/>
      <c r="CM13" s="606"/>
      <c r="CN13" s="606"/>
      <c r="CO13" s="606"/>
      <c r="CP13" s="606"/>
      <c r="CQ13" s="607"/>
      <c r="CR13" s="608">
        <v>564262</v>
      </c>
      <c r="CS13" s="609"/>
      <c r="CT13" s="609"/>
      <c r="CU13" s="609"/>
      <c r="CV13" s="609"/>
      <c r="CW13" s="609"/>
      <c r="CX13" s="609"/>
      <c r="CY13" s="610"/>
      <c r="CZ13" s="646">
        <v>8.6999999999999993</v>
      </c>
      <c r="DA13" s="646"/>
      <c r="DB13" s="646"/>
      <c r="DC13" s="646"/>
      <c r="DD13" s="614">
        <v>136277</v>
      </c>
      <c r="DE13" s="609"/>
      <c r="DF13" s="609"/>
      <c r="DG13" s="609"/>
      <c r="DH13" s="609"/>
      <c r="DI13" s="609"/>
      <c r="DJ13" s="609"/>
      <c r="DK13" s="609"/>
      <c r="DL13" s="609"/>
      <c r="DM13" s="609"/>
      <c r="DN13" s="609"/>
      <c r="DO13" s="609"/>
      <c r="DP13" s="610"/>
      <c r="DQ13" s="614">
        <v>302671</v>
      </c>
      <c r="DR13" s="609"/>
      <c r="DS13" s="609"/>
      <c r="DT13" s="609"/>
      <c r="DU13" s="609"/>
      <c r="DV13" s="609"/>
      <c r="DW13" s="609"/>
      <c r="DX13" s="609"/>
      <c r="DY13" s="609"/>
      <c r="DZ13" s="609"/>
      <c r="EA13" s="609"/>
      <c r="EB13" s="609"/>
      <c r="EC13" s="645"/>
    </row>
    <row r="14" spans="2:143" ht="11.25" customHeight="1" x14ac:dyDescent="0.15">
      <c r="B14" s="605" t="s">
        <v>246</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247</v>
      </c>
      <c r="AQ14" s="606"/>
      <c r="AR14" s="606"/>
      <c r="AS14" s="606"/>
      <c r="AT14" s="606"/>
      <c r="AU14" s="606"/>
      <c r="AV14" s="606"/>
      <c r="AW14" s="606"/>
      <c r="AX14" s="606"/>
      <c r="AY14" s="606"/>
      <c r="AZ14" s="606"/>
      <c r="BA14" s="606"/>
      <c r="BB14" s="606"/>
      <c r="BC14" s="606"/>
      <c r="BD14" s="606"/>
      <c r="BE14" s="606"/>
      <c r="BF14" s="607"/>
      <c r="BG14" s="608">
        <v>27368</v>
      </c>
      <c r="BH14" s="609"/>
      <c r="BI14" s="609"/>
      <c r="BJ14" s="609"/>
      <c r="BK14" s="609"/>
      <c r="BL14" s="609"/>
      <c r="BM14" s="609"/>
      <c r="BN14" s="610"/>
      <c r="BO14" s="646">
        <v>3.3</v>
      </c>
      <c r="BP14" s="646"/>
      <c r="BQ14" s="646"/>
      <c r="BR14" s="646"/>
      <c r="BS14" s="647" t="s">
        <v>122</v>
      </c>
      <c r="BT14" s="647"/>
      <c r="BU14" s="647"/>
      <c r="BV14" s="647"/>
      <c r="BW14" s="647"/>
      <c r="BX14" s="647"/>
      <c r="BY14" s="647"/>
      <c r="BZ14" s="647"/>
      <c r="CA14" s="647"/>
      <c r="CB14" s="685"/>
      <c r="CD14" s="605" t="s">
        <v>248</v>
      </c>
      <c r="CE14" s="606"/>
      <c r="CF14" s="606"/>
      <c r="CG14" s="606"/>
      <c r="CH14" s="606"/>
      <c r="CI14" s="606"/>
      <c r="CJ14" s="606"/>
      <c r="CK14" s="606"/>
      <c r="CL14" s="606"/>
      <c r="CM14" s="606"/>
      <c r="CN14" s="606"/>
      <c r="CO14" s="606"/>
      <c r="CP14" s="606"/>
      <c r="CQ14" s="607"/>
      <c r="CR14" s="608">
        <v>181833</v>
      </c>
      <c r="CS14" s="609"/>
      <c r="CT14" s="609"/>
      <c r="CU14" s="609"/>
      <c r="CV14" s="609"/>
      <c r="CW14" s="609"/>
      <c r="CX14" s="609"/>
      <c r="CY14" s="610"/>
      <c r="CZ14" s="646">
        <v>2.8</v>
      </c>
      <c r="DA14" s="646"/>
      <c r="DB14" s="646"/>
      <c r="DC14" s="646"/>
      <c r="DD14" s="614">
        <v>1265</v>
      </c>
      <c r="DE14" s="609"/>
      <c r="DF14" s="609"/>
      <c r="DG14" s="609"/>
      <c r="DH14" s="609"/>
      <c r="DI14" s="609"/>
      <c r="DJ14" s="609"/>
      <c r="DK14" s="609"/>
      <c r="DL14" s="609"/>
      <c r="DM14" s="609"/>
      <c r="DN14" s="609"/>
      <c r="DO14" s="609"/>
      <c r="DP14" s="610"/>
      <c r="DQ14" s="614">
        <v>179135</v>
      </c>
      <c r="DR14" s="609"/>
      <c r="DS14" s="609"/>
      <c r="DT14" s="609"/>
      <c r="DU14" s="609"/>
      <c r="DV14" s="609"/>
      <c r="DW14" s="609"/>
      <c r="DX14" s="609"/>
      <c r="DY14" s="609"/>
      <c r="DZ14" s="609"/>
      <c r="EA14" s="609"/>
      <c r="EB14" s="609"/>
      <c r="EC14" s="645"/>
    </row>
    <row r="15" spans="2:143" ht="11.25" customHeight="1" x14ac:dyDescent="0.15">
      <c r="B15" s="605" t="s">
        <v>249</v>
      </c>
      <c r="C15" s="606"/>
      <c r="D15" s="606"/>
      <c r="E15" s="606"/>
      <c r="F15" s="606"/>
      <c r="G15" s="606"/>
      <c r="H15" s="606"/>
      <c r="I15" s="606"/>
      <c r="J15" s="606"/>
      <c r="K15" s="606"/>
      <c r="L15" s="606"/>
      <c r="M15" s="606"/>
      <c r="N15" s="606"/>
      <c r="O15" s="606"/>
      <c r="P15" s="606"/>
      <c r="Q15" s="607"/>
      <c r="R15" s="608">
        <v>8080</v>
      </c>
      <c r="S15" s="609"/>
      <c r="T15" s="609"/>
      <c r="U15" s="609"/>
      <c r="V15" s="609"/>
      <c r="W15" s="609"/>
      <c r="X15" s="609"/>
      <c r="Y15" s="610"/>
      <c r="Z15" s="646">
        <v>0.1</v>
      </c>
      <c r="AA15" s="646"/>
      <c r="AB15" s="646"/>
      <c r="AC15" s="646"/>
      <c r="AD15" s="647">
        <v>8080</v>
      </c>
      <c r="AE15" s="647"/>
      <c r="AF15" s="647"/>
      <c r="AG15" s="647"/>
      <c r="AH15" s="647"/>
      <c r="AI15" s="647"/>
      <c r="AJ15" s="647"/>
      <c r="AK15" s="647"/>
      <c r="AL15" s="611">
        <v>0.3</v>
      </c>
      <c r="AM15" s="612"/>
      <c r="AN15" s="612"/>
      <c r="AO15" s="648"/>
      <c r="AP15" s="605" t="s">
        <v>250</v>
      </c>
      <c r="AQ15" s="606"/>
      <c r="AR15" s="606"/>
      <c r="AS15" s="606"/>
      <c r="AT15" s="606"/>
      <c r="AU15" s="606"/>
      <c r="AV15" s="606"/>
      <c r="AW15" s="606"/>
      <c r="AX15" s="606"/>
      <c r="AY15" s="606"/>
      <c r="AZ15" s="606"/>
      <c r="BA15" s="606"/>
      <c r="BB15" s="606"/>
      <c r="BC15" s="606"/>
      <c r="BD15" s="606"/>
      <c r="BE15" s="606"/>
      <c r="BF15" s="607"/>
      <c r="BG15" s="608">
        <v>43534</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5"/>
      <c r="CD15" s="605" t="s">
        <v>251</v>
      </c>
      <c r="CE15" s="606"/>
      <c r="CF15" s="606"/>
      <c r="CG15" s="606"/>
      <c r="CH15" s="606"/>
      <c r="CI15" s="606"/>
      <c r="CJ15" s="606"/>
      <c r="CK15" s="606"/>
      <c r="CL15" s="606"/>
      <c r="CM15" s="606"/>
      <c r="CN15" s="606"/>
      <c r="CO15" s="606"/>
      <c r="CP15" s="606"/>
      <c r="CQ15" s="607"/>
      <c r="CR15" s="608">
        <v>692645</v>
      </c>
      <c r="CS15" s="609"/>
      <c r="CT15" s="609"/>
      <c r="CU15" s="609"/>
      <c r="CV15" s="609"/>
      <c r="CW15" s="609"/>
      <c r="CX15" s="609"/>
      <c r="CY15" s="610"/>
      <c r="CZ15" s="646">
        <v>10.7</v>
      </c>
      <c r="DA15" s="646"/>
      <c r="DB15" s="646"/>
      <c r="DC15" s="646"/>
      <c r="DD15" s="614">
        <v>379011</v>
      </c>
      <c r="DE15" s="609"/>
      <c r="DF15" s="609"/>
      <c r="DG15" s="609"/>
      <c r="DH15" s="609"/>
      <c r="DI15" s="609"/>
      <c r="DJ15" s="609"/>
      <c r="DK15" s="609"/>
      <c r="DL15" s="609"/>
      <c r="DM15" s="609"/>
      <c r="DN15" s="609"/>
      <c r="DO15" s="609"/>
      <c r="DP15" s="610"/>
      <c r="DQ15" s="614">
        <v>262948</v>
      </c>
      <c r="DR15" s="609"/>
      <c r="DS15" s="609"/>
      <c r="DT15" s="609"/>
      <c r="DU15" s="609"/>
      <c r="DV15" s="609"/>
      <c r="DW15" s="609"/>
      <c r="DX15" s="609"/>
      <c r="DY15" s="609"/>
      <c r="DZ15" s="609"/>
      <c r="EA15" s="609"/>
      <c r="EB15" s="609"/>
      <c r="EC15" s="645"/>
    </row>
    <row r="16" spans="2:143" ht="11.25" customHeight="1" x14ac:dyDescent="0.15">
      <c r="B16" s="605" t="s">
        <v>252</v>
      </c>
      <c r="C16" s="606"/>
      <c r="D16" s="606"/>
      <c r="E16" s="606"/>
      <c r="F16" s="606"/>
      <c r="G16" s="606"/>
      <c r="H16" s="606"/>
      <c r="I16" s="606"/>
      <c r="J16" s="606"/>
      <c r="K16" s="606"/>
      <c r="L16" s="606"/>
      <c r="M16" s="606"/>
      <c r="N16" s="606"/>
      <c r="O16" s="606"/>
      <c r="P16" s="606"/>
      <c r="Q16" s="607"/>
      <c r="R16" s="608">
        <v>20363</v>
      </c>
      <c r="S16" s="609"/>
      <c r="T16" s="609"/>
      <c r="U16" s="609"/>
      <c r="V16" s="609"/>
      <c r="W16" s="609"/>
      <c r="X16" s="609"/>
      <c r="Y16" s="610"/>
      <c r="Z16" s="646">
        <v>0.3</v>
      </c>
      <c r="AA16" s="646"/>
      <c r="AB16" s="646"/>
      <c r="AC16" s="646"/>
      <c r="AD16" s="647">
        <v>20363</v>
      </c>
      <c r="AE16" s="647"/>
      <c r="AF16" s="647"/>
      <c r="AG16" s="647"/>
      <c r="AH16" s="647"/>
      <c r="AI16" s="647"/>
      <c r="AJ16" s="647"/>
      <c r="AK16" s="647"/>
      <c r="AL16" s="611">
        <v>0.7</v>
      </c>
      <c r="AM16" s="612"/>
      <c r="AN16" s="612"/>
      <c r="AO16" s="648"/>
      <c r="AP16" s="605" t="s">
        <v>253</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254</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255</v>
      </c>
      <c r="C17" s="606"/>
      <c r="D17" s="606"/>
      <c r="E17" s="606"/>
      <c r="F17" s="606"/>
      <c r="G17" s="606"/>
      <c r="H17" s="606"/>
      <c r="I17" s="606"/>
      <c r="J17" s="606"/>
      <c r="K17" s="606"/>
      <c r="L17" s="606"/>
      <c r="M17" s="606"/>
      <c r="N17" s="606"/>
      <c r="O17" s="606"/>
      <c r="P17" s="606"/>
      <c r="Q17" s="607"/>
      <c r="R17" s="608">
        <v>29545</v>
      </c>
      <c r="S17" s="609"/>
      <c r="T17" s="609"/>
      <c r="U17" s="609"/>
      <c r="V17" s="609"/>
      <c r="W17" s="609"/>
      <c r="X17" s="609"/>
      <c r="Y17" s="610"/>
      <c r="Z17" s="646">
        <v>0.4</v>
      </c>
      <c r="AA17" s="646"/>
      <c r="AB17" s="646"/>
      <c r="AC17" s="646"/>
      <c r="AD17" s="647">
        <v>29545</v>
      </c>
      <c r="AE17" s="647"/>
      <c r="AF17" s="647"/>
      <c r="AG17" s="647"/>
      <c r="AH17" s="647"/>
      <c r="AI17" s="647"/>
      <c r="AJ17" s="647"/>
      <c r="AK17" s="647"/>
      <c r="AL17" s="611">
        <v>1</v>
      </c>
      <c r="AM17" s="612"/>
      <c r="AN17" s="612"/>
      <c r="AO17" s="648"/>
      <c r="AP17" s="605" t="s">
        <v>256</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257</v>
      </c>
      <c r="CE17" s="606"/>
      <c r="CF17" s="606"/>
      <c r="CG17" s="606"/>
      <c r="CH17" s="606"/>
      <c r="CI17" s="606"/>
      <c r="CJ17" s="606"/>
      <c r="CK17" s="606"/>
      <c r="CL17" s="606"/>
      <c r="CM17" s="606"/>
      <c r="CN17" s="606"/>
      <c r="CO17" s="606"/>
      <c r="CP17" s="606"/>
      <c r="CQ17" s="607"/>
      <c r="CR17" s="608">
        <v>507851</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500780</v>
      </c>
      <c r="DR17" s="609"/>
      <c r="DS17" s="609"/>
      <c r="DT17" s="609"/>
      <c r="DU17" s="609"/>
      <c r="DV17" s="609"/>
      <c r="DW17" s="609"/>
      <c r="DX17" s="609"/>
      <c r="DY17" s="609"/>
      <c r="DZ17" s="609"/>
      <c r="EA17" s="609"/>
      <c r="EB17" s="609"/>
      <c r="EC17" s="645"/>
    </row>
    <row r="18" spans="2:133" ht="11.25" customHeight="1" x14ac:dyDescent="0.15">
      <c r="B18" s="605" t="s">
        <v>258</v>
      </c>
      <c r="C18" s="606"/>
      <c r="D18" s="606"/>
      <c r="E18" s="606"/>
      <c r="F18" s="606"/>
      <c r="G18" s="606"/>
      <c r="H18" s="606"/>
      <c r="I18" s="606"/>
      <c r="J18" s="606"/>
      <c r="K18" s="606"/>
      <c r="L18" s="606"/>
      <c r="M18" s="606"/>
      <c r="N18" s="606"/>
      <c r="O18" s="606"/>
      <c r="P18" s="606"/>
      <c r="Q18" s="607"/>
      <c r="R18" s="608">
        <v>4593</v>
      </c>
      <c r="S18" s="609"/>
      <c r="T18" s="609"/>
      <c r="U18" s="609"/>
      <c r="V18" s="609"/>
      <c r="W18" s="609"/>
      <c r="X18" s="609"/>
      <c r="Y18" s="610"/>
      <c r="Z18" s="646">
        <v>0.1</v>
      </c>
      <c r="AA18" s="646"/>
      <c r="AB18" s="646"/>
      <c r="AC18" s="646"/>
      <c r="AD18" s="647">
        <v>4593</v>
      </c>
      <c r="AE18" s="647"/>
      <c r="AF18" s="647"/>
      <c r="AG18" s="647"/>
      <c r="AH18" s="647"/>
      <c r="AI18" s="647"/>
      <c r="AJ18" s="647"/>
      <c r="AK18" s="647"/>
      <c r="AL18" s="611">
        <v>0.1</v>
      </c>
      <c r="AM18" s="612"/>
      <c r="AN18" s="612"/>
      <c r="AO18" s="648"/>
      <c r="AP18" s="605" t="s">
        <v>259</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260</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261</v>
      </c>
      <c r="C19" s="606"/>
      <c r="D19" s="606"/>
      <c r="E19" s="606"/>
      <c r="F19" s="606"/>
      <c r="G19" s="606"/>
      <c r="H19" s="606"/>
      <c r="I19" s="606"/>
      <c r="J19" s="606"/>
      <c r="K19" s="606"/>
      <c r="L19" s="606"/>
      <c r="M19" s="606"/>
      <c r="N19" s="606"/>
      <c r="O19" s="606"/>
      <c r="P19" s="606"/>
      <c r="Q19" s="607"/>
      <c r="R19" s="608">
        <v>24952</v>
      </c>
      <c r="S19" s="609"/>
      <c r="T19" s="609"/>
      <c r="U19" s="609"/>
      <c r="V19" s="609"/>
      <c r="W19" s="609"/>
      <c r="X19" s="609"/>
      <c r="Y19" s="610"/>
      <c r="Z19" s="646">
        <v>0.4</v>
      </c>
      <c r="AA19" s="646"/>
      <c r="AB19" s="646"/>
      <c r="AC19" s="646"/>
      <c r="AD19" s="647">
        <v>24952</v>
      </c>
      <c r="AE19" s="647"/>
      <c r="AF19" s="647"/>
      <c r="AG19" s="647"/>
      <c r="AH19" s="647"/>
      <c r="AI19" s="647"/>
      <c r="AJ19" s="647"/>
      <c r="AK19" s="647"/>
      <c r="AL19" s="611">
        <v>0.8</v>
      </c>
      <c r="AM19" s="612"/>
      <c r="AN19" s="612"/>
      <c r="AO19" s="648"/>
      <c r="AP19" s="605" t="s">
        <v>262</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263</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264</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265</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266</v>
      </c>
      <c r="CE20" s="606"/>
      <c r="CF20" s="606"/>
      <c r="CG20" s="606"/>
      <c r="CH20" s="606"/>
      <c r="CI20" s="606"/>
      <c r="CJ20" s="606"/>
      <c r="CK20" s="606"/>
      <c r="CL20" s="606"/>
      <c r="CM20" s="606"/>
      <c r="CN20" s="606"/>
      <c r="CO20" s="606"/>
      <c r="CP20" s="606"/>
      <c r="CQ20" s="607"/>
      <c r="CR20" s="608">
        <v>6502145</v>
      </c>
      <c r="CS20" s="609"/>
      <c r="CT20" s="609"/>
      <c r="CU20" s="609"/>
      <c r="CV20" s="609"/>
      <c r="CW20" s="609"/>
      <c r="CX20" s="609"/>
      <c r="CY20" s="610"/>
      <c r="CZ20" s="646">
        <v>100</v>
      </c>
      <c r="DA20" s="646"/>
      <c r="DB20" s="646"/>
      <c r="DC20" s="646"/>
      <c r="DD20" s="614">
        <v>652929</v>
      </c>
      <c r="DE20" s="609"/>
      <c r="DF20" s="609"/>
      <c r="DG20" s="609"/>
      <c r="DH20" s="609"/>
      <c r="DI20" s="609"/>
      <c r="DJ20" s="609"/>
      <c r="DK20" s="609"/>
      <c r="DL20" s="609"/>
      <c r="DM20" s="609"/>
      <c r="DN20" s="609"/>
      <c r="DO20" s="609"/>
      <c r="DP20" s="610"/>
      <c r="DQ20" s="614">
        <v>3763136</v>
      </c>
      <c r="DR20" s="609"/>
      <c r="DS20" s="609"/>
      <c r="DT20" s="609"/>
      <c r="DU20" s="609"/>
      <c r="DV20" s="609"/>
      <c r="DW20" s="609"/>
      <c r="DX20" s="609"/>
      <c r="DY20" s="609"/>
      <c r="DZ20" s="609"/>
      <c r="EA20" s="609"/>
      <c r="EB20" s="609"/>
      <c r="EC20" s="645"/>
    </row>
    <row r="21" spans="2:133" ht="11.25" customHeight="1" x14ac:dyDescent="0.15">
      <c r="B21" s="605" t="s">
        <v>267</v>
      </c>
      <c r="C21" s="606"/>
      <c r="D21" s="606"/>
      <c r="E21" s="606"/>
      <c r="F21" s="606"/>
      <c r="G21" s="606"/>
      <c r="H21" s="606"/>
      <c r="I21" s="606"/>
      <c r="J21" s="606"/>
      <c r="K21" s="606"/>
      <c r="L21" s="606"/>
      <c r="M21" s="606"/>
      <c r="N21" s="606"/>
      <c r="O21" s="606"/>
      <c r="P21" s="606"/>
      <c r="Q21" s="607"/>
      <c r="R21" s="608">
        <v>2219489</v>
      </c>
      <c r="S21" s="609"/>
      <c r="T21" s="609"/>
      <c r="U21" s="609"/>
      <c r="V21" s="609"/>
      <c r="W21" s="609"/>
      <c r="X21" s="609"/>
      <c r="Y21" s="610"/>
      <c r="Z21" s="646">
        <v>33.700000000000003</v>
      </c>
      <c r="AA21" s="646"/>
      <c r="AB21" s="646"/>
      <c r="AC21" s="646"/>
      <c r="AD21" s="647">
        <v>1929910</v>
      </c>
      <c r="AE21" s="647"/>
      <c r="AF21" s="647"/>
      <c r="AG21" s="647"/>
      <c r="AH21" s="647"/>
      <c r="AI21" s="647"/>
      <c r="AJ21" s="647"/>
      <c r="AK21" s="647"/>
      <c r="AL21" s="611">
        <v>62.6</v>
      </c>
      <c r="AM21" s="612"/>
      <c r="AN21" s="612"/>
      <c r="AO21" s="648"/>
      <c r="AP21" s="605" t="s">
        <v>268</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269</v>
      </c>
      <c r="C22" s="606"/>
      <c r="D22" s="606"/>
      <c r="E22" s="606"/>
      <c r="F22" s="606"/>
      <c r="G22" s="606"/>
      <c r="H22" s="606"/>
      <c r="I22" s="606"/>
      <c r="J22" s="606"/>
      <c r="K22" s="606"/>
      <c r="L22" s="606"/>
      <c r="M22" s="606"/>
      <c r="N22" s="606"/>
      <c r="O22" s="606"/>
      <c r="P22" s="606"/>
      <c r="Q22" s="607"/>
      <c r="R22" s="608">
        <v>1929910</v>
      </c>
      <c r="S22" s="609"/>
      <c r="T22" s="609"/>
      <c r="U22" s="609"/>
      <c r="V22" s="609"/>
      <c r="W22" s="609"/>
      <c r="X22" s="609"/>
      <c r="Y22" s="610"/>
      <c r="Z22" s="646">
        <v>29.3</v>
      </c>
      <c r="AA22" s="646"/>
      <c r="AB22" s="646"/>
      <c r="AC22" s="646"/>
      <c r="AD22" s="647">
        <v>1929910</v>
      </c>
      <c r="AE22" s="647"/>
      <c r="AF22" s="647"/>
      <c r="AG22" s="647"/>
      <c r="AH22" s="647"/>
      <c r="AI22" s="647"/>
      <c r="AJ22" s="647"/>
      <c r="AK22" s="647"/>
      <c r="AL22" s="611">
        <v>62.6</v>
      </c>
      <c r="AM22" s="612"/>
      <c r="AN22" s="612"/>
      <c r="AO22" s="648"/>
      <c r="AP22" s="605" t="s">
        <v>270</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271</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272</v>
      </c>
      <c r="C23" s="606"/>
      <c r="D23" s="606"/>
      <c r="E23" s="606"/>
      <c r="F23" s="606"/>
      <c r="G23" s="606"/>
      <c r="H23" s="606"/>
      <c r="I23" s="606"/>
      <c r="J23" s="606"/>
      <c r="K23" s="606"/>
      <c r="L23" s="606"/>
      <c r="M23" s="606"/>
      <c r="N23" s="606"/>
      <c r="O23" s="606"/>
      <c r="P23" s="606"/>
      <c r="Q23" s="607"/>
      <c r="R23" s="608">
        <v>289579</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273</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213</v>
      </c>
      <c r="CE23" s="661"/>
      <c r="CF23" s="661"/>
      <c r="CG23" s="661"/>
      <c r="CH23" s="661"/>
      <c r="CI23" s="661"/>
      <c r="CJ23" s="661"/>
      <c r="CK23" s="661"/>
      <c r="CL23" s="661"/>
      <c r="CM23" s="661"/>
      <c r="CN23" s="661"/>
      <c r="CO23" s="661"/>
      <c r="CP23" s="661"/>
      <c r="CQ23" s="662"/>
      <c r="CR23" s="660" t="s">
        <v>274</v>
      </c>
      <c r="CS23" s="661"/>
      <c r="CT23" s="661"/>
      <c r="CU23" s="661"/>
      <c r="CV23" s="661"/>
      <c r="CW23" s="661"/>
      <c r="CX23" s="661"/>
      <c r="CY23" s="662"/>
      <c r="CZ23" s="660" t="s">
        <v>275</v>
      </c>
      <c r="DA23" s="661"/>
      <c r="DB23" s="661"/>
      <c r="DC23" s="662"/>
      <c r="DD23" s="660" t="s">
        <v>276</v>
      </c>
      <c r="DE23" s="661"/>
      <c r="DF23" s="661"/>
      <c r="DG23" s="661"/>
      <c r="DH23" s="661"/>
      <c r="DI23" s="661"/>
      <c r="DJ23" s="661"/>
      <c r="DK23" s="662"/>
      <c r="DL23" s="698" t="s">
        <v>277</v>
      </c>
      <c r="DM23" s="699"/>
      <c r="DN23" s="699"/>
      <c r="DO23" s="699"/>
      <c r="DP23" s="699"/>
      <c r="DQ23" s="699"/>
      <c r="DR23" s="699"/>
      <c r="DS23" s="699"/>
      <c r="DT23" s="699"/>
      <c r="DU23" s="699"/>
      <c r="DV23" s="700"/>
      <c r="DW23" s="660" t="s">
        <v>278</v>
      </c>
      <c r="DX23" s="661"/>
      <c r="DY23" s="661"/>
      <c r="DZ23" s="661"/>
      <c r="EA23" s="661"/>
      <c r="EB23" s="661"/>
      <c r="EC23" s="662"/>
    </row>
    <row r="24" spans="2:133" ht="11.25" customHeight="1" x14ac:dyDescent="0.15">
      <c r="B24" s="605" t="s">
        <v>279</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280</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281</v>
      </c>
      <c r="CE24" s="667"/>
      <c r="CF24" s="667"/>
      <c r="CG24" s="667"/>
      <c r="CH24" s="667"/>
      <c r="CI24" s="667"/>
      <c r="CJ24" s="667"/>
      <c r="CK24" s="667"/>
      <c r="CL24" s="667"/>
      <c r="CM24" s="667"/>
      <c r="CN24" s="667"/>
      <c r="CO24" s="667"/>
      <c r="CP24" s="667"/>
      <c r="CQ24" s="668"/>
      <c r="CR24" s="663">
        <v>2289803</v>
      </c>
      <c r="CS24" s="664"/>
      <c r="CT24" s="664"/>
      <c r="CU24" s="664"/>
      <c r="CV24" s="664"/>
      <c r="CW24" s="664"/>
      <c r="CX24" s="664"/>
      <c r="CY24" s="689"/>
      <c r="CZ24" s="690">
        <v>35.200000000000003</v>
      </c>
      <c r="DA24" s="672"/>
      <c r="DB24" s="672"/>
      <c r="DC24" s="692"/>
      <c r="DD24" s="688">
        <v>1688775</v>
      </c>
      <c r="DE24" s="664"/>
      <c r="DF24" s="664"/>
      <c r="DG24" s="664"/>
      <c r="DH24" s="664"/>
      <c r="DI24" s="664"/>
      <c r="DJ24" s="664"/>
      <c r="DK24" s="689"/>
      <c r="DL24" s="688">
        <v>1554721</v>
      </c>
      <c r="DM24" s="664"/>
      <c r="DN24" s="664"/>
      <c r="DO24" s="664"/>
      <c r="DP24" s="664"/>
      <c r="DQ24" s="664"/>
      <c r="DR24" s="664"/>
      <c r="DS24" s="664"/>
      <c r="DT24" s="664"/>
      <c r="DU24" s="664"/>
      <c r="DV24" s="689"/>
      <c r="DW24" s="690">
        <v>50.3</v>
      </c>
      <c r="DX24" s="672"/>
      <c r="DY24" s="672"/>
      <c r="DZ24" s="672"/>
      <c r="EA24" s="672"/>
      <c r="EB24" s="672"/>
      <c r="EC24" s="691"/>
    </row>
    <row r="25" spans="2:133" ht="11.25" customHeight="1" x14ac:dyDescent="0.15">
      <c r="B25" s="605" t="s">
        <v>282</v>
      </c>
      <c r="C25" s="606"/>
      <c r="D25" s="606"/>
      <c r="E25" s="606"/>
      <c r="F25" s="606"/>
      <c r="G25" s="606"/>
      <c r="H25" s="606"/>
      <c r="I25" s="606"/>
      <c r="J25" s="606"/>
      <c r="K25" s="606"/>
      <c r="L25" s="606"/>
      <c r="M25" s="606"/>
      <c r="N25" s="606"/>
      <c r="O25" s="606"/>
      <c r="P25" s="606"/>
      <c r="Q25" s="607"/>
      <c r="R25" s="608">
        <v>3348917</v>
      </c>
      <c r="S25" s="609"/>
      <c r="T25" s="609"/>
      <c r="U25" s="609"/>
      <c r="V25" s="609"/>
      <c r="W25" s="609"/>
      <c r="X25" s="609"/>
      <c r="Y25" s="610"/>
      <c r="Z25" s="646">
        <v>50.9</v>
      </c>
      <c r="AA25" s="646"/>
      <c r="AB25" s="646"/>
      <c r="AC25" s="646"/>
      <c r="AD25" s="647">
        <v>3059338</v>
      </c>
      <c r="AE25" s="647"/>
      <c r="AF25" s="647"/>
      <c r="AG25" s="647"/>
      <c r="AH25" s="647"/>
      <c r="AI25" s="647"/>
      <c r="AJ25" s="647"/>
      <c r="AK25" s="647"/>
      <c r="AL25" s="611">
        <v>99.3</v>
      </c>
      <c r="AM25" s="612"/>
      <c r="AN25" s="612"/>
      <c r="AO25" s="648"/>
      <c r="AP25" s="605" t="s">
        <v>283</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284</v>
      </c>
      <c r="CE25" s="606"/>
      <c r="CF25" s="606"/>
      <c r="CG25" s="606"/>
      <c r="CH25" s="606"/>
      <c r="CI25" s="606"/>
      <c r="CJ25" s="606"/>
      <c r="CK25" s="606"/>
      <c r="CL25" s="606"/>
      <c r="CM25" s="606"/>
      <c r="CN25" s="606"/>
      <c r="CO25" s="606"/>
      <c r="CP25" s="606"/>
      <c r="CQ25" s="607"/>
      <c r="CR25" s="608">
        <v>991073</v>
      </c>
      <c r="CS25" s="621"/>
      <c r="CT25" s="621"/>
      <c r="CU25" s="621"/>
      <c r="CV25" s="621"/>
      <c r="CW25" s="621"/>
      <c r="CX25" s="621"/>
      <c r="CY25" s="622"/>
      <c r="CZ25" s="611">
        <v>15.2</v>
      </c>
      <c r="DA25" s="623"/>
      <c r="DB25" s="623"/>
      <c r="DC25" s="624"/>
      <c r="DD25" s="614">
        <v>873040</v>
      </c>
      <c r="DE25" s="621"/>
      <c r="DF25" s="621"/>
      <c r="DG25" s="621"/>
      <c r="DH25" s="621"/>
      <c r="DI25" s="621"/>
      <c r="DJ25" s="621"/>
      <c r="DK25" s="622"/>
      <c r="DL25" s="614">
        <v>860455</v>
      </c>
      <c r="DM25" s="621"/>
      <c r="DN25" s="621"/>
      <c r="DO25" s="621"/>
      <c r="DP25" s="621"/>
      <c r="DQ25" s="621"/>
      <c r="DR25" s="621"/>
      <c r="DS25" s="621"/>
      <c r="DT25" s="621"/>
      <c r="DU25" s="621"/>
      <c r="DV25" s="622"/>
      <c r="DW25" s="611">
        <v>27.9</v>
      </c>
      <c r="DX25" s="623"/>
      <c r="DY25" s="623"/>
      <c r="DZ25" s="623"/>
      <c r="EA25" s="623"/>
      <c r="EB25" s="623"/>
      <c r="EC25" s="635"/>
    </row>
    <row r="26" spans="2:133" ht="11.25" customHeight="1" x14ac:dyDescent="0.15">
      <c r="B26" s="605" t="s">
        <v>285</v>
      </c>
      <c r="C26" s="606"/>
      <c r="D26" s="606"/>
      <c r="E26" s="606"/>
      <c r="F26" s="606"/>
      <c r="G26" s="606"/>
      <c r="H26" s="606"/>
      <c r="I26" s="606"/>
      <c r="J26" s="606"/>
      <c r="K26" s="606"/>
      <c r="L26" s="606"/>
      <c r="M26" s="606"/>
      <c r="N26" s="606"/>
      <c r="O26" s="606"/>
      <c r="P26" s="606"/>
      <c r="Q26" s="607"/>
      <c r="R26" s="608">
        <v>761</v>
      </c>
      <c r="S26" s="609"/>
      <c r="T26" s="609"/>
      <c r="U26" s="609"/>
      <c r="V26" s="609"/>
      <c r="W26" s="609"/>
      <c r="X26" s="609"/>
      <c r="Y26" s="610"/>
      <c r="Z26" s="646">
        <v>0</v>
      </c>
      <c r="AA26" s="646"/>
      <c r="AB26" s="646"/>
      <c r="AC26" s="646"/>
      <c r="AD26" s="647">
        <v>761</v>
      </c>
      <c r="AE26" s="647"/>
      <c r="AF26" s="647"/>
      <c r="AG26" s="647"/>
      <c r="AH26" s="647"/>
      <c r="AI26" s="647"/>
      <c r="AJ26" s="647"/>
      <c r="AK26" s="647"/>
      <c r="AL26" s="611">
        <v>0</v>
      </c>
      <c r="AM26" s="612"/>
      <c r="AN26" s="612"/>
      <c r="AO26" s="648"/>
      <c r="AP26" s="605" t="s">
        <v>286</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287</v>
      </c>
      <c r="CE26" s="606"/>
      <c r="CF26" s="606"/>
      <c r="CG26" s="606"/>
      <c r="CH26" s="606"/>
      <c r="CI26" s="606"/>
      <c r="CJ26" s="606"/>
      <c r="CK26" s="606"/>
      <c r="CL26" s="606"/>
      <c r="CM26" s="606"/>
      <c r="CN26" s="606"/>
      <c r="CO26" s="606"/>
      <c r="CP26" s="606"/>
      <c r="CQ26" s="607"/>
      <c r="CR26" s="608">
        <v>579610</v>
      </c>
      <c r="CS26" s="609"/>
      <c r="CT26" s="609"/>
      <c r="CU26" s="609"/>
      <c r="CV26" s="609"/>
      <c r="CW26" s="609"/>
      <c r="CX26" s="609"/>
      <c r="CY26" s="610"/>
      <c r="CZ26" s="611">
        <v>8.9</v>
      </c>
      <c r="DA26" s="623"/>
      <c r="DB26" s="623"/>
      <c r="DC26" s="624"/>
      <c r="DD26" s="614">
        <v>505848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288</v>
      </c>
      <c r="C27" s="606"/>
      <c r="D27" s="606"/>
      <c r="E27" s="606"/>
      <c r="F27" s="606"/>
      <c r="G27" s="606"/>
      <c r="H27" s="606"/>
      <c r="I27" s="606"/>
      <c r="J27" s="606"/>
      <c r="K27" s="606"/>
      <c r="L27" s="606"/>
      <c r="M27" s="606"/>
      <c r="N27" s="606"/>
      <c r="O27" s="606"/>
      <c r="P27" s="606"/>
      <c r="Q27" s="607"/>
      <c r="R27" s="608">
        <v>29410</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289</v>
      </c>
      <c r="AQ27" s="606"/>
      <c r="AR27" s="606"/>
      <c r="AS27" s="606"/>
      <c r="AT27" s="606"/>
      <c r="AU27" s="606"/>
      <c r="AV27" s="606"/>
      <c r="AW27" s="606"/>
      <c r="AX27" s="606"/>
      <c r="AY27" s="606"/>
      <c r="AZ27" s="606"/>
      <c r="BA27" s="606"/>
      <c r="BB27" s="606"/>
      <c r="BC27" s="606"/>
      <c r="BD27" s="606"/>
      <c r="BE27" s="606"/>
      <c r="BF27" s="607"/>
      <c r="BG27" s="608">
        <v>828992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290</v>
      </c>
      <c r="CE27" s="606"/>
      <c r="CF27" s="606"/>
      <c r="CG27" s="606"/>
      <c r="CH27" s="606"/>
      <c r="CI27" s="606"/>
      <c r="CJ27" s="606"/>
      <c r="CK27" s="606"/>
      <c r="CL27" s="606"/>
      <c r="CM27" s="606"/>
      <c r="CN27" s="606"/>
      <c r="CO27" s="606"/>
      <c r="CP27" s="606"/>
      <c r="CQ27" s="607"/>
      <c r="CR27" s="608">
        <v>790879</v>
      </c>
      <c r="CS27" s="621"/>
      <c r="CT27" s="621"/>
      <c r="CU27" s="621"/>
      <c r="CV27" s="621"/>
      <c r="CW27" s="621"/>
      <c r="CX27" s="621"/>
      <c r="CY27" s="622"/>
      <c r="CZ27" s="611">
        <v>12.2</v>
      </c>
      <c r="DA27" s="623"/>
      <c r="DB27" s="623"/>
      <c r="DC27" s="624"/>
      <c r="DD27" s="614">
        <v>314955</v>
      </c>
      <c r="DE27" s="621"/>
      <c r="DF27" s="621"/>
      <c r="DG27" s="621"/>
      <c r="DH27" s="621"/>
      <c r="DI27" s="621"/>
      <c r="DJ27" s="621"/>
      <c r="DK27" s="622"/>
      <c r="DL27" s="614">
        <v>193486</v>
      </c>
      <c r="DM27" s="621"/>
      <c r="DN27" s="621"/>
      <c r="DO27" s="621"/>
      <c r="DP27" s="621"/>
      <c r="DQ27" s="621"/>
      <c r="DR27" s="621"/>
      <c r="DS27" s="621"/>
      <c r="DT27" s="621"/>
      <c r="DU27" s="621"/>
      <c r="DV27" s="622"/>
      <c r="DW27" s="611">
        <v>6.3</v>
      </c>
      <c r="DX27" s="623"/>
      <c r="DY27" s="623"/>
      <c r="DZ27" s="623"/>
      <c r="EA27" s="623"/>
      <c r="EB27" s="623"/>
      <c r="EC27" s="635"/>
    </row>
    <row r="28" spans="2:133" ht="11.25" customHeight="1" x14ac:dyDescent="0.15">
      <c r="B28" s="605" t="s">
        <v>291</v>
      </c>
      <c r="C28" s="606"/>
      <c r="D28" s="606"/>
      <c r="E28" s="606"/>
      <c r="F28" s="606"/>
      <c r="G28" s="606"/>
      <c r="H28" s="606"/>
      <c r="I28" s="606"/>
      <c r="J28" s="606"/>
      <c r="K28" s="606"/>
      <c r="L28" s="606"/>
      <c r="M28" s="606"/>
      <c r="N28" s="606"/>
      <c r="O28" s="606"/>
      <c r="P28" s="606"/>
      <c r="Q28" s="607"/>
      <c r="R28" s="608">
        <v>88284</v>
      </c>
      <c r="S28" s="609"/>
      <c r="T28" s="609"/>
      <c r="U28" s="609"/>
      <c r="V28" s="609"/>
      <c r="W28" s="609"/>
      <c r="X28" s="609"/>
      <c r="Y28" s="610"/>
      <c r="Z28" s="646">
        <v>1.3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292</v>
      </c>
      <c r="CE28" s="606"/>
      <c r="CF28" s="606"/>
      <c r="CG28" s="606"/>
      <c r="CH28" s="606"/>
      <c r="CI28" s="606"/>
      <c r="CJ28" s="606"/>
      <c r="CK28" s="606"/>
      <c r="CL28" s="606"/>
      <c r="CM28" s="606"/>
      <c r="CN28" s="606"/>
      <c r="CO28" s="606"/>
      <c r="CP28" s="606"/>
      <c r="CQ28" s="607"/>
      <c r="CR28" s="608">
        <v>507851</v>
      </c>
      <c r="CS28" s="609"/>
      <c r="CT28" s="609"/>
      <c r="CU28" s="609"/>
      <c r="CV28" s="609"/>
      <c r="CW28" s="609"/>
      <c r="CX28" s="609"/>
      <c r="CY28" s="610"/>
      <c r="CZ28" s="611">
        <v>7.8</v>
      </c>
      <c r="DA28" s="623"/>
      <c r="DB28" s="623"/>
      <c r="DC28" s="624"/>
      <c r="DD28" s="614">
        <v>500780</v>
      </c>
      <c r="DE28" s="609"/>
      <c r="DF28" s="609"/>
      <c r="DG28" s="609"/>
      <c r="DH28" s="609"/>
      <c r="DI28" s="609"/>
      <c r="DJ28" s="609"/>
      <c r="DK28" s="610"/>
      <c r="DL28" s="614">
        <v>500780</v>
      </c>
      <c r="DM28" s="609"/>
      <c r="DN28" s="609"/>
      <c r="DO28" s="609"/>
      <c r="DP28" s="609"/>
      <c r="DQ28" s="609"/>
      <c r="DR28" s="609"/>
      <c r="DS28" s="609"/>
      <c r="DT28" s="609"/>
      <c r="DU28" s="609"/>
      <c r="DV28" s="610"/>
      <c r="DW28" s="611">
        <v>16.2</v>
      </c>
      <c r="DX28" s="623"/>
      <c r="DY28" s="623"/>
      <c r="DZ28" s="623"/>
      <c r="EA28" s="623"/>
      <c r="EB28" s="623"/>
      <c r="EC28" s="635"/>
    </row>
    <row r="29" spans="2:133" ht="11.25" customHeight="1" x14ac:dyDescent="0.15">
      <c r="B29" s="605" t="s">
        <v>293</v>
      </c>
      <c r="C29" s="606"/>
      <c r="D29" s="606"/>
      <c r="E29" s="606"/>
      <c r="F29" s="606"/>
      <c r="G29" s="606"/>
      <c r="H29" s="606"/>
      <c r="I29" s="606"/>
      <c r="J29" s="606"/>
      <c r="K29" s="606"/>
      <c r="L29" s="606"/>
      <c r="M29" s="606"/>
      <c r="N29" s="606"/>
      <c r="O29" s="606"/>
      <c r="P29" s="606"/>
      <c r="Q29" s="607"/>
      <c r="R29" s="608">
        <v>24982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294</v>
      </c>
      <c r="CE29" s="628"/>
      <c r="CF29" s="605" t="s">
        <v>66</v>
      </c>
      <c r="CG29" s="606"/>
      <c r="CH29" s="606"/>
      <c r="CI29" s="606"/>
      <c r="CJ29" s="606"/>
      <c r="CK29" s="606"/>
      <c r="CL29" s="606"/>
      <c r="CM29" s="606"/>
      <c r="CN29" s="606"/>
      <c r="CO29" s="606"/>
      <c r="CP29" s="606"/>
      <c r="CQ29" s="607"/>
      <c r="CR29" s="608">
        <v>507851</v>
      </c>
      <c r="CS29" s="621"/>
      <c r="CT29" s="621"/>
      <c r="CU29" s="621"/>
      <c r="CV29" s="621"/>
      <c r="CW29" s="621"/>
      <c r="CX29" s="621"/>
      <c r="CY29" s="622"/>
      <c r="CZ29" s="611">
        <v>7.8</v>
      </c>
      <c r="DA29" s="623"/>
      <c r="DB29" s="623"/>
      <c r="DC29" s="624"/>
      <c r="DD29" s="614">
        <v>500780</v>
      </c>
      <c r="DE29" s="621"/>
      <c r="DF29" s="621"/>
      <c r="DG29" s="621"/>
      <c r="DH29" s="621"/>
      <c r="DI29" s="621"/>
      <c r="DJ29" s="621"/>
      <c r="DK29" s="622"/>
      <c r="DL29" s="614">
        <v>500780</v>
      </c>
      <c r="DM29" s="621"/>
      <c r="DN29" s="621"/>
      <c r="DO29" s="621"/>
      <c r="DP29" s="621"/>
      <c r="DQ29" s="621"/>
      <c r="DR29" s="621"/>
      <c r="DS29" s="621"/>
      <c r="DT29" s="621"/>
      <c r="DU29" s="621"/>
      <c r="DV29" s="622"/>
      <c r="DW29" s="611">
        <v>16.2</v>
      </c>
      <c r="DX29" s="623"/>
      <c r="DY29" s="623"/>
      <c r="DZ29" s="623"/>
      <c r="EA29" s="623"/>
      <c r="EB29" s="623"/>
      <c r="EC29" s="635"/>
    </row>
    <row r="30" spans="2:133" ht="11.25" customHeight="1" x14ac:dyDescent="0.15">
      <c r="B30" s="605" t="s">
        <v>295</v>
      </c>
      <c r="C30" s="606"/>
      <c r="D30" s="606"/>
      <c r="E30" s="606"/>
      <c r="F30" s="606"/>
      <c r="G30" s="606"/>
      <c r="H30" s="606"/>
      <c r="I30" s="606"/>
      <c r="J30" s="606"/>
      <c r="K30" s="606"/>
      <c r="L30" s="606"/>
      <c r="M30" s="606"/>
      <c r="N30" s="606"/>
      <c r="O30" s="606"/>
      <c r="P30" s="606"/>
      <c r="Q30" s="607"/>
      <c r="R30" s="608">
        <v>608807</v>
      </c>
      <c r="S30" s="609"/>
      <c r="T30" s="609"/>
      <c r="U30" s="609"/>
      <c r="V30" s="609"/>
      <c r="W30" s="609"/>
      <c r="X30" s="609"/>
      <c r="Y30" s="610"/>
      <c r="Z30" s="646">
        <v>9.1999999999999993</v>
      </c>
      <c r="AA30" s="646"/>
      <c r="AB30" s="646"/>
      <c r="AC30" s="646"/>
      <c r="AD30" s="647" t="s">
        <v>122</v>
      </c>
      <c r="AE30" s="647"/>
      <c r="AF30" s="647"/>
      <c r="AG30" s="647"/>
      <c r="AH30" s="647"/>
      <c r="AI30" s="647"/>
      <c r="AJ30" s="647"/>
      <c r="AK30" s="647"/>
      <c r="AL30" s="611" t="s">
        <v>122</v>
      </c>
      <c r="AM30" s="612"/>
      <c r="AN30" s="612"/>
      <c r="AO30" s="648"/>
      <c r="AP30" s="660" t="s">
        <v>213</v>
      </c>
      <c r="AQ30" s="661"/>
      <c r="AR30" s="661"/>
      <c r="AS30" s="661"/>
      <c r="AT30" s="661"/>
      <c r="AU30" s="661"/>
      <c r="AV30" s="661"/>
      <c r="AW30" s="661"/>
      <c r="AX30" s="661"/>
      <c r="AY30" s="661"/>
      <c r="AZ30" s="661"/>
      <c r="BA30" s="661"/>
      <c r="BB30" s="661"/>
      <c r="BC30" s="661"/>
      <c r="BD30" s="661"/>
      <c r="BE30" s="661"/>
      <c r="BF30" s="662"/>
      <c r="BG30" s="660" t="s">
        <v>296</v>
      </c>
      <c r="BH30" s="683"/>
      <c r="BI30" s="683"/>
      <c r="BJ30" s="683"/>
      <c r="BK30" s="683"/>
      <c r="BL30" s="683"/>
      <c r="BM30" s="683"/>
      <c r="BN30" s="683"/>
      <c r="BO30" s="683"/>
      <c r="BP30" s="683"/>
      <c r="BQ30" s="684"/>
      <c r="BR30" s="660" t="s">
        <v>297</v>
      </c>
      <c r="BS30" s="683"/>
      <c r="BT30" s="683"/>
      <c r="BU30" s="683"/>
      <c r="BV30" s="683"/>
      <c r="BW30" s="683"/>
      <c r="BX30" s="683"/>
      <c r="BY30" s="683"/>
      <c r="BZ30" s="683"/>
      <c r="CA30" s="683"/>
      <c r="CB30" s="684"/>
      <c r="CD30" s="629"/>
      <c r="CE30" s="630"/>
      <c r="CF30" s="605" t="s">
        <v>298</v>
      </c>
      <c r="CG30" s="606"/>
      <c r="CH30" s="606"/>
      <c r="CI30" s="606"/>
      <c r="CJ30" s="606"/>
      <c r="CK30" s="606"/>
      <c r="CL30" s="606"/>
      <c r="CM30" s="606"/>
      <c r="CN30" s="606"/>
      <c r="CO30" s="606"/>
      <c r="CP30" s="606"/>
      <c r="CQ30" s="607"/>
      <c r="CR30" s="608">
        <v>480628</v>
      </c>
      <c r="CS30" s="609"/>
      <c r="CT30" s="609"/>
      <c r="CU30" s="609"/>
      <c r="CV30" s="609"/>
      <c r="CW30" s="609"/>
      <c r="CX30" s="609"/>
      <c r="CY30" s="610"/>
      <c r="CZ30" s="611">
        <v>7.4</v>
      </c>
      <c r="DA30" s="623"/>
      <c r="DB30" s="623"/>
      <c r="DC30" s="624"/>
      <c r="DD30" s="614">
        <v>478909</v>
      </c>
      <c r="DE30" s="609"/>
      <c r="DF30" s="609"/>
      <c r="DG30" s="609"/>
      <c r="DH30" s="609"/>
      <c r="DI30" s="609"/>
      <c r="DJ30" s="609"/>
      <c r="DK30" s="610"/>
      <c r="DL30" s="614">
        <v>478909</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15">
      <c r="B31" s="675" t="s">
        <v>299</v>
      </c>
      <c r="C31" s="676"/>
      <c r="D31" s="676"/>
      <c r="E31" s="676"/>
      <c r="F31" s="676"/>
      <c r="G31" s="676"/>
      <c r="H31" s="676"/>
      <c r="I31" s="676"/>
      <c r="J31" s="676"/>
      <c r="K31" s="676"/>
      <c r="L31" s="676"/>
      <c r="M31" s="676"/>
      <c r="N31" s="676"/>
      <c r="O31" s="676"/>
      <c r="P31" s="676"/>
      <c r="Q31" s="677"/>
      <c r="R31" s="608">
        <v>20665</v>
      </c>
      <c r="S31" s="609"/>
      <c r="T31" s="609"/>
      <c r="U31" s="609"/>
      <c r="V31" s="609"/>
      <c r="W31" s="609"/>
      <c r="X31" s="609"/>
      <c r="Y31" s="610"/>
      <c r="Z31" s="646">
        <v>0.3</v>
      </c>
      <c r="AA31" s="646"/>
      <c r="AB31" s="646"/>
      <c r="AC31" s="646"/>
      <c r="AD31" s="647">
        <v>20665</v>
      </c>
      <c r="AE31" s="647"/>
      <c r="AF31" s="647"/>
      <c r="AG31" s="647"/>
      <c r="AH31" s="647"/>
      <c r="AI31" s="647"/>
      <c r="AJ31" s="647"/>
      <c r="AK31" s="647"/>
      <c r="AL31" s="611">
        <v>0.7</v>
      </c>
      <c r="AM31" s="612"/>
      <c r="AN31" s="612"/>
      <c r="AO31" s="648"/>
      <c r="AP31" s="678" t="s">
        <v>300</v>
      </c>
      <c r="AQ31" s="679"/>
      <c r="AR31" s="679"/>
      <c r="AS31" s="679"/>
      <c r="AT31" s="680" t="s">
        <v>301</v>
      </c>
      <c r="AU31" s="200"/>
      <c r="AV31" s="200"/>
      <c r="AW31" s="200"/>
      <c r="AX31" s="666" t="s">
        <v>179</v>
      </c>
      <c r="AY31" s="667"/>
      <c r="AZ31" s="667"/>
      <c r="BA31" s="667"/>
      <c r="BB31" s="667"/>
      <c r="BC31" s="667"/>
      <c r="BD31" s="667"/>
      <c r="BE31" s="667"/>
      <c r="BF31" s="668"/>
      <c r="BG31" s="670">
        <v>98.7</v>
      </c>
      <c r="BH31" s="671"/>
      <c r="BI31" s="671"/>
      <c r="BJ31" s="671"/>
      <c r="BK31" s="671"/>
      <c r="BL31" s="671"/>
      <c r="BM31" s="672">
        <v>94.1</v>
      </c>
      <c r="BN31" s="671"/>
      <c r="BO31" s="671"/>
      <c r="BP31" s="671"/>
      <c r="BQ31" s="673"/>
      <c r="BR31" s="670">
        <v>98.2</v>
      </c>
      <c r="BS31" s="671"/>
      <c r="BT31" s="671"/>
      <c r="BU31" s="671"/>
      <c r="BV31" s="671"/>
      <c r="BW31" s="671"/>
      <c r="BX31" s="672">
        <v>93.4</v>
      </c>
      <c r="BY31" s="671"/>
      <c r="BZ31" s="671"/>
      <c r="CA31" s="671"/>
      <c r="CB31" s="673"/>
      <c r="CD31" s="629"/>
      <c r="CE31" s="630"/>
      <c r="CF31" s="605" t="s">
        <v>302</v>
      </c>
      <c r="CG31" s="606"/>
      <c r="CH31" s="606"/>
      <c r="CI31" s="606"/>
      <c r="CJ31" s="606"/>
      <c r="CK31" s="606"/>
      <c r="CL31" s="606"/>
      <c r="CM31" s="606"/>
      <c r="CN31" s="606"/>
      <c r="CO31" s="606"/>
      <c r="CP31" s="606"/>
      <c r="CQ31" s="607"/>
      <c r="CR31" s="608">
        <v>27223</v>
      </c>
      <c r="CS31" s="621"/>
      <c r="CT31" s="621"/>
      <c r="CU31" s="621"/>
      <c r="CV31" s="621"/>
      <c r="CW31" s="621"/>
      <c r="CX31" s="621"/>
      <c r="CY31" s="622"/>
      <c r="CZ31" s="611">
        <v>0.4</v>
      </c>
      <c r="DA31" s="623"/>
      <c r="DB31" s="623"/>
      <c r="DC31" s="624"/>
      <c r="DD31" s="614">
        <v>21871</v>
      </c>
      <c r="DE31" s="621"/>
      <c r="DF31" s="621"/>
      <c r="DG31" s="621"/>
      <c r="DH31" s="621"/>
      <c r="DI31" s="621"/>
      <c r="DJ31" s="621"/>
      <c r="DK31" s="622"/>
      <c r="DL31" s="614">
        <v>21871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303</v>
      </c>
      <c r="C32" s="606"/>
      <c r="D32" s="606"/>
      <c r="E32" s="606"/>
      <c r="F32" s="606"/>
      <c r="G32" s="606"/>
      <c r="H32" s="606"/>
      <c r="I32" s="606"/>
      <c r="J32" s="606"/>
      <c r="K32" s="606"/>
      <c r="L32" s="606"/>
      <c r="M32" s="606"/>
      <c r="N32" s="606"/>
      <c r="O32" s="606"/>
      <c r="P32" s="606"/>
      <c r="Q32" s="607"/>
      <c r="R32" s="608">
        <v>279037</v>
      </c>
      <c r="S32" s="609"/>
      <c r="T32" s="609"/>
      <c r="U32" s="609"/>
      <c r="V32" s="609"/>
      <c r="W32" s="609"/>
      <c r="X32" s="609"/>
      <c r="Y32" s="610"/>
      <c r="Z32" s="646">
        <v>4.2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304</v>
      </c>
      <c r="AX32" s="605" t="s">
        <v>305</v>
      </c>
      <c r="AY32" s="606"/>
      <c r="AZ32" s="606"/>
      <c r="BA32" s="606"/>
      <c r="BB32" s="606"/>
      <c r="BC32" s="606"/>
      <c r="BD32" s="606"/>
      <c r="BE32" s="606"/>
      <c r="BF32" s="607"/>
      <c r="BG32" s="674">
        <v>98.6</v>
      </c>
      <c r="BH32" s="621"/>
      <c r="BI32" s="621"/>
      <c r="BJ32" s="621"/>
      <c r="BK32" s="621"/>
      <c r="BL32" s="621"/>
      <c r="BM32" s="612">
        <v>93.6</v>
      </c>
      <c r="BN32" s="621"/>
      <c r="BO32" s="621"/>
      <c r="BP32" s="621"/>
      <c r="BQ32" s="644"/>
      <c r="BR32" s="674">
        <v>97.7</v>
      </c>
      <c r="BS32" s="621"/>
      <c r="BT32" s="621"/>
      <c r="BU32" s="621"/>
      <c r="BV32" s="621"/>
      <c r="BW32" s="621"/>
      <c r="BX32" s="612">
        <v>93</v>
      </c>
      <c r="BY32" s="621"/>
      <c r="BZ32" s="621"/>
      <c r="CA32" s="621"/>
      <c r="CB32" s="644"/>
      <c r="CD32" s="631"/>
      <c r="CE32" s="632"/>
      <c r="CF32" s="605" t="s">
        <v>306</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307</v>
      </c>
      <c r="C33" s="606"/>
      <c r="D33" s="606"/>
      <c r="E33" s="606"/>
      <c r="F33" s="606"/>
      <c r="G33" s="606"/>
      <c r="H33" s="606"/>
      <c r="I33" s="606"/>
      <c r="J33" s="606"/>
      <c r="K33" s="606"/>
      <c r="L33" s="606"/>
      <c r="M33" s="606"/>
      <c r="N33" s="606"/>
      <c r="O33" s="606"/>
      <c r="P33" s="606"/>
      <c r="Q33" s="607"/>
      <c r="R33" s="608">
        <v>15617</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308</v>
      </c>
      <c r="AY33" s="590"/>
      <c r="AZ33" s="590"/>
      <c r="BA33" s="590"/>
      <c r="BB33" s="590"/>
      <c r="BC33" s="590"/>
      <c r="BD33" s="590"/>
      <c r="BE33" s="590"/>
      <c r="BF33" s="591"/>
      <c r="BG33" s="669">
        <v>98.9</v>
      </c>
      <c r="BH33" s="593"/>
      <c r="BI33" s="593"/>
      <c r="BJ33" s="593"/>
      <c r="BK33" s="593"/>
      <c r="BL33" s="593"/>
      <c r="BM33" s="639">
        <v>94.4</v>
      </c>
      <c r="BN33" s="593"/>
      <c r="BO33" s="593"/>
      <c r="BP33" s="593"/>
      <c r="BQ33" s="656"/>
      <c r="BR33" s="669">
        <v>98.6</v>
      </c>
      <c r="BS33" s="593"/>
      <c r="BT33" s="593"/>
      <c r="BU33" s="593"/>
      <c r="BV33" s="593"/>
      <c r="BW33" s="593"/>
      <c r="BX33" s="639">
        <v>93.6</v>
      </c>
      <c r="BY33" s="593"/>
      <c r="BZ33" s="593"/>
      <c r="CA33" s="593"/>
      <c r="CB33" s="656"/>
      <c r="CD33" s="605" t="s">
        <v>309</v>
      </c>
      <c r="CE33" s="606"/>
      <c r="CF33" s="606"/>
      <c r="CG33" s="606"/>
      <c r="CH33" s="606"/>
      <c r="CI33" s="606"/>
      <c r="CJ33" s="606"/>
      <c r="CK33" s="606"/>
      <c r="CL33" s="606"/>
      <c r="CM33" s="606"/>
      <c r="CN33" s="606"/>
      <c r="CO33" s="606"/>
      <c r="CP33" s="606"/>
      <c r="CQ33" s="607"/>
      <c r="CR33" s="608">
        <v>3559413</v>
      </c>
      <c r="CS33" s="621"/>
      <c r="CT33" s="621"/>
      <c r="CU33" s="621"/>
      <c r="CV33" s="621"/>
      <c r="CW33" s="621"/>
      <c r="CX33" s="621"/>
      <c r="CY33" s="622"/>
      <c r="CZ33" s="611">
        <v>54.7</v>
      </c>
      <c r="DA33" s="623"/>
      <c r="DB33" s="623"/>
      <c r="DC33" s="624"/>
      <c r="DD33" s="614">
        <v>1937313</v>
      </c>
      <c r="DE33" s="621"/>
      <c r="DF33" s="621"/>
      <c r="DG33" s="621"/>
      <c r="DH33" s="621"/>
      <c r="DI33" s="621"/>
      <c r="DJ33" s="621"/>
      <c r="DK33" s="622"/>
      <c r="DL33" s="614">
        <v>1338192</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310</v>
      </c>
      <c r="C34" s="606"/>
      <c r="D34" s="606"/>
      <c r="E34" s="606"/>
      <c r="F34" s="606"/>
      <c r="G34" s="606"/>
      <c r="H34" s="606"/>
      <c r="I34" s="606"/>
      <c r="J34" s="606"/>
      <c r="K34" s="606"/>
      <c r="L34" s="606"/>
      <c r="M34" s="606"/>
      <c r="N34" s="606"/>
      <c r="O34" s="606"/>
      <c r="P34" s="606"/>
      <c r="Q34" s="607"/>
      <c r="R34" s="608">
        <v>709149</v>
      </c>
      <c r="S34" s="609"/>
      <c r="T34" s="609"/>
      <c r="U34" s="609"/>
      <c r="V34" s="609"/>
      <c r="W34" s="609"/>
      <c r="X34" s="609"/>
      <c r="Y34" s="610"/>
      <c r="Z34" s="646">
        <v>10.8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311</v>
      </c>
      <c r="CE34" s="606"/>
      <c r="CF34" s="606"/>
      <c r="CG34" s="606"/>
      <c r="CH34" s="606"/>
      <c r="CI34" s="606"/>
      <c r="CJ34" s="606"/>
      <c r="CK34" s="606"/>
      <c r="CL34" s="606"/>
      <c r="CM34" s="606"/>
      <c r="CN34" s="606"/>
      <c r="CO34" s="606"/>
      <c r="CP34" s="606"/>
      <c r="CQ34" s="607"/>
      <c r="CR34" s="608">
        <v>722369</v>
      </c>
      <c r="CS34" s="609"/>
      <c r="CT34" s="609"/>
      <c r="CU34" s="609"/>
      <c r="CV34" s="609"/>
      <c r="CW34" s="609"/>
      <c r="CX34" s="609"/>
      <c r="CY34" s="610"/>
      <c r="CZ34" s="611">
        <v>11.1</v>
      </c>
      <c r="DA34" s="623"/>
      <c r="DB34" s="623"/>
      <c r="DC34" s="624"/>
      <c r="DD34" s="614">
        <v>389003</v>
      </c>
      <c r="DE34" s="609"/>
      <c r="DF34" s="609"/>
      <c r="DG34" s="609"/>
      <c r="DH34" s="609"/>
      <c r="DI34" s="609"/>
      <c r="DJ34" s="609"/>
      <c r="DK34" s="610"/>
      <c r="DL34" s="614">
        <v>313736</v>
      </c>
      <c r="DM34" s="609"/>
      <c r="DN34" s="609"/>
      <c r="DO34" s="609"/>
      <c r="DP34" s="609"/>
      <c r="DQ34" s="609"/>
      <c r="DR34" s="609"/>
      <c r="DS34" s="609"/>
      <c r="DT34" s="609"/>
      <c r="DU34" s="609"/>
      <c r="DV34" s="610"/>
      <c r="DW34" s="611">
        <v>10.199999999999999</v>
      </c>
      <c r="DX34" s="623"/>
      <c r="DY34" s="623"/>
      <c r="DZ34" s="623"/>
      <c r="EA34" s="623"/>
      <c r="EB34" s="623"/>
      <c r="EC34" s="635"/>
    </row>
    <row r="35" spans="2:133" ht="11.25" customHeight="1" x14ac:dyDescent="0.15">
      <c r="B35" s="605" t="s">
        <v>312</v>
      </c>
      <c r="C35" s="606"/>
      <c r="D35" s="606"/>
      <c r="E35" s="606"/>
      <c r="F35" s="606"/>
      <c r="G35" s="606"/>
      <c r="H35" s="606"/>
      <c r="I35" s="606"/>
      <c r="J35" s="606"/>
      <c r="K35" s="606"/>
      <c r="L35" s="606"/>
      <c r="M35" s="606"/>
      <c r="N35" s="606"/>
      <c r="O35" s="606"/>
      <c r="P35" s="606"/>
      <c r="Q35" s="607"/>
      <c r="R35" s="608">
        <v>616601</v>
      </c>
      <c r="S35" s="609"/>
      <c r="T35" s="609"/>
      <c r="U35" s="609"/>
      <c r="V35" s="609"/>
      <c r="W35" s="609"/>
      <c r="X35" s="609"/>
      <c r="Y35" s="610"/>
      <c r="Z35" s="646">
        <v>9.4</v>
      </c>
      <c r="AA35" s="646"/>
      <c r="AB35" s="646"/>
      <c r="AC35" s="646"/>
      <c r="AD35" s="647" t="s">
        <v>122</v>
      </c>
      <c r="AE35" s="647"/>
      <c r="AF35" s="647"/>
      <c r="AG35" s="647"/>
      <c r="AH35" s="647"/>
      <c r="AI35" s="647"/>
      <c r="AJ35" s="647"/>
      <c r="AK35" s="647"/>
      <c r="AL35" s="611" t="s">
        <v>122</v>
      </c>
      <c r="AM35" s="612"/>
      <c r="AN35" s="612"/>
      <c r="AO35" s="648"/>
      <c r="AP35" s="206"/>
      <c r="AQ35" s="660" t="s">
        <v>313</v>
      </c>
      <c r="AR35" s="661"/>
      <c r="AS35" s="661"/>
      <c r="AT35" s="661"/>
      <c r="AU35" s="661"/>
      <c r="AV35" s="661"/>
      <c r="AW35" s="661"/>
      <c r="AX35" s="661"/>
      <c r="AY35" s="661"/>
      <c r="AZ35" s="661"/>
      <c r="BA35" s="661"/>
      <c r="BB35" s="661"/>
      <c r="BC35" s="661"/>
      <c r="BD35" s="661"/>
      <c r="BE35" s="661"/>
      <c r="BF35" s="662"/>
      <c r="BG35" s="660" t="s">
        <v>314</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315</v>
      </c>
      <c r="CE35" s="606"/>
      <c r="CF35" s="606"/>
      <c r="CG35" s="606"/>
      <c r="CH35" s="606"/>
      <c r="CI35" s="606"/>
      <c r="CJ35" s="606"/>
      <c r="CK35" s="606"/>
      <c r="CL35" s="606"/>
      <c r="CM35" s="606"/>
      <c r="CN35" s="606"/>
      <c r="CO35" s="606"/>
      <c r="CP35" s="606"/>
      <c r="CQ35" s="607"/>
      <c r="CR35" s="608">
        <v>248544</v>
      </c>
      <c r="CS35" s="621"/>
      <c r="CT35" s="621"/>
      <c r="CU35" s="621"/>
      <c r="CV35" s="621"/>
      <c r="CW35" s="621"/>
      <c r="CX35" s="621"/>
      <c r="CY35" s="622"/>
      <c r="CZ35" s="611">
        <v>3.8</v>
      </c>
      <c r="DA35" s="623"/>
      <c r="DB35" s="623"/>
      <c r="DC35" s="624"/>
      <c r="DD35" s="614">
        <v>52574</v>
      </c>
      <c r="DE35" s="621"/>
      <c r="DF35" s="621"/>
      <c r="DG35" s="621"/>
      <c r="DH35" s="621"/>
      <c r="DI35" s="621"/>
      <c r="DJ35" s="621"/>
      <c r="DK35" s="622"/>
      <c r="DL35" s="614">
        <v>51282</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15">
      <c r="B36" s="605" t="s">
        <v>316</v>
      </c>
      <c r="C36" s="606"/>
      <c r="D36" s="606"/>
      <c r="E36" s="606"/>
      <c r="F36" s="606"/>
      <c r="G36" s="606"/>
      <c r="H36" s="606"/>
      <c r="I36" s="606"/>
      <c r="J36" s="606"/>
      <c r="K36" s="606"/>
      <c r="L36" s="606"/>
      <c r="M36" s="606"/>
      <c r="N36" s="606"/>
      <c r="O36" s="606"/>
      <c r="P36" s="606"/>
      <c r="Q36" s="607"/>
      <c r="R36" s="608">
        <v>49993</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6"/>
      <c r="AQ36" s="657" t="s">
        <v>317</v>
      </c>
      <c r="AR36" s="658"/>
      <c r="AS36" s="658"/>
      <c r="AT36" s="658"/>
      <c r="AU36" s="658"/>
      <c r="AV36" s="658"/>
      <c r="AW36" s="658"/>
      <c r="AX36" s="658"/>
      <c r="AY36" s="659"/>
      <c r="AZ36" s="663">
        <v>1077480</v>
      </c>
      <c r="BA36" s="664"/>
      <c r="BB36" s="664"/>
      <c r="BC36" s="664"/>
      <c r="BD36" s="664"/>
      <c r="BE36" s="664"/>
      <c r="BF36" s="665"/>
      <c r="BG36" s="666" t="s">
        <v>318</v>
      </c>
      <c r="BH36" s="667"/>
      <c r="BI36" s="667"/>
      <c r="BJ36" s="667"/>
      <c r="BK36" s="667"/>
      <c r="BL36" s="667"/>
      <c r="BM36" s="667"/>
      <c r="BN36" s="667"/>
      <c r="BO36" s="667"/>
      <c r="BP36" s="667"/>
      <c r="BQ36" s="667"/>
      <c r="BR36" s="667"/>
      <c r="BS36" s="667"/>
      <c r="BT36" s="667"/>
      <c r="BU36" s="668"/>
      <c r="BV36" s="663">
        <v>30005</v>
      </c>
      <c r="BW36" s="664"/>
      <c r="BX36" s="664"/>
      <c r="BY36" s="664"/>
      <c r="BZ36" s="664"/>
      <c r="CA36" s="664"/>
      <c r="CB36" s="665"/>
      <c r="CD36" s="605" t="s">
        <v>319</v>
      </c>
      <c r="CE36" s="606"/>
      <c r="CF36" s="606"/>
      <c r="CG36" s="606"/>
      <c r="CH36" s="606"/>
      <c r="CI36" s="606"/>
      <c r="CJ36" s="606"/>
      <c r="CK36" s="606"/>
      <c r="CL36" s="606"/>
      <c r="CM36" s="606"/>
      <c r="CN36" s="606"/>
      <c r="CO36" s="606"/>
      <c r="CP36" s="606"/>
      <c r="CQ36" s="607"/>
      <c r="CR36" s="608">
        <v>1311399</v>
      </c>
      <c r="CS36" s="609"/>
      <c r="CT36" s="609"/>
      <c r="CU36" s="609"/>
      <c r="CV36" s="609"/>
      <c r="CW36" s="609"/>
      <c r="CX36" s="609"/>
      <c r="CY36" s="610"/>
      <c r="CZ36" s="611">
        <v>20.2</v>
      </c>
      <c r="DA36" s="623"/>
      <c r="DB36" s="623"/>
      <c r="DC36" s="624"/>
      <c r="DD36" s="614">
        <v>1007125</v>
      </c>
      <c r="DE36" s="609"/>
      <c r="DF36" s="609"/>
      <c r="DG36" s="609"/>
      <c r="DH36" s="609"/>
      <c r="DI36" s="609"/>
      <c r="DJ36" s="609"/>
      <c r="DK36" s="610"/>
      <c r="DL36" s="614">
        <v>610740</v>
      </c>
      <c r="DM36" s="609"/>
      <c r="DN36" s="609"/>
      <c r="DO36" s="609"/>
      <c r="DP36" s="609"/>
      <c r="DQ36" s="609"/>
      <c r="DR36" s="609"/>
      <c r="DS36" s="609"/>
      <c r="DT36" s="609"/>
      <c r="DU36" s="609"/>
      <c r="DV36" s="610"/>
      <c r="DW36" s="611">
        <v>19.8</v>
      </c>
      <c r="DX36" s="623"/>
      <c r="DY36" s="623"/>
      <c r="DZ36" s="623"/>
      <c r="EA36" s="623"/>
      <c r="EB36" s="623"/>
      <c r="EC36" s="635"/>
    </row>
    <row r="37" spans="2:133" ht="11.25" customHeight="1" x14ac:dyDescent="0.15">
      <c r="B37" s="605" t="s">
        <v>320</v>
      </c>
      <c r="C37" s="606"/>
      <c r="D37" s="606"/>
      <c r="E37" s="606"/>
      <c r="F37" s="606"/>
      <c r="G37" s="606"/>
      <c r="H37" s="606"/>
      <c r="I37" s="606"/>
      <c r="J37" s="606"/>
      <c r="K37" s="606"/>
      <c r="L37" s="606"/>
      <c r="M37" s="606"/>
      <c r="N37" s="606"/>
      <c r="O37" s="606"/>
      <c r="P37" s="606"/>
      <c r="Q37" s="607"/>
      <c r="R37" s="608">
        <v>112641</v>
      </c>
      <c r="S37" s="609"/>
      <c r="T37" s="609"/>
      <c r="U37" s="609"/>
      <c r="V37" s="609"/>
      <c r="W37" s="609"/>
      <c r="X37" s="609"/>
      <c r="Y37" s="610"/>
      <c r="Z37" s="646">
        <v>1.7</v>
      </c>
      <c r="AA37" s="646"/>
      <c r="AB37" s="646"/>
      <c r="AC37" s="646"/>
      <c r="AD37" s="647" t="s">
        <v>122</v>
      </c>
      <c r="AE37" s="647"/>
      <c r="AF37" s="647"/>
      <c r="AG37" s="647"/>
      <c r="AH37" s="647"/>
      <c r="AI37" s="647"/>
      <c r="AJ37" s="647"/>
      <c r="AK37" s="647"/>
      <c r="AL37" s="611" t="s">
        <v>122</v>
      </c>
      <c r="AM37" s="612"/>
      <c r="AN37" s="612"/>
      <c r="AO37" s="648"/>
      <c r="AQ37" s="641" t="s">
        <v>321</v>
      </c>
      <c r="AR37" s="642"/>
      <c r="AS37" s="642"/>
      <c r="AT37" s="642"/>
      <c r="AU37" s="642"/>
      <c r="AV37" s="642"/>
      <c r="AW37" s="642"/>
      <c r="AX37" s="642"/>
      <c r="AY37" s="643"/>
      <c r="AZ37" s="608">
        <v>388548</v>
      </c>
      <c r="BA37" s="609"/>
      <c r="BB37" s="609"/>
      <c r="BC37" s="609"/>
      <c r="BD37" s="621"/>
      <c r="BE37" s="621"/>
      <c r="BF37" s="644"/>
      <c r="BG37" s="605" t="s">
        <v>322</v>
      </c>
      <c r="BH37" s="606"/>
      <c r="BI37" s="606"/>
      <c r="BJ37" s="606"/>
      <c r="BK37" s="606"/>
      <c r="BL37" s="606"/>
      <c r="BM37" s="606"/>
      <c r="BN37" s="606"/>
      <c r="BO37" s="606"/>
      <c r="BP37" s="606"/>
      <c r="BQ37" s="606"/>
      <c r="BR37" s="606"/>
      <c r="BS37" s="606"/>
      <c r="BT37" s="606"/>
      <c r="BU37" s="607"/>
      <c r="BV37" s="608">
        <v>16568</v>
      </c>
      <c r="BW37" s="609"/>
      <c r="BX37" s="609"/>
      <c r="BY37" s="609"/>
      <c r="BZ37" s="609"/>
      <c r="CA37" s="609"/>
      <c r="CB37" s="645"/>
      <c r="CD37" s="605" t="s">
        <v>323</v>
      </c>
      <c r="CE37" s="606"/>
      <c r="CF37" s="606"/>
      <c r="CG37" s="606"/>
      <c r="CH37" s="606"/>
      <c r="CI37" s="606"/>
      <c r="CJ37" s="606"/>
      <c r="CK37" s="606"/>
      <c r="CL37" s="606"/>
      <c r="CM37" s="606"/>
      <c r="CN37" s="606"/>
      <c r="CO37" s="606"/>
      <c r="CP37" s="606"/>
      <c r="CQ37" s="607"/>
      <c r="CR37" s="608">
        <v>345868</v>
      </c>
      <c r="CS37" s="621"/>
      <c r="CT37" s="621"/>
      <c r="CU37" s="621"/>
      <c r="CV37" s="621"/>
      <c r="CW37" s="621"/>
      <c r="CX37" s="621"/>
      <c r="CY37" s="622"/>
      <c r="CZ37" s="611">
        <v>5.3</v>
      </c>
      <c r="DA37" s="623"/>
      <c r="DB37" s="623"/>
      <c r="DC37" s="624"/>
      <c r="DD37" s="614">
        <v>345598</v>
      </c>
      <c r="DE37" s="621"/>
      <c r="DF37" s="621"/>
      <c r="DG37" s="621"/>
      <c r="DH37" s="621"/>
      <c r="DI37" s="621"/>
      <c r="DJ37" s="621"/>
      <c r="DK37" s="622"/>
      <c r="DL37" s="614">
        <v>327085</v>
      </c>
      <c r="DM37" s="621"/>
      <c r="DN37" s="621"/>
      <c r="DO37" s="621"/>
      <c r="DP37" s="621"/>
      <c r="DQ37" s="621"/>
      <c r="DR37" s="621"/>
      <c r="DS37" s="621"/>
      <c r="DT37" s="621"/>
      <c r="DU37" s="621"/>
      <c r="DV37" s="622"/>
      <c r="DW37" s="611">
        <v>10.6</v>
      </c>
      <c r="DX37" s="623"/>
      <c r="DY37" s="623"/>
      <c r="DZ37" s="623"/>
      <c r="EA37" s="623"/>
      <c r="EB37" s="623"/>
      <c r="EC37" s="635"/>
    </row>
    <row r="38" spans="2:133" ht="11.25" customHeight="1" x14ac:dyDescent="0.15">
      <c r="B38" s="605" t="s">
        <v>324</v>
      </c>
      <c r="C38" s="606"/>
      <c r="D38" s="606"/>
      <c r="E38" s="606"/>
      <c r="F38" s="606"/>
      <c r="G38" s="606"/>
      <c r="H38" s="606"/>
      <c r="I38" s="606"/>
      <c r="J38" s="606"/>
      <c r="K38" s="606"/>
      <c r="L38" s="606"/>
      <c r="M38" s="606"/>
      <c r="N38" s="606"/>
      <c r="O38" s="606"/>
      <c r="P38" s="606"/>
      <c r="Q38" s="607"/>
      <c r="R38" s="608">
        <v>677296</v>
      </c>
      <c r="S38" s="609"/>
      <c r="T38" s="609"/>
      <c r="U38" s="609"/>
      <c r="V38" s="609"/>
      <c r="W38" s="609"/>
      <c r="X38" s="609"/>
      <c r="Y38" s="610"/>
      <c r="Z38" s="646">
        <v>10.3</v>
      </c>
      <c r="AA38" s="646"/>
      <c r="AB38" s="646"/>
      <c r="AC38" s="646"/>
      <c r="AD38" s="647" t="s">
        <v>122</v>
      </c>
      <c r="AE38" s="647"/>
      <c r="AF38" s="647"/>
      <c r="AG38" s="647"/>
      <c r="AH38" s="647"/>
      <c r="AI38" s="647"/>
      <c r="AJ38" s="647"/>
      <c r="AK38" s="647"/>
      <c r="AL38" s="611" t="s">
        <v>122</v>
      </c>
      <c r="AM38" s="612"/>
      <c r="AN38" s="612"/>
      <c r="AO38" s="648"/>
      <c r="AQ38" s="641" t="s">
        <v>325</v>
      </c>
      <c r="AR38" s="642"/>
      <c r="AS38" s="642"/>
      <c r="AT38" s="642"/>
      <c r="AU38" s="642"/>
      <c r="AV38" s="642"/>
      <c r="AW38" s="642"/>
      <c r="AX38" s="642"/>
      <c r="AY38" s="643"/>
      <c r="AZ38" s="608">
        <v>238948</v>
      </c>
      <c r="BA38" s="609"/>
      <c r="BB38" s="609"/>
      <c r="BC38" s="609"/>
      <c r="BD38" s="621"/>
      <c r="BE38" s="621"/>
      <c r="BF38" s="644"/>
      <c r="BG38" s="605" t="s">
        <v>326</v>
      </c>
      <c r="BH38" s="606"/>
      <c r="BI38" s="606"/>
      <c r="BJ38" s="606"/>
      <c r="BK38" s="606"/>
      <c r="BL38" s="606"/>
      <c r="BM38" s="606"/>
      <c r="BN38" s="606"/>
      <c r="BO38" s="606"/>
      <c r="BP38" s="606"/>
      <c r="BQ38" s="606"/>
      <c r="BR38" s="606"/>
      <c r="BS38" s="606"/>
      <c r="BT38" s="606"/>
      <c r="BU38" s="607"/>
      <c r="BV38" s="608">
        <v>952</v>
      </c>
      <c r="BW38" s="609"/>
      <c r="BX38" s="609"/>
      <c r="BY38" s="609"/>
      <c r="BZ38" s="609"/>
      <c r="CA38" s="609"/>
      <c r="CB38" s="645"/>
      <c r="CD38" s="605" t="s">
        <v>327</v>
      </c>
      <c r="CE38" s="606"/>
      <c r="CF38" s="606"/>
      <c r="CG38" s="606"/>
      <c r="CH38" s="606"/>
      <c r="CI38" s="606"/>
      <c r="CJ38" s="606"/>
      <c r="CK38" s="606"/>
      <c r="CL38" s="606"/>
      <c r="CM38" s="606"/>
      <c r="CN38" s="606"/>
      <c r="CO38" s="606"/>
      <c r="CP38" s="606"/>
      <c r="CQ38" s="607"/>
      <c r="CR38" s="608">
        <v>449464</v>
      </c>
      <c r="CS38" s="609"/>
      <c r="CT38" s="609"/>
      <c r="CU38" s="609"/>
      <c r="CV38" s="609"/>
      <c r="CW38" s="609"/>
      <c r="CX38" s="609"/>
      <c r="CY38" s="610"/>
      <c r="CZ38" s="611">
        <v>6.9</v>
      </c>
      <c r="DA38" s="623"/>
      <c r="DB38" s="623"/>
      <c r="DC38" s="624"/>
      <c r="DD38" s="614">
        <v>379650</v>
      </c>
      <c r="DE38" s="609"/>
      <c r="DF38" s="609"/>
      <c r="DG38" s="609"/>
      <c r="DH38" s="609"/>
      <c r="DI38" s="609"/>
      <c r="DJ38" s="609"/>
      <c r="DK38" s="610"/>
      <c r="DL38" s="614">
        <v>362434</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15">
      <c r="B39" s="605" t="s">
        <v>328</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329</v>
      </c>
      <c r="AR39" s="642"/>
      <c r="AS39" s="642"/>
      <c r="AT39" s="642"/>
      <c r="AU39" s="642"/>
      <c r="AV39" s="642"/>
      <c r="AW39" s="642"/>
      <c r="AX39" s="642"/>
      <c r="AY39" s="643"/>
      <c r="AZ39" s="608">
        <v>520</v>
      </c>
      <c r="BA39" s="609"/>
      <c r="BB39" s="609"/>
      <c r="BC39" s="609"/>
      <c r="BD39" s="621"/>
      <c r="BE39" s="621"/>
      <c r="BF39" s="644"/>
      <c r="BG39" s="605" t="s">
        <v>330</v>
      </c>
      <c r="BH39" s="606"/>
      <c r="BI39" s="606"/>
      <c r="BJ39" s="606"/>
      <c r="BK39" s="606"/>
      <c r="BL39" s="606"/>
      <c r="BM39" s="606"/>
      <c r="BN39" s="606"/>
      <c r="BO39" s="606"/>
      <c r="BP39" s="606"/>
      <c r="BQ39" s="606"/>
      <c r="BR39" s="606"/>
      <c r="BS39" s="606"/>
      <c r="BT39" s="606"/>
      <c r="BU39" s="607"/>
      <c r="BV39" s="608">
        <v>1311</v>
      </c>
      <c r="BW39" s="609"/>
      <c r="BX39" s="609"/>
      <c r="BY39" s="609"/>
      <c r="BZ39" s="609"/>
      <c r="CA39" s="609"/>
      <c r="CB39" s="645"/>
      <c r="CD39" s="605" t="s">
        <v>331</v>
      </c>
      <c r="CE39" s="606"/>
      <c r="CF39" s="606"/>
      <c r="CG39" s="606"/>
      <c r="CH39" s="606"/>
      <c r="CI39" s="606"/>
      <c r="CJ39" s="606"/>
      <c r="CK39" s="606"/>
      <c r="CL39" s="606"/>
      <c r="CM39" s="606"/>
      <c r="CN39" s="606"/>
      <c r="CO39" s="606"/>
      <c r="CP39" s="606"/>
      <c r="CQ39" s="607"/>
      <c r="CR39" s="608">
        <v>798590</v>
      </c>
      <c r="CS39" s="621"/>
      <c r="CT39" s="621"/>
      <c r="CU39" s="621"/>
      <c r="CV39" s="621"/>
      <c r="CW39" s="621"/>
      <c r="CX39" s="621"/>
      <c r="CY39" s="622"/>
      <c r="CZ39" s="611">
        <v>12.3</v>
      </c>
      <c r="DA39" s="623"/>
      <c r="DB39" s="623"/>
      <c r="DC39" s="624"/>
      <c r="DD39" s="614">
        <v>79914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332</v>
      </c>
      <c r="C40" s="606"/>
      <c r="D40" s="606"/>
      <c r="E40" s="606"/>
      <c r="F40" s="606"/>
      <c r="G40" s="606"/>
      <c r="H40" s="606"/>
      <c r="I40" s="606"/>
      <c r="J40" s="606"/>
      <c r="K40" s="606"/>
      <c r="L40" s="606"/>
      <c r="M40" s="606"/>
      <c r="N40" s="606"/>
      <c r="O40" s="606"/>
      <c r="P40" s="606"/>
      <c r="Q40" s="607"/>
      <c r="R40" s="608">
        <v>7296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333</v>
      </c>
      <c r="AR40" s="642"/>
      <c r="AS40" s="642"/>
      <c r="AT40" s="642"/>
      <c r="AU40" s="642"/>
      <c r="AV40" s="642"/>
      <c r="AW40" s="642"/>
      <c r="AX40" s="642"/>
      <c r="AY40" s="643"/>
      <c r="AZ40" s="608" t="s">
        <v>122</v>
      </c>
      <c r="BA40" s="609"/>
      <c r="BB40" s="609"/>
      <c r="BC40" s="609"/>
      <c r="BD40" s="621"/>
      <c r="BE40" s="621"/>
      <c r="BF40" s="644"/>
      <c r="BG40" s="649" t="s">
        <v>334</v>
      </c>
      <c r="BH40" s="650"/>
      <c r="BI40" s="650"/>
      <c r="BJ40" s="650"/>
      <c r="BK40" s="650"/>
      <c r="BL40" s="202"/>
      <c r="BM40" s="606" t="s">
        <v>335</v>
      </c>
      <c r="BN40" s="606"/>
      <c r="BO40" s="606"/>
      <c r="BP40" s="606"/>
      <c r="BQ40" s="606"/>
      <c r="BR40" s="606"/>
      <c r="BS40" s="606"/>
      <c r="BT40" s="606"/>
      <c r="BU40" s="607"/>
      <c r="BV40" s="608">
        <v>99</v>
      </c>
      <c r="BW40" s="609"/>
      <c r="BX40" s="609"/>
      <c r="BY40" s="609"/>
      <c r="BZ40" s="609"/>
      <c r="CA40" s="609"/>
      <c r="CB40" s="645"/>
      <c r="CD40" s="605" t="s">
        <v>336</v>
      </c>
      <c r="CE40" s="606"/>
      <c r="CF40" s="606"/>
      <c r="CG40" s="606"/>
      <c r="CH40" s="606"/>
      <c r="CI40" s="606"/>
      <c r="CJ40" s="606"/>
      <c r="CK40" s="606"/>
      <c r="CL40" s="606"/>
      <c r="CM40" s="606"/>
      <c r="CN40" s="606"/>
      <c r="CO40" s="606"/>
      <c r="CP40" s="606"/>
      <c r="CQ40" s="607"/>
      <c r="CR40" s="608">
        <v>29047</v>
      </c>
      <c r="CS40" s="609"/>
      <c r="CT40" s="609"/>
      <c r="CU40" s="609"/>
      <c r="CV40" s="609"/>
      <c r="CW40" s="609"/>
      <c r="CX40" s="609"/>
      <c r="CY40" s="610"/>
      <c r="CZ40" s="611">
        <v>0.4</v>
      </c>
      <c r="DA40" s="623"/>
      <c r="DB40" s="623"/>
      <c r="DC40" s="624"/>
      <c r="DD40" s="614">
        <v>29047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337</v>
      </c>
      <c r="C41" s="590"/>
      <c r="D41" s="590"/>
      <c r="E41" s="590"/>
      <c r="F41" s="590"/>
      <c r="G41" s="590"/>
      <c r="H41" s="590"/>
      <c r="I41" s="590"/>
      <c r="J41" s="590"/>
      <c r="K41" s="590"/>
      <c r="L41" s="590"/>
      <c r="M41" s="590"/>
      <c r="N41" s="590"/>
      <c r="O41" s="590"/>
      <c r="P41" s="590"/>
      <c r="Q41" s="591"/>
      <c r="R41" s="592">
        <v>6582160</v>
      </c>
      <c r="S41" s="633"/>
      <c r="T41" s="633"/>
      <c r="U41" s="633"/>
      <c r="V41" s="633"/>
      <c r="W41" s="633"/>
      <c r="X41" s="633"/>
      <c r="Y41" s="636"/>
      <c r="Z41" s="637">
        <v>100</v>
      </c>
      <c r="AA41" s="637"/>
      <c r="AB41" s="637"/>
      <c r="AC41" s="637"/>
      <c r="AD41" s="638">
        <v>3080764</v>
      </c>
      <c r="AE41" s="638"/>
      <c r="AF41" s="638"/>
      <c r="AG41" s="638"/>
      <c r="AH41" s="638"/>
      <c r="AI41" s="638"/>
      <c r="AJ41" s="638"/>
      <c r="AK41" s="638"/>
      <c r="AL41" s="595">
        <v>100</v>
      </c>
      <c r="AM41" s="639"/>
      <c r="AN41" s="639"/>
      <c r="AO41" s="640"/>
      <c r="AQ41" s="641" t="s">
        <v>338</v>
      </c>
      <c r="AR41" s="642"/>
      <c r="AS41" s="642"/>
      <c r="AT41" s="642"/>
      <c r="AU41" s="642"/>
      <c r="AV41" s="642"/>
      <c r="AW41" s="642"/>
      <c r="AX41" s="642"/>
      <c r="AY41" s="643"/>
      <c r="AZ41" s="608">
        <v>88316</v>
      </c>
      <c r="BA41" s="609"/>
      <c r="BB41" s="609"/>
      <c r="BC41" s="609"/>
      <c r="BD41" s="621"/>
      <c r="BE41" s="621"/>
      <c r="BF41" s="644"/>
      <c r="BG41" s="649"/>
      <c r="BH41" s="650"/>
      <c r="BI41" s="650"/>
      <c r="BJ41" s="650"/>
      <c r="BK41" s="650"/>
      <c r="BL41" s="202"/>
      <c r="BM41" s="606" t="s">
        <v>339</v>
      </c>
      <c r="BN41" s="606"/>
      <c r="BO41" s="606"/>
      <c r="BP41" s="606"/>
      <c r="BQ41" s="606"/>
      <c r="BR41" s="606"/>
      <c r="BS41" s="606"/>
      <c r="BT41" s="606"/>
      <c r="BU41" s="607"/>
      <c r="BV41" s="608" t="s">
        <v>122</v>
      </c>
      <c r="BW41" s="609"/>
      <c r="BX41" s="609"/>
      <c r="BY41" s="609"/>
      <c r="BZ41" s="609"/>
      <c r="CA41" s="609"/>
      <c r="CB41" s="645"/>
      <c r="CD41" s="605" t="s">
        <v>340</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341</v>
      </c>
      <c r="AR42" s="654"/>
      <c r="AS42" s="654"/>
      <c r="AT42" s="654"/>
      <c r="AU42" s="654"/>
      <c r="AV42" s="654"/>
      <c r="AW42" s="654"/>
      <c r="AX42" s="654"/>
      <c r="AY42" s="655"/>
      <c r="AZ42" s="592">
        <v>361148</v>
      </c>
      <c r="BA42" s="633"/>
      <c r="BB42" s="633"/>
      <c r="BC42" s="633"/>
      <c r="BD42" s="593"/>
      <c r="BE42" s="593"/>
      <c r="BF42" s="656"/>
      <c r="BG42" s="651"/>
      <c r="BH42" s="652"/>
      <c r="BI42" s="652"/>
      <c r="BJ42" s="652"/>
      <c r="BK42" s="652"/>
      <c r="BL42" s="203"/>
      <c r="BM42" s="590" t="s">
        <v>342</v>
      </c>
      <c r="BN42" s="590"/>
      <c r="BO42" s="590"/>
      <c r="BP42" s="590"/>
      <c r="BQ42" s="590"/>
      <c r="BR42" s="590"/>
      <c r="BS42" s="590"/>
      <c r="BT42" s="590"/>
      <c r="BU42" s="591"/>
      <c r="BV42" s="592">
        <v>542</v>
      </c>
      <c r="BW42" s="633"/>
      <c r="BX42" s="633"/>
      <c r="BY42" s="633"/>
      <c r="BZ42" s="633"/>
      <c r="CA42" s="633"/>
      <c r="CB42" s="634"/>
      <c r="CD42" s="605" t="s">
        <v>343</v>
      </c>
      <c r="CE42" s="606"/>
      <c r="CF42" s="606"/>
      <c r="CG42" s="606"/>
      <c r="CH42" s="606"/>
      <c r="CI42" s="606"/>
      <c r="CJ42" s="606"/>
      <c r="CK42" s="606"/>
      <c r="CL42" s="606"/>
      <c r="CM42" s="606"/>
      <c r="CN42" s="606"/>
      <c r="CO42" s="606"/>
      <c r="CP42" s="606"/>
      <c r="CQ42" s="607"/>
      <c r="CR42" s="608">
        <v>652929</v>
      </c>
      <c r="CS42" s="621"/>
      <c r="CT42" s="621"/>
      <c r="CU42" s="621"/>
      <c r="CV42" s="621"/>
      <c r="CW42" s="621"/>
      <c r="CX42" s="621"/>
      <c r="CY42" s="622"/>
      <c r="CZ42" s="611">
        <v>10</v>
      </c>
      <c r="DA42" s="623"/>
      <c r="DB42" s="623"/>
      <c r="DC42" s="624"/>
      <c r="DD42" s="614">
        <v>137048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344</v>
      </c>
      <c r="CD43" s="605" t="s">
        <v>345</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294</v>
      </c>
      <c r="CE44" s="628"/>
      <c r="CF44" s="605" t="s">
        <v>347</v>
      </c>
      <c r="CG44" s="606"/>
      <c r="CH44" s="606"/>
      <c r="CI44" s="606"/>
      <c r="CJ44" s="606"/>
      <c r="CK44" s="606"/>
      <c r="CL44" s="606"/>
      <c r="CM44" s="606"/>
      <c r="CN44" s="606"/>
      <c r="CO44" s="606"/>
      <c r="CP44" s="606"/>
      <c r="CQ44" s="607"/>
      <c r="CR44" s="608">
        <v>652929</v>
      </c>
      <c r="CS44" s="609"/>
      <c r="CT44" s="609"/>
      <c r="CU44" s="609"/>
      <c r="CV44" s="609"/>
      <c r="CW44" s="609"/>
      <c r="CX44" s="609"/>
      <c r="CY44" s="610"/>
      <c r="CZ44" s="611">
        <v>10</v>
      </c>
      <c r="DA44" s="612"/>
      <c r="DB44" s="612"/>
      <c r="DC44" s="613"/>
      <c r="DD44" s="614">
        <v>137048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348</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349</v>
      </c>
      <c r="CG45" s="606"/>
      <c r="CH45" s="606"/>
      <c r="CI45" s="606"/>
      <c r="CJ45" s="606"/>
      <c r="CK45" s="606"/>
      <c r="CL45" s="606"/>
      <c r="CM45" s="606"/>
      <c r="CN45" s="606"/>
      <c r="CO45" s="606"/>
      <c r="CP45" s="606"/>
      <c r="CQ45" s="607"/>
      <c r="CR45" s="608">
        <v>136974</v>
      </c>
      <c r="CS45" s="621"/>
      <c r="CT45" s="621"/>
      <c r="CU45" s="621"/>
      <c r="CV45" s="621"/>
      <c r="CW45" s="621"/>
      <c r="CX45" s="621"/>
      <c r="CY45" s="622"/>
      <c r="CZ45" s="611">
        <v>2.1</v>
      </c>
      <c r="DA45" s="623"/>
      <c r="DB45" s="623"/>
      <c r="DC45" s="624"/>
      <c r="DD45" s="614">
        <v>1258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350</v>
      </c>
      <c r="CG46" s="606"/>
      <c r="CH46" s="606"/>
      <c r="CI46" s="606"/>
      <c r="CJ46" s="606"/>
      <c r="CK46" s="606"/>
      <c r="CL46" s="606"/>
      <c r="CM46" s="606"/>
      <c r="CN46" s="606"/>
      <c r="CO46" s="606"/>
      <c r="CP46" s="606"/>
      <c r="CQ46" s="607"/>
      <c r="CR46" s="608">
        <v>510955</v>
      </c>
      <c r="CS46" s="609"/>
      <c r="CT46" s="609"/>
      <c r="CU46" s="609"/>
      <c r="CV46" s="609"/>
      <c r="CW46" s="609"/>
      <c r="CX46" s="609"/>
      <c r="CY46" s="610"/>
      <c r="CZ46" s="611">
        <v>7.9</v>
      </c>
      <c r="DA46" s="612"/>
      <c r="DB46" s="612"/>
      <c r="DC46" s="613"/>
      <c r="DD46" s="614">
        <v>135790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351</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352</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353</v>
      </c>
      <c r="CE49" s="590"/>
      <c r="CF49" s="590"/>
      <c r="CG49" s="590"/>
      <c r="CH49" s="590"/>
      <c r="CI49" s="590"/>
      <c r="CJ49" s="590"/>
      <c r="CK49" s="590"/>
      <c r="CL49" s="590"/>
      <c r="CM49" s="590"/>
      <c r="CN49" s="590"/>
      <c r="CO49" s="590"/>
      <c r="CP49" s="590"/>
      <c r="CQ49" s="591"/>
      <c r="CR49" s="592">
        <v>6502145</v>
      </c>
      <c r="CS49" s="593"/>
      <c r="CT49" s="593"/>
      <c r="CU49" s="593"/>
      <c r="CV49" s="593"/>
      <c r="CW49" s="593"/>
      <c r="CX49" s="593"/>
      <c r="CY49" s="594"/>
      <c r="CZ49" s="595">
        <v>100</v>
      </c>
      <c r="DA49" s="596"/>
      <c r="DB49" s="596"/>
      <c r="DC49" s="597"/>
      <c r="DD49" s="598">
        <v>3763136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EMUSLy8QXgt/xzxSO5NvvdFypYe3bSE/0Tt5VpyzxvAAVO6CAk116Wmcq6tgy4W4KHGk+OZVwaV4QWSJ9Fpew==" saltValue="GL+HX3wqMZBsz0D88KEo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354</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355</v>
      </c>
      <c r="DK2" s="1079"/>
      <c r="DL2" s="1079"/>
      <c r="DM2" s="1079"/>
      <c r="DN2" s="1079"/>
      <c r="DO2" s="1080"/>
      <c r="DP2" s="210"/>
      <c r="DQ2" s="1078" t="s">
        <v>356</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357</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358</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359</v>
      </c>
      <c r="B5" s="983"/>
      <c r="C5" s="983"/>
      <c r="D5" s="983"/>
      <c r="E5" s="983"/>
      <c r="F5" s="983"/>
      <c r="G5" s="983"/>
      <c r="H5" s="983"/>
      <c r="I5" s="983"/>
      <c r="J5" s="983"/>
      <c r="K5" s="983"/>
      <c r="L5" s="983"/>
      <c r="M5" s="983"/>
      <c r="N5" s="983"/>
      <c r="O5" s="983"/>
      <c r="P5" s="984"/>
      <c r="Q5" s="988" t="s">
        <v>360</v>
      </c>
      <c r="R5" s="989"/>
      <c r="S5" s="989"/>
      <c r="T5" s="989"/>
      <c r="U5" s="990"/>
      <c r="V5" s="988" t="s">
        <v>361</v>
      </c>
      <c r="W5" s="989"/>
      <c r="X5" s="989"/>
      <c r="Y5" s="989"/>
      <c r="Z5" s="990"/>
      <c r="AA5" s="988" t="s">
        <v>362</v>
      </c>
      <c r="AB5" s="989"/>
      <c r="AC5" s="989"/>
      <c r="AD5" s="989"/>
      <c r="AE5" s="989"/>
      <c r="AF5" s="1081" t="s">
        <v>363</v>
      </c>
      <c r="AG5" s="989"/>
      <c r="AH5" s="989"/>
      <c r="AI5" s="989"/>
      <c r="AJ5" s="1002"/>
      <c r="AK5" s="989" t="s">
        <v>364</v>
      </c>
      <c r="AL5" s="989"/>
      <c r="AM5" s="989"/>
      <c r="AN5" s="989"/>
      <c r="AO5" s="990"/>
      <c r="AP5" s="988" t="s">
        <v>365</v>
      </c>
      <c r="AQ5" s="989"/>
      <c r="AR5" s="989"/>
      <c r="AS5" s="989"/>
      <c r="AT5" s="990"/>
      <c r="AU5" s="988" t="s">
        <v>366</v>
      </c>
      <c r="AV5" s="989"/>
      <c r="AW5" s="989"/>
      <c r="AX5" s="989"/>
      <c r="AY5" s="1002"/>
      <c r="AZ5" s="214"/>
      <c r="BA5" s="214"/>
      <c r="BB5" s="214"/>
      <c r="BC5" s="214"/>
      <c r="BD5" s="214"/>
      <c r="BE5" s="215"/>
      <c r="BF5" s="215"/>
      <c r="BG5" s="215"/>
      <c r="BH5" s="215"/>
      <c r="BI5" s="215"/>
      <c r="BJ5" s="215"/>
      <c r="BK5" s="215"/>
      <c r="BL5" s="215"/>
      <c r="BM5" s="215"/>
      <c r="BN5" s="215"/>
      <c r="BO5" s="215"/>
      <c r="BP5" s="215"/>
      <c r="BQ5" s="982" t="s">
        <v>367</v>
      </c>
      <c r="BR5" s="983"/>
      <c r="BS5" s="983"/>
      <c r="BT5" s="983"/>
      <c r="BU5" s="983"/>
      <c r="BV5" s="983"/>
      <c r="BW5" s="983"/>
      <c r="BX5" s="983"/>
      <c r="BY5" s="983"/>
      <c r="BZ5" s="983"/>
      <c r="CA5" s="983"/>
      <c r="CB5" s="983"/>
      <c r="CC5" s="983"/>
      <c r="CD5" s="983"/>
      <c r="CE5" s="983"/>
      <c r="CF5" s="983"/>
      <c r="CG5" s="984"/>
      <c r="CH5" s="988" t="s">
        <v>368</v>
      </c>
      <c r="CI5" s="989"/>
      <c r="CJ5" s="989"/>
      <c r="CK5" s="989"/>
      <c r="CL5" s="990"/>
      <c r="CM5" s="988" t="s">
        <v>369</v>
      </c>
      <c r="CN5" s="989"/>
      <c r="CO5" s="989"/>
      <c r="CP5" s="989"/>
      <c r="CQ5" s="990"/>
      <c r="CR5" s="988" t="s">
        <v>370</v>
      </c>
      <c r="CS5" s="989"/>
      <c r="CT5" s="989"/>
      <c r="CU5" s="989"/>
      <c r="CV5" s="990"/>
      <c r="CW5" s="988" t="s">
        <v>371</v>
      </c>
      <c r="CX5" s="989"/>
      <c r="CY5" s="989"/>
      <c r="CZ5" s="989"/>
      <c r="DA5" s="990"/>
      <c r="DB5" s="988" t="s">
        <v>372</v>
      </c>
      <c r="DC5" s="989"/>
      <c r="DD5" s="989"/>
      <c r="DE5" s="989"/>
      <c r="DF5" s="990"/>
      <c r="DG5" s="1071" t="s">
        <v>373</v>
      </c>
      <c r="DH5" s="1072"/>
      <c r="DI5" s="1072"/>
      <c r="DJ5" s="1072"/>
      <c r="DK5" s="1073"/>
      <c r="DL5" s="1071" t="s">
        <v>374</v>
      </c>
      <c r="DM5" s="1072"/>
      <c r="DN5" s="1072"/>
      <c r="DO5" s="1072"/>
      <c r="DP5" s="1073"/>
      <c r="DQ5" s="988" t="s">
        <v>375</v>
      </c>
      <c r="DR5" s="989"/>
      <c r="DS5" s="989"/>
      <c r="DT5" s="989"/>
      <c r="DU5" s="990"/>
      <c r="DV5" s="988" t="s">
        <v>366</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376</v>
      </c>
      <c r="C7" s="1035"/>
      <c r="D7" s="1035"/>
      <c r="E7" s="1035"/>
      <c r="F7" s="1035"/>
      <c r="G7" s="1035"/>
      <c r="H7" s="1035"/>
      <c r="I7" s="1035"/>
      <c r="J7" s="1035"/>
      <c r="K7" s="1035"/>
      <c r="L7" s="1035"/>
      <c r="M7" s="1035"/>
      <c r="N7" s="1035"/>
      <c r="O7" s="1035"/>
      <c r="P7" s="1036"/>
      <c r="Q7" s="1089">
        <v>6582</v>
      </c>
      <c r="R7" s="1090"/>
      <c r="S7" s="1090"/>
      <c r="T7" s="1090"/>
      <c r="U7" s="1090"/>
      <c r="V7" s="1090">
        <v>6502</v>
      </c>
      <c r="W7" s="1090"/>
      <c r="X7" s="1090"/>
      <c r="Y7" s="1090"/>
      <c r="Z7" s="1090"/>
      <c r="AA7" s="1090">
        <v>80</v>
      </c>
      <c r="AB7" s="1090"/>
      <c r="AC7" s="1090"/>
      <c r="AD7" s="1090"/>
      <c r="AE7" s="1091"/>
      <c r="AF7" s="1092">
        <v>80</v>
      </c>
      <c r="AG7" s="1093"/>
      <c r="AH7" s="1093"/>
      <c r="AI7" s="1093"/>
      <c r="AJ7" s="1094"/>
      <c r="AK7" s="1095">
        <v>617</v>
      </c>
      <c r="AL7" s="1096"/>
      <c r="AM7" s="1096"/>
      <c r="AN7" s="1096"/>
      <c r="AO7" s="1096"/>
      <c r="AP7" s="1096">
        <v>6720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555</v>
      </c>
      <c r="BS7" s="1086" t="s">
        <v>556</v>
      </c>
      <c r="BT7" s="1087"/>
      <c r="BU7" s="1087"/>
      <c r="BV7" s="1087"/>
      <c r="BW7" s="1087"/>
      <c r="BX7" s="1087"/>
      <c r="BY7" s="1087"/>
      <c r="BZ7" s="1087"/>
      <c r="CA7" s="1087"/>
      <c r="CB7" s="1087"/>
      <c r="CC7" s="1087"/>
      <c r="CD7" s="1087"/>
      <c r="CE7" s="1087"/>
      <c r="CF7" s="1087"/>
      <c r="CG7" s="1099"/>
      <c r="CH7" s="1083">
        <v>2</v>
      </c>
      <c r="CI7" s="1084"/>
      <c r="CJ7" s="1084"/>
      <c r="CK7" s="1084"/>
      <c r="CL7" s="1085"/>
      <c r="CM7" s="1083">
        <v>27</v>
      </c>
      <c r="CN7" s="1084"/>
      <c r="CO7" s="1084"/>
      <c r="CP7" s="1084"/>
      <c r="CQ7" s="1085"/>
      <c r="CR7" s="1083">
        <v>5</v>
      </c>
      <c r="CS7" s="1084"/>
      <c r="CT7" s="1084"/>
      <c r="CU7" s="1084"/>
      <c r="CV7" s="1085"/>
      <c r="CW7" s="1083" t="s">
        <v>557</v>
      </c>
      <c r="CX7" s="1084"/>
      <c r="CY7" s="1084"/>
      <c r="CZ7" s="1084"/>
      <c r="DA7" s="1085"/>
      <c r="DB7" s="1083" t="s">
        <v>557</v>
      </c>
      <c r="DC7" s="1084"/>
      <c r="DD7" s="1084"/>
      <c r="DE7" s="1084"/>
      <c r="DF7" s="1085"/>
      <c r="DG7" s="1083">
        <v>116</v>
      </c>
      <c r="DH7" s="1084"/>
      <c r="DI7" s="1084"/>
      <c r="DJ7" s="1084"/>
      <c r="DK7" s="1085"/>
      <c r="DL7" s="1083" t="s">
        <v>557</v>
      </c>
      <c r="DM7" s="1084"/>
      <c r="DN7" s="1084"/>
      <c r="DO7" s="1084"/>
      <c r="DP7" s="1085"/>
      <c r="DQ7" s="1083" t="s">
        <v>557</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6582</v>
      </c>
      <c r="R23" s="1048"/>
      <c r="S23" s="1048"/>
      <c r="T23" s="1048"/>
      <c r="U23" s="1048"/>
      <c r="V23" s="1048">
        <v>6502</v>
      </c>
      <c r="W23" s="1048"/>
      <c r="X23" s="1048"/>
      <c r="Y23" s="1048"/>
      <c r="Z23" s="1048"/>
      <c r="AA23" s="1048">
        <v>80</v>
      </c>
      <c r="AB23" s="1048"/>
      <c r="AC23" s="1048"/>
      <c r="AD23" s="1048"/>
      <c r="AE23" s="1055"/>
      <c r="AF23" s="1056">
        <v>80</v>
      </c>
      <c r="AG23" s="1048"/>
      <c r="AH23" s="1048"/>
      <c r="AI23" s="1048"/>
      <c r="AJ23" s="1057"/>
      <c r="AK23" s="1058"/>
      <c r="AL23" s="1059"/>
      <c r="AM23" s="1059"/>
      <c r="AN23" s="1059"/>
      <c r="AO23" s="1059"/>
      <c r="AP23" s="1048">
        <v>6720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359</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366</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976</v>
      </c>
      <c r="R28" s="1038"/>
      <c r="S28" s="1038"/>
      <c r="T28" s="1038"/>
      <c r="U28" s="1038"/>
      <c r="V28" s="1038">
        <v>946</v>
      </c>
      <c r="W28" s="1038"/>
      <c r="X28" s="1038"/>
      <c r="Y28" s="1038"/>
      <c r="Z28" s="1038"/>
      <c r="AA28" s="1038">
        <v>30</v>
      </c>
      <c r="AB28" s="1038"/>
      <c r="AC28" s="1038"/>
      <c r="AD28" s="1038"/>
      <c r="AE28" s="1039"/>
      <c r="AF28" s="1040">
        <v>30</v>
      </c>
      <c r="AG28" s="1038"/>
      <c r="AH28" s="1038"/>
      <c r="AI28" s="1038"/>
      <c r="AJ28" s="1041"/>
      <c r="AK28" s="1029">
        <v>88</v>
      </c>
      <c r="AL28" s="1030"/>
      <c r="AM28" s="1030"/>
      <c r="AN28" s="1030"/>
      <c r="AO28" s="1030"/>
      <c r="AP28" s="1030" t="s">
        <v>562</v>
      </c>
      <c r="AQ28" s="1030"/>
      <c r="AR28" s="1030"/>
      <c r="AS28" s="1030"/>
      <c r="AT28" s="1030"/>
      <c r="AU28" s="1030" t="s">
        <v>562</v>
      </c>
      <c r="AV28" s="1030"/>
      <c r="AW28" s="1030"/>
      <c r="AX28" s="1030"/>
      <c r="AY28" s="1030"/>
      <c r="AZ28" s="1031" t="s">
        <v>562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175</v>
      </c>
      <c r="R29" s="1026"/>
      <c r="S29" s="1026"/>
      <c r="T29" s="1026"/>
      <c r="U29" s="1026"/>
      <c r="V29" s="1026">
        <v>174</v>
      </c>
      <c r="W29" s="1026"/>
      <c r="X29" s="1026"/>
      <c r="Y29" s="1026"/>
      <c r="Z29" s="1026"/>
      <c r="AA29" s="1026">
        <v>1</v>
      </c>
      <c r="AB29" s="1026"/>
      <c r="AC29" s="1026"/>
      <c r="AD29" s="1026"/>
      <c r="AE29" s="1027"/>
      <c r="AF29" s="1022">
        <v>1</v>
      </c>
      <c r="AG29" s="1023"/>
      <c r="AH29" s="1023"/>
      <c r="AI29" s="1023"/>
      <c r="AJ29" s="1024"/>
      <c r="AK29" s="967">
        <v>53</v>
      </c>
      <c r="AL29" s="958"/>
      <c r="AM29" s="958"/>
      <c r="AN29" s="958"/>
      <c r="AO29" s="958"/>
      <c r="AP29" s="958" t="s">
        <v>562</v>
      </c>
      <c r="AQ29" s="958"/>
      <c r="AR29" s="958"/>
      <c r="AS29" s="958"/>
      <c r="AT29" s="958"/>
      <c r="AU29" s="958" t="s">
        <v>562</v>
      </c>
      <c r="AV29" s="958"/>
      <c r="AW29" s="958"/>
      <c r="AX29" s="958"/>
      <c r="AY29" s="958"/>
      <c r="AZ29" s="1028" t="s">
        <v>562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143</v>
      </c>
      <c r="C30" s="1018"/>
      <c r="D30" s="1018"/>
      <c r="E30" s="1018"/>
      <c r="F30" s="1018"/>
      <c r="G30" s="1018"/>
      <c r="H30" s="1018"/>
      <c r="I30" s="1018"/>
      <c r="J30" s="1018"/>
      <c r="K30" s="1018"/>
      <c r="L30" s="1018"/>
      <c r="M30" s="1018"/>
      <c r="N30" s="1018"/>
      <c r="O30" s="1018"/>
      <c r="P30" s="1019"/>
      <c r="Q30" s="1025">
        <v>743</v>
      </c>
      <c r="R30" s="1026"/>
      <c r="S30" s="1026"/>
      <c r="T30" s="1026"/>
      <c r="U30" s="1026"/>
      <c r="V30" s="1026">
        <v>584</v>
      </c>
      <c r="W30" s="1026"/>
      <c r="X30" s="1026"/>
      <c r="Y30" s="1026"/>
      <c r="Z30" s="1026"/>
      <c r="AA30" s="1026">
        <v>159</v>
      </c>
      <c r="AB30" s="1026"/>
      <c r="AC30" s="1026"/>
      <c r="AD30" s="1026"/>
      <c r="AE30" s="1027"/>
      <c r="AF30" s="1022">
        <v>-30</v>
      </c>
      <c r="AG30" s="1023"/>
      <c r="AH30" s="1023"/>
      <c r="AI30" s="1023"/>
      <c r="AJ30" s="1024"/>
      <c r="AK30" s="967">
        <v>389</v>
      </c>
      <c r="AL30" s="958"/>
      <c r="AM30" s="958"/>
      <c r="AN30" s="958"/>
      <c r="AO30" s="958"/>
      <c r="AP30" s="958">
        <v>165</v>
      </c>
      <c r="AQ30" s="958"/>
      <c r="AR30" s="958"/>
      <c r="AS30" s="958"/>
      <c r="AT30" s="958"/>
      <c r="AU30" s="958">
        <v>156</v>
      </c>
      <c r="AV30" s="958"/>
      <c r="AW30" s="958"/>
      <c r="AX30" s="958"/>
      <c r="AY30" s="958"/>
      <c r="AZ30" s="1028">
        <v>7.4</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176</v>
      </c>
      <c r="R31" s="1026"/>
      <c r="S31" s="1026"/>
      <c r="T31" s="1026"/>
      <c r="U31" s="1026"/>
      <c r="V31" s="1026">
        <v>190</v>
      </c>
      <c r="W31" s="1026"/>
      <c r="X31" s="1026"/>
      <c r="Y31" s="1026"/>
      <c r="Z31" s="1026"/>
      <c r="AA31" s="1026">
        <v>-11</v>
      </c>
      <c r="AB31" s="1026"/>
      <c r="AC31" s="1026"/>
      <c r="AD31" s="1026"/>
      <c r="AE31" s="1027"/>
      <c r="AF31" s="1022">
        <v>98</v>
      </c>
      <c r="AG31" s="1023"/>
      <c r="AH31" s="1023"/>
      <c r="AI31" s="1023"/>
      <c r="AJ31" s="1024"/>
      <c r="AK31" s="967">
        <v>1</v>
      </c>
      <c r="AL31" s="958"/>
      <c r="AM31" s="958"/>
      <c r="AN31" s="958"/>
      <c r="AO31" s="958"/>
      <c r="AP31" s="958">
        <v>268</v>
      </c>
      <c r="AQ31" s="958"/>
      <c r="AR31" s="958"/>
      <c r="AS31" s="958"/>
      <c r="AT31" s="958"/>
      <c r="AU31" s="958">
        <v>1</v>
      </c>
      <c r="AV31" s="958"/>
      <c r="AW31" s="958"/>
      <c r="AX31" s="958"/>
      <c r="AY31" s="958"/>
      <c r="AZ31" s="1028" t="s">
        <v>562</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287</v>
      </c>
      <c r="R32" s="1026"/>
      <c r="S32" s="1026"/>
      <c r="T32" s="1026"/>
      <c r="U32" s="1026"/>
      <c r="V32" s="1026">
        <v>212</v>
      </c>
      <c r="W32" s="1026"/>
      <c r="X32" s="1026"/>
      <c r="Y32" s="1026"/>
      <c r="Z32" s="1026"/>
      <c r="AA32" s="1026">
        <v>75</v>
      </c>
      <c r="AB32" s="1026"/>
      <c r="AC32" s="1026"/>
      <c r="AD32" s="1026"/>
      <c r="AE32" s="1027"/>
      <c r="AF32" s="1022">
        <v>25</v>
      </c>
      <c r="AG32" s="1023"/>
      <c r="AH32" s="1023"/>
      <c r="AI32" s="1023"/>
      <c r="AJ32" s="1024"/>
      <c r="AK32" s="967">
        <v>239</v>
      </c>
      <c r="AL32" s="958"/>
      <c r="AM32" s="958"/>
      <c r="AN32" s="958"/>
      <c r="AO32" s="958"/>
      <c r="AP32" s="958">
        <v>1998</v>
      </c>
      <c r="AQ32" s="958"/>
      <c r="AR32" s="958"/>
      <c r="AS32" s="958"/>
      <c r="AT32" s="958"/>
      <c r="AU32" s="958">
        <v>1998</v>
      </c>
      <c r="AV32" s="958"/>
      <c r="AW32" s="958"/>
      <c r="AX32" s="958"/>
      <c r="AY32" s="958"/>
      <c r="AZ32" s="1028" t="s">
        <v>562</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124</v>
      </c>
      <c r="AG63" s="946"/>
      <c r="AH63" s="946"/>
      <c r="AI63" s="946"/>
      <c r="AJ63" s="1009"/>
      <c r="AK63" s="1010"/>
      <c r="AL63" s="950"/>
      <c r="AM63" s="950"/>
      <c r="AN63" s="950"/>
      <c r="AO63" s="950"/>
      <c r="AP63" s="946">
        <v>2431</v>
      </c>
      <c r="AQ63" s="946"/>
      <c r="AR63" s="946"/>
      <c r="AS63" s="946"/>
      <c r="AT63" s="946"/>
      <c r="AU63" s="946">
        <v>2155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366</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563</v>
      </c>
      <c r="C68" s="973"/>
      <c r="D68" s="973"/>
      <c r="E68" s="973"/>
      <c r="F68" s="973"/>
      <c r="G68" s="973"/>
      <c r="H68" s="973"/>
      <c r="I68" s="973"/>
      <c r="J68" s="973"/>
      <c r="K68" s="973"/>
      <c r="L68" s="973"/>
      <c r="M68" s="973"/>
      <c r="N68" s="973"/>
      <c r="O68" s="973"/>
      <c r="P68" s="974"/>
      <c r="Q68" s="975">
        <v>90</v>
      </c>
      <c r="R68" s="969"/>
      <c r="S68" s="969"/>
      <c r="T68" s="969"/>
      <c r="U68" s="969"/>
      <c r="V68" s="969">
        <v>88</v>
      </c>
      <c r="W68" s="969"/>
      <c r="X68" s="969"/>
      <c r="Y68" s="969"/>
      <c r="Z68" s="969"/>
      <c r="AA68" s="969">
        <v>1</v>
      </c>
      <c r="AB68" s="969"/>
      <c r="AC68" s="969"/>
      <c r="AD68" s="969"/>
      <c r="AE68" s="969"/>
      <c r="AF68" s="969">
        <v>1</v>
      </c>
      <c r="AG68" s="969"/>
      <c r="AH68" s="969"/>
      <c r="AI68" s="969"/>
      <c r="AJ68" s="969"/>
      <c r="AK68" s="969" t="s">
        <v>557</v>
      </c>
      <c r="AL68" s="969"/>
      <c r="AM68" s="969"/>
      <c r="AN68" s="969"/>
      <c r="AO68" s="969"/>
      <c r="AP68" s="969" t="s">
        <v>557</v>
      </c>
      <c r="AQ68" s="969"/>
      <c r="AR68" s="969"/>
      <c r="AS68" s="969"/>
      <c r="AT68" s="969"/>
      <c r="AU68" s="969" t="s">
        <v>557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564</v>
      </c>
      <c r="C69" s="962"/>
      <c r="D69" s="962"/>
      <c r="E69" s="962"/>
      <c r="F69" s="962"/>
      <c r="G69" s="962"/>
      <c r="H69" s="962"/>
      <c r="I69" s="962"/>
      <c r="J69" s="962"/>
      <c r="K69" s="962"/>
      <c r="L69" s="962"/>
      <c r="M69" s="962"/>
      <c r="N69" s="962"/>
      <c r="O69" s="962"/>
      <c r="P69" s="963"/>
      <c r="Q69" s="964">
        <v>217</v>
      </c>
      <c r="R69" s="958"/>
      <c r="S69" s="958"/>
      <c r="T69" s="958"/>
      <c r="U69" s="958"/>
      <c r="V69" s="958">
        <v>198</v>
      </c>
      <c r="W69" s="958"/>
      <c r="X69" s="958"/>
      <c r="Y69" s="958"/>
      <c r="Z69" s="958"/>
      <c r="AA69" s="958">
        <v>18</v>
      </c>
      <c r="AB69" s="958"/>
      <c r="AC69" s="958"/>
      <c r="AD69" s="958"/>
      <c r="AE69" s="958"/>
      <c r="AF69" s="958">
        <v>18</v>
      </c>
      <c r="AG69" s="958"/>
      <c r="AH69" s="958"/>
      <c r="AI69" s="958"/>
      <c r="AJ69" s="958"/>
      <c r="AK69" s="968" t="s">
        <v>557</v>
      </c>
      <c r="AL69" s="966"/>
      <c r="AM69" s="966"/>
      <c r="AN69" s="966"/>
      <c r="AO69" s="967"/>
      <c r="AP69" s="968" t="s">
        <v>557</v>
      </c>
      <c r="AQ69" s="966"/>
      <c r="AR69" s="966"/>
      <c r="AS69" s="966"/>
      <c r="AT69" s="967"/>
      <c r="AU69" s="968" t="s">
        <v>557</v>
      </c>
      <c r="AV69" s="966"/>
      <c r="AW69" s="966"/>
      <c r="AX69" s="966"/>
      <c r="AY69" s="967"/>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565</v>
      </c>
      <c r="C70" s="962"/>
      <c r="D70" s="962"/>
      <c r="E70" s="962"/>
      <c r="F70" s="962"/>
      <c r="G70" s="962"/>
      <c r="H70" s="962"/>
      <c r="I70" s="962"/>
      <c r="J70" s="962"/>
      <c r="K70" s="962"/>
      <c r="L70" s="962"/>
      <c r="M70" s="962"/>
      <c r="N70" s="962"/>
      <c r="O70" s="962"/>
      <c r="P70" s="963"/>
      <c r="Q70" s="964">
        <v>635</v>
      </c>
      <c r="R70" s="958"/>
      <c r="S70" s="958"/>
      <c r="T70" s="958"/>
      <c r="U70" s="958"/>
      <c r="V70" s="958">
        <v>620</v>
      </c>
      <c r="W70" s="958"/>
      <c r="X70" s="958"/>
      <c r="Y70" s="958"/>
      <c r="Z70" s="958"/>
      <c r="AA70" s="958">
        <v>15</v>
      </c>
      <c r="AB70" s="958"/>
      <c r="AC70" s="958"/>
      <c r="AD70" s="958"/>
      <c r="AE70" s="958"/>
      <c r="AF70" s="958">
        <v>15</v>
      </c>
      <c r="AG70" s="958"/>
      <c r="AH70" s="958"/>
      <c r="AI70" s="958"/>
      <c r="AJ70" s="958"/>
      <c r="AK70" s="968">
        <v>55</v>
      </c>
      <c r="AL70" s="966"/>
      <c r="AM70" s="966"/>
      <c r="AN70" s="966"/>
      <c r="AO70" s="967"/>
      <c r="AP70" s="968" t="s">
        <v>557</v>
      </c>
      <c r="AQ70" s="966"/>
      <c r="AR70" s="966"/>
      <c r="AS70" s="966"/>
      <c r="AT70" s="967"/>
      <c r="AU70" s="968" t="s">
        <v>557</v>
      </c>
      <c r="AV70" s="966"/>
      <c r="AW70" s="966"/>
      <c r="AX70" s="966"/>
      <c r="AY70" s="967"/>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566</v>
      </c>
      <c r="C71" s="962"/>
      <c r="D71" s="962"/>
      <c r="E71" s="962"/>
      <c r="F71" s="962"/>
      <c r="G71" s="962"/>
      <c r="H71" s="962"/>
      <c r="I71" s="962"/>
      <c r="J71" s="962"/>
      <c r="K71" s="962"/>
      <c r="L71" s="962"/>
      <c r="M71" s="962"/>
      <c r="N71" s="962"/>
      <c r="O71" s="962"/>
      <c r="P71" s="963"/>
      <c r="Q71" s="964">
        <v>8</v>
      </c>
      <c r="R71" s="958"/>
      <c r="S71" s="958"/>
      <c r="T71" s="958"/>
      <c r="U71" s="958"/>
      <c r="V71" s="958">
        <v>8</v>
      </c>
      <c r="W71" s="958"/>
      <c r="X71" s="958"/>
      <c r="Y71" s="958"/>
      <c r="Z71" s="958"/>
      <c r="AA71" s="958">
        <v>1</v>
      </c>
      <c r="AB71" s="958"/>
      <c r="AC71" s="958"/>
      <c r="AD71" s="958"/>
      <c r="AE71" s="958"/>
      <c r="AF71" s="958">
        <v>1</v>
      </c>
      <c r="AG71" s="958"/>
      <c r="AH71" s="958"/>
      <c r="AI71" s="958"/>
      <c r="AJ71" s="958"/>
      <c r="AK71" s="968" t="s">
        <v>557</v>
      </c>
      <c r="AL71" s="966"/>
      <c r="AM71" s="966"/>
      <c r="AN71" s="966"/>
      <c r="AO71" s="967"/>
      <c r="AP71" s="968" t="s">
        <v>557</v>
      </c>
      <c r="AQ71" s="966"/>
      <c r="AR71" s="966"/>
      <c r="AS71" s="966"/>
      <c r="AT71" s="967"/>
      <c r="AU71" s="968" t="s">
        <v>557</v>
      </c>
      <c r="AV71" s="966"/>
      <c r="AW71" s="966"/>
      <c r="AX71" s="966"/>
      <c r="AY71" s="967"/>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567</v>
      </c>
      <c r="C72" s="962"/>
      <c r="D72" s="962"/>
      <c r="E72" s="962"/>
      <c r="F72" s="962"/>
      <c r="G72" s="962"/>
      <c r="H72" s="962"/>
      <c r="I72" s="962"/>
      <c r="J72" s="962"/>
      <c r="K72" s="962"/>
      <c r="L72" s="962"/>
      <c r="M72" s="962"/>
      <c r="N72" s="962"/>
      <c r="O72" s="962"/>
      <c r="P72" s="963"/>
      <c r="Q72" s="964">
        <v>57</v>
      </c>
      <c r="R72" s="958"/>
      <c r="S72" s="958"/>
      <c r="T72" s="958"/>
      <c r="U72" s="958"/>
      <c r="V72" s="958">
        <v>45</v>
      </c>
      <c r="W72" s="958"/>
      <c r="X72" s="958"/>
      <c r="Y72" s="958"/>
      <c r="Z72" s="958"/>
      <c r="AA72" s="958">
        <v>13</v>
      </c>
      <c r="AB72" s="958"/>
      <c r="AC72" s="958"/>
      <c r="AD72" s="958"/>
      <c r="AE72" s="958"/>
      <c r="AF72" s="958">
        <v>13</v>
      </c>
      <c r="AG72" s="958"/>
      <c r="AH72" s="958"/>
      <c r="AI72" s="958"/>
      <c r="AJ72" s="958"/>
      <c r="AK72" s="968" t="s">
        <v>557</v>
      </c>
      <c r="AL72" s="966"/>
      <c r="AM72" s="966"/>
      <c r="AN72" s="966"/>
      <c r="AO72" s="967"/>
      <c r="AP72" s="958" t="s">
        <v>557</v>
      </c>
      <c r="AQ72" s="958"/>
      <c r="AR72" s="958"/>
      <c r="AS72" s="958"/>
      <c r="AT72" s="958"/>
      <c r="AU72" s="958" t="s">
        <v>557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568</v>
      </c>
      <c r="C73" s="962"/>
      <c r="D73" s="962"/>
      <c r="E73" s="962"/>
      <c r="F73" s="962"/>
      <c r="G73" s="962"/>
      <c r="H73" s="962"/>
      <c r="I73" s="962"/>
      <c r="J73" s="962"/>
      <c r="K73" s="962"/>
      <c r="L73" s="962"/>
      <c r="M73" s="962"/>
      <c r="N73" s="962"/>
      <c r="O73" s="962"/>
      <c r="P73" s="963"/>
      <c r="Q73" s="964">
        <v>853</v>
      </c>
      <c r="R73" s="958"/>
      <c r="S73" s="958"/>
      <c r="T73" s="958"/>
      <c r="U73" s="958"/>
      <c r="V73" s="958">
        <v>809</v>
      </c>
      <c r="W73" s="958"/>
      <c r="X73" s="958"/>
      <c r="Y73" s="958"/>
      <c r="Z73" s="958"/>
      <c r="AA73" s="958">
        <v>44</v>
      </c>
      <c r="AB73" s="958"/>
      <c r="AC73" s="958"/>
      <c r="AD73" s="958"/>
      <c r="AE73" s="958"/>
      <c r="AF73" s="958">
        <v>44</v>
      </c>
      <c r="AG73" s="958"/>
      <c r="AH73" s="958"/>
      <c r="AI73" s="958"/>
      <c r="AJ73" s="958"/>
      <c r="AK73" s="968" t="s">
        <v>557</v>
      </c>
      <c r="AL73" s="966"/>
      <c r="AM73" s="966"/>
      <c r="AN73" s="966"/>
      <c r="AO73" s="967"/>
      <c r="AP73" s="958">
        <v>21</v>
      </c>
      <c r="AQ73" s="958"/>
      <c r="AR73" s="958"/>
      <c r="AS73" s="958"/>
      <c r="AT73" s="958"/>
      <c r="AU73" s="958">
        <v>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569</v>
      </c>
      <c r="C74" s="962"/>
      <c r="D74" s="962"/>
      <c r="E74" s="962"/>
      <c r="F74" s="962"/>
      <c r="G74" s="962"/>
      <c r="H74" s="962"/>
      <c r="I74" s="962"/>
      <c r="J74" s="962"/>
      <c r="K74" s="962"/>
      <c r="L74" s="962"/>
      <c r="M74" s="962"/>
      <c r="N74" s="962"/>
      <c r="O74" s="962"/>
      <c r="P74" s="963"/>
      <c r="Q74" s="964">
        <v>257</v>
      </c>
      <c r="R74" s="958"/>
      <c r="S74" s="958"/>
      <c r="T74" s="958"/>
      <c r="U74" s="958"/>
      <c r="V74" s="958">
        <v>256</v>
      </c>
      <c r="W74" s="958"/>
      <c r="X74" s="958"/>
      <c r="Y74" s="958"/>
      <c r="Z74" s="958"/>
      <c r="AA74" s="958">
        <v>1</v>
      </c>
      <c r="AB74" s="958"/>
      <c r="AC74" s="958"/>
      <c r="AD74" s="958"/>
      <c r="AE74" s="958"/>
      <c r="AF74" s="958">
        <v>1</v>
      </c>
      <c r="AG74" s="958"/>
      <c r="AH74" s="958"/>
      <c r="AI74" s="958"/>
      <c r="AJ74" s="958"/>
      <c r="AK74" s="968">
        <v>57</v>
      </c>
      <c r="AL74" s="966"/>
      <c r="AM74" s="966"/>
      <c r="AN74" s="966"/>
      <c r="AO74" s="967"/>
      <c r="AP74" s="968" t="s">
        <v>557</v>
      </c>
      <c r="AQ74" s="966"/>
      <c r="AR74" s="966"/>
      <c r="AS74" s="966"/>
      <c r="AT74" s="967"/>
      <c r="AU74" s="968" t="s">
        <v>557</v>
      </c>
      <c r="AV74" s="966"/>
      <c r="AW74" s="966"/>
      <c r="AX74" s="966"/>
      <c r="AY74" s="967"/>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570</v>
      </c>
      <c r="C75" s="962"/>
      <c r="D75" s="962"/>
      <c r="E75" s="962"/>
      <c r="F75" s="962"/>
      <c r="G75" s="962"/>
      <c r="H75" s="962"/>
      <c r="I75" s="962"/>
      <c r="J75" s="962"/>
      <c r="K75" s="962"/>
      <c r="L75" s="962"/>
      <c r="M75" s="962"/>
      <c r="N75" s="962"/>
      <c r="O75" s="962"/>
      <c r="P75" s="963"/>
      <c r="Q75" s="965">
        <v>73</v>
      </c>
      <c r="R75" s="966"/>
      <c r="S75" s="966"/>
      <c r="T75" s="966"/>
      <c r="U75" s="967"/>
      <c r="V75" s="968">
        <v>73</v>
      </c>
      <c r="W75" s="966"/>
      <c r="X75" s="966"/>
      <c r="Y75" s="966"/>
      <c r="Z75" s="967"/>
      <c r="AA75" s="968" t="s">
        <v>557</v>
      </c>
      <c r="AB75" s="966"/>
      <c r="AC75" s="966"/>
      <c r="AD75" s="966"/>
      <c r="AE75" s="967"/>
      <c r="AF75" s="968" t="s">
        <v>557</v>
      </c>
      <c r="AG75" s="966"/>
      <c r="AH75" s="966"/>
      <c r="AI75" s="966"/>
      <c r="AJ75" s="967"/>
      <c r="AK75" s="968" t="s">
        <v>557</v>
      </c>
      <c r="AL75" s="966"/>
      <c r="AM75" s="966"/>
      <c r="AN75" s="966"/>
      <c r="AO75" s="967"/>
      <c r="AP75" s="968" t="s">
        <v>557</v>
      </c>
      <c r="AQ75" s="966"/>
      <c r="AR75" s="966"/>
      <c r="AS75" s="966"/>
      <c r="AT75" s="967"/>
      <c r="AU75" s="968" t="s">
        <v>557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558</v>
      </c>
      <c r="C76" s="962"/>
      <c r="D76" s="962"/>
      <c r="E76" s="962"/>
      <c r="F76" s="962"/>
      <c r="G76" s="962"/>
      <c r="H76" s="962"/>
      <c r="I76" s="962"/>
      <c r="J76" s="962"/>
      <c r="K76" s="962"/>
      <c r="L76" s="962"/>
      <c r="M76" s="962"/>
      <c r="N76" s="962"/>
      <c r="O76" s="962"/>
      <c r="P76" s="963"/>
      <c r="Q76" s="965">
        <v>1716</v>
      </c>
      <c r="R76" s="966"/>
      <c r="S76" s="966"/>
      <c r="T76" s="966"/>
      <c r="U76" s="967"/>
      <c r="V76" s="968">
        <v>1668</v>
      </c>
      <c r="W76" s="966"/>
      <c r="X76" s="966"/>
      <c r="Y76" s="966"/>
      <c r="Z76" s="967"/>
      <c r="AA76" s="968">
        <v>48</v>
      </c>
      <c r="AB76" s="966"/>
      <c r="AC76" s="966"/>
      <c r="AD76" s="966"/>
      <c r="AE76" s="967"/>
      <c r="AF76" s="968">
        <v>48</v>
      </c>
      <c r="AG76" s="966"/>
      <c r="AH76" s="966"/>
      <c r="AI76" s="966"/>
      <c r="AJ76" s="967"/>
      <c r="AK76" s="968" t="s">
        <v>557</v>
      </c>
      <c r="AL76" s="966"/>
      <c r="AM76" s="966"/>
      <c r="AN76" s="966"/>
      <c r="AO76" s="967"/>
      <c r="AP76" s="968" t="s">
        <v>557</v>
      </c>
      <c r="AQ76" s="966"/>
      <c r="AR76" s="966"/>
      <c r="AS76" s="966"/>
      <c r="AT76" s="967"/>
      <c r="AU76" s="968" t="s">
        <v>557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559</v>
      </c>
      <c r="C77" s="962"/>
      <c r="D77" s="962"/>
      <c r="E77" s="962"/>
      <c r="F77" s="962"/>
      <c r="G77" s="962"/>
      <c r="H77" s="962"/>
      <c r="I77" s="962"/>
      <c r="J77" s="962"/>
      <c r="K77" s="962"/>
      <c r="L77" s="962"/>
      <c r="M77" s="962"/>
      <c r="N77" s="962"/>
      <c r="O77" s="962"/>
      <c r="P77" s="963"/>
      <c r="Q77" s="965">
        <v>75239</v>
      </c>
      <c r="R77" s="966"/>
      <c r="S77" s="966"/>
      <c r="T77" s="966"/>
      <c r="U77" s="967"/>
      <c r="V77" s="968">
        <v>72711</v>
      </c>
      <c r="W77" s="966"/>
      <c r="X77" s="966"/>
      <c r="Y77" s="966"/>
      <c r="Z77" s="967"/>
      <c r="AA77" s="968">
        <v>2528</v>
      </c>
      <c r="AB77" s="966"/>
      <c r="AC77" s="966"/>
      <c r="AD77" s="966"/>
      <c r="AE77" s="967"/>
      <c r="AF77" s="968">
        <v>2528</v>
      </c>
      <c r="AG77" s="966"/>
      <c r="AH77" s="966"/>
      <c r="AI77" s="966"/>
      <c r="AJ77" s="967"/>
      <c r="AK77" s="968">
        <v>2373</v>
      </c>
      <c r="AL77" s="966"/>
      <c r="AM77" s="966"/>
      <c r="AN77" s="966"/>
      <c r="AO77" s="967"/>
      <c r="AP77" s="968" t="s">
        <v>557</v>
      </c>
      <c r="AQ77" s="966"/>
      <c r="AR77" s="966"/>
      <c r="AS77" s="966"/>
      <c r="AT77" s="967"/>
      <c r="AU77" s="968" t="s">
        <v>557</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560</v>
      </c>
      <c r="C78" s="962"/>
      <c r="D78" s="962"/>
      <c r="E78" s="962"/>
      <c r="F78" s="962"/>
      <c r="G78" s="962"/>
      <c r="H78" s="962"/>
      <c r="I78" s="962"/>
      <c r="J78" s="962"/>
      <c r="K78" s="962"/>
      <c r="L78" s="962"/>
      <c r="M78" s="962"/>
      <c r="N78" s="962"/>
      <c r="O78" s="962"/>
      <c r="P78" s="963"/>
      <c r="Q78" s="964">
        <v>295</v>
      </c>
      <c r="R78" s="958"/>
      <c r="S78" s="958"/>
      <c r="T78" s="958"/>
      <c r="U78" s="958"/>
      <c r="V78" s="958">
        <v>258</v>
      </c>
      <c r="W78" s="958"/>
      <c r="X78" s="958"/>
      <c r="Y78" s="958"/>
      <c r="Z78" s="958"/>
      <c r="AA78" s="958">
        <v>37</v>
      </c>
      <c r="AB78" s="958"/>
      <c r="AC78" s="958"/>
      <c r="AD78" s="958"/>
      <c r="AE78" s="958"/>
      <c r="AF78" s="958">
        <v>37</v>
      </c>
      <c r="AG78" s="958"/>
      <c r="AH78" s="958"/>
      <c r="AI78" s="958"/>
      <c r="AJ78" s="958"/>
      <c r="AK78" s="958" t="s">
        <v>557</v>
      </c>
      <c r="AL78" s="958"/>
      <c r="AM78" s="958"/>
      <c r="AN78" s="958"/>
      <c r="AO78" s="958"/>
      <c r="AP78" s="958" t="s">
        <v>557</v>
      </c>
      <c r="AQ78" s="958"/>
      <c r="AR78" s="958"/>
      <c r="AS78" s="958"/>
      <c r="AT78" s="958"/>
      <c r="AU78" s="958" t="s">
        <v>557</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561</v>
      </c>
      <c r="C79" s="962"/>
      <c r="D79" s="962"/>
      <c r="E79" s="962"/>
      <c r="F79" s="962"/>
      <c r="G79" s="962"/>
      <c r="H79" s="962"/>
      <c r="I79" s="962"/>
      <c r="J79" s="962"/>
      <c r="K79" s="962"/>
      <c r="L79" s="962"/>
      <c r="M79" s="962"/>
      <c r="N79" s="962"/>
      <c r="O79" s="962"/>
      <c r="P79" s="963"/>
      <c r="Q79" s="964">
        <v>881857</v>
      </c>
      <c r="R79" s="958"/>
      <c r="S79" s="958"/>
      <c r="T79" s="958"/>
      <c r="U79" s="958"/>
      <c r="V79" s="958">
        <v>868577</v>
      </c>
      <c r="W79" s="958"/>
      <c r="X79" s="958"/>
      <c r="Y79" s="958"/>
      <c r="Z79" s="958"/>
      <c r="AA79" s="958">
        <v>13281</v>
      </c>
      <c r="AB79" s="958"/>
      <c r="AC79" s="958"/>
      <c r="AD79" s="958"/>
      <c r="AE79" s="958"/>
      <c r="AF79" s="958">
        <v>13281</v>
      </c>
      <c r="AG79" s="958"/>
      <c r="AH79" s="958"/>
      <c r="AI79" s="958"/>
      <c r="AJ79" s="958"/>
      <c r="AK79" s="958" t="s">
        <v>557</v>
      </c>
      <c r="AL79" s="958"/>
      <c r="AM79" s="958"/>
      <c r="AN79" s="958"/>
      <c r="AO79" s="958"/>
      <c r="AP79" s="958" t="s">
        <v>557</v>
      </c>
      <c r="AQ79" s="958"/>
      <c r="AR79" s="958"/>
      <c r="AS79" s="958"/>
      <c r="AT79" s="958"/>
      <c r="AU79" s="958" t="s">
        <v>557</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571</v>
      </c>
      <c r="C80" s="962"/>
      <c r="D80" s="962"/>
      <c r="E80" s="962"/>
      <c r="F80" s="962"/>
      <c r="G80" s="962"/>
      <c r="H80" s="962"/>
      <c r="I80" s="962"/>
      <c r="J80" s="962"/>
      <c r="K80" s="962"/>
      <c r="L80" s="962"/>
      <c r="M80" s="962"/>
      <c r="N80" s="962"/>
      <c r="O80" s="962"/>
      <c r="P80" s="963"/>
      <c r="Q80" s="964">
        <v>4445</v>
      </c>
      <c r="R80" s="958"/>
      <c r="S80" s="958"/>
      <c r="T80" s="958"/>
      <c r="U80" s="958"/>
      <c r="V80" s="958">
        <v>3974</v>
      </c>
      <c r="W80" s="958"/>
      <c r="X80" s="958"/>
      <c r="Y80" s="958"/>
      <c r="Z80" s="958"/>
      <c r="AA80" s="958">
        <v>472</v>
      </c>
      <c r="AB80" s="958"/>
      <c r="AC80" s="958"/>
      <c r="AD80" s="958"/>
      <c r="AE80" s="958"/>
      <c r="AF80" s="958">
        <v>409</v>
      </c>
      <c r="AG80" s="958"/>
      <c r="AH80" s="958"/>
      <c r="AI80" s="958"/>
      <c r="AJ80" s="958"/>
      <c r="AK80" s="958">
        <v>252</v>
      </c>
      <c r="AL80" s="958"/>
      <c r="AM80" s="958"/>
      <c r="AN80" s="958"/>
      <c r="AO80" s="958"/>
      <c r="AP80" s="958" t="s">
        <v>557</v>
      </c>
      <c r="AQ80" s="958"/>
      <c r="AR80" s="958"/>
      <c r="AS80" s="958"/>
      <c r="AT80" s="958"/>
      <c r="AU80" s="958" t="s">
        <v>557</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16396</v>
      </c>
      <c r="AG88" s="946"/>
      <c r="AH88" s="946"/>
      <c r="AI88" s="946"/>
      <c r="AJ88" s="946"/>
      <c r="AK88" s="950"/>
      <c r="AL88" s="950"/>
      <c r="AM88" s="950"/>
      <c r="AN88" s="950"/>
      <c r="AO88" s="950"/>
      <c r="AP88" s="946">
        <v>21</v>
      </c>
      <c r="AQ88" s="946"/>
      <c r="AR88" s="946"/>
      <c r="AS88" s="946"/>
      <c r="AT88" s="946"/>
      <c r="AU88" s="946">
        <v>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489</v>
      </c>
      <c r="CX102" s="940"/>
      <c r="CY102" s="940"/>
      <c r="CZ102" s="940"/>
      <c r="DA102" s="941"/>
      <c r="DB102" s="939" t="s">
        <v>489</v>
      </c>
      <c r="DC102" s="940"/>
      <c r="DD102" s="940"/>
      <c r="DE102" s="940"/>
      <c r="DF102" s="941"/>
      <c r="DG102" s="939">
        <v>116</v>
      </c>
      <c r="DH102" s="940"/>
      <c r="DI102" s="940"/>
      <c r="DJ102" s="940"/>
      <c r="DK102" s="941"/>
      <c r="DL102" s="939" t="s">
        <v>489</v>
      </c>
      <c r="DM102" s="940"/>
      <c r="DN102" s="940"/>
      <c r="DO102" s="940"/>
      <c r="DP102" s="941"/>
      <c r="DQ102" s="939" t="s">
        <v>489</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296</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296</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296</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452968</v>
      </c>
      <c r="AB110" s="876"/>
      <c r="AC110" s="876"/>
      <c r="AD110" s="876"/>
      <c r="AE110" s="877"/>
      <c r="AF110" s="878">
        <v>489067</v>
      </c>
      <c r="AG110" s="876"/>
      <c r="AH110" s="876"/>
      <c r="AI110" s="876"/>
      <c r="AJ110" s="877"/>
      <c r="AK110" s="878">
        <v>507851</v>
      </c>
      <c r="AL110" s="876"/>
      <c r="AM110" s="876"/>
      <c r="AN110" s="876"/>
      <c r="AO110" s="877"/>
      <c r="AP110" s="879">
        <v>19.399999999999999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5789023</v>
      </c>
      <c r="BR110" s="829"/>
      <c r="BS110" s="829"/>
      <c r="BT110" s="829"/>
      <c r="BU110" s="829"/>
      <c r="BV110" s="829">
        <v>6523688</v>
      </c>
      <c r="BW110" s="829"/>
      <c r="BX110" s="829"/>
      <c r="BY110" s="829"/>
      <c r="BZ110" s="829"/>
      <c r="CA110" s="829">
        <v>6720355</v>
      </c>
      <c r="CB110" s="829"/>
      <c r="CC110" s="829"/>
      <c r="CD110" s="829"/>
      <c r="CE110" s="829"/>
      <c r="CF110" s="853">
        <v>256.10000000000002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128199</v>
      </c>
      <c r="BR111" s="804"/>
      <c r="BS111" s="804"/>
      <c r="BT111" s="804"/>
      <c r="BU111" s="804"/>
      <c r="BV111" s="804">
        <v>128199</v>
      </c>
      <c r="BW111" s="804"/>
      <c r="BX111" s="804"/>
      <c r="BY111" s="804"/>
      <c r="BZ111" s="804"/>
      <c r="CA111" s="804">
        <v>128318</v>
      </c>
      <c r="CB111" s="804"/>
      <c r="CC111" s="804"/>
      <c r="CD111" s="804"/>
      <c r="CE111" s="804"/>
      <c r="CF111" s="862">
        <v>4.9000000000000004</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2149557</v>
      </c>
      <c r="BR112" s="804"/>
      <c r="BS112" s="804"/>
      <c r="BT112" s="804"/>
      <c r="BU112" s="804"/>
      <c r="BV112" s="804">
        <v>2146237</v>
      </c>
      <c r="BW112" s="804"/>
      <c r="BX112" s="804"/>
      <c r="BY112" s="804"/>
      <c r="BZ112" s="804"/>
      <c r="CA112" s="804">
        <v>2154484</v>
      </c>
      <c r="CB112" s="804"/>
      <c r="CC112" s="804"/>
      <c r="CD112" s="804"/>
      <c r="CE112" s="804"/>
      <c r="CF112" s="862">
        <v>82.1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101818</v>
      </c>
      <c r="AB113" s="906"/>
      <c r="AC113" s="906"/>
      <c r="AD113" s="906"/>
      <c r="AE113" s="907"/>
      <c r="AF113" s="908">
        <v>122204</v>
      </c>
      <c r="AG113" s="906"/>
      <c r="AH113" s="906"/>
      <c r="AI113" s="906"/>
      <c r="AJ113" s="907"/>
      <c r="AK113" s="908">
        <v>135262</v>
      </c>
      <c r="AL113" s="906"/>
      <c r="AM113" s="906"/>
      <c r="AN113" s="906"/>
      <c r="AO113" s="907"/>
      <c r="AP113" s="909">
        <v>5.2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2491</v>
      </c>
      <c r="BR113" s="804"/>
      <c r="BS113" s="804"/>
      <c r="BT113" s="804"/>
      <c r="BU113" s="804"/>
      <c r="BV113" s="804">
        <v>3596</v>
      </c>
      <c r="BW113" s="804"/>
      <c r="BX113" s="804"/>
      <c r="BY113" s="804"/>
      <c r="BZ113" s="804"/>
      <c r="CA113" s="804">
        <v>4335</v>
      </c>
      <c r="CB113" s="804"/>
      <c r="CC113" s="804"/>
      <c r="CD113" s="804"/>
      <c r="CE113" s="804"/>
      <c r="CF113" s="862">
        <v>0.2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2088</v>
      </c>
      <c r="AB114" s="767"/>
      <c r="AC114" s="767"/>
      <c r="AD114" s="767"/>
      <c r="AE114" s="768"/>
      <c r="AF114" s="769">
        <v>857</v>
      </c>
      <c r="AG114" s="767"/>
      <c r="AH114" s="767"/>
      <c r="AI114" s="767"/>
      <c r="AJ114" s="768"/>
      <c r="AK114" s="769">
        <v>877</v>
      </c>
      <c r="AL114" s="767"/>
      <c r="AM114" s="767"/>
      <c r="AN114" s="767"/>
      <c r="AO114" s="768"/>
      <c r="AP114" s="811">
        <v>0</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563831</v>
      </c>
      <c r="BR114" s="804"/>
      <c r="BS114" s="804"/>
      <c r="BT114" s="804"/>
      <c r="BU114" s="804"/>
      <c r="BV114" s="804">
        <v>588030</v>
      </c>
      <c r="BW114" s="804"/>
      <c r="BX114" s="804"/>
      <c r="BY114" s="804"/>
      <c r="BZ114" s="804"/>
      <c r="CA114" s="804">
        <v>613756</v>
      </c>
      <c r="CB114" s="804"/>
      <c r="CC114" s="804"/>
      <c r="CD114" s="804"/>
      <c r="CE114" s="804"/>
      <c r="CF114" s="862">
        <v>23.4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128199</v>
      </c>
      <c r="DH115" s="767"/>
      <c r="DI115" s="767"/>
      <c r="DJ115" s="767"/>
      <c r="DK115" s="768"/>
      <c r="DL115" s="769">
        <v>128199</v>
      </c>
      <c r="DM115" s="767"/>
      <c r="DN115" s="767"/>
      <c r="DO115" s="767"/>
      <c r="DP115" s="768"/>
      <c r="DQ115" s="769">
        <v>128318</v>
      </c>
      <c r="DR115" s="767"/>
      <c r="DS115" s="767"/>
      <c r="DT115" s="767"/>
      <c r="DU115" s="768"/>
      <c r="DV115" s="811">
        <v>4.9000000000000004</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556874</v>
      </c>
      <c r="AB117" s="890"/>
      <c r="AC117" s="890"/>
      <c r="AD117" s="890"/>
      <c r="AE117" s="891"/>
      <c r="AF117" s="892">
        <v>612128</v>
      </c>
      <c r="AG117" s="890"/>
      <c r="AH117" s="890"/>
      <c r="AI117" s="890"/>
      <c r="AJ117" s="891"/>
      <c r="AK117" s="892">
        <v>643990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296</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179</v>
      </c>
      <c r="BA119" s="235"/>
      <c r="BB119" s="235"/>
      <c r="BC119" s="235"/>
      <c r="BD119" s="235"/>
      <c r="BE119" s="235"/>
      <c r="BF119" s="235"/>
      <c r="BG119" s="235"/>
      <c r="BH119" s="235"/>
      <c r="BI119" s="235"/>
      <c r="BJ119" s="235"/>
      <c r="BK119" s="235"/>
      <c r="BL119" s="235"/>
      <c r="BM119" s="235"/>
      <c r="BN119" s="235"/>
      <c r="BO119" s="864" t="s">
        <v>441</v>
      </c>
      <c r="BP119" s="865"/>
      <c r="BQ119" s="866">
        <v>8633101</v>
      </c>
      <c r="BR119" s="832"/>
      <c r="BS119" s="832"/>
      <c r="BT119" s="832"/>
      <c r="BU119" s="832"/>
      <c r="BV119" s="832">
        <v>9389750</v>
      </c>
      <c r="BW119" s="832"/>
      <c r="BX119" s="832"/>
      <c r="BY119" s="832"/>
      <c r="BZ119" s="832"/>
      <c r="CA119" s="832">
        <v>9621248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2389540</v>
      </c>
      <c r="BR120" s="829"/>
      <c r="BS120" s="829"/>
      <c r="BT120" s="829"/>
      <c r="BU120" s="829"/>
      <c r="BV120" s="829">
        <v>2645729</v>
      </c>
      <c r="BW120" s="829"/>
      <c r="BX120" s="829"/>
      <c r="BY120" s="829"/>
      <c r="BZ120" s="829"/>
      <c r="CA120" s="829">
        <v>2888990</v>
      </c>
      <c r="CB120" s="829"/>
      <c r="CC120" s="829"/>
      <c r="CD120" s="829"/>
      <c r="CE120" s="829"/>
      <c r="CF120" s="853">
        <v>110.1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1974548</v>
      </c>
      <c r="DM120" s="829"/>
      <c r="DN120" s="829"/>
      <c r="DO120" s="829"/>
      <c r="DP120" s="829"/>
      <c r="DQ120" s="829">
        <v>1997719</v>
      </c>
      <c r="DR120" s="829"/>
      <c r="DS120" s="829"/>
      <c r="DT120" s="829"/>
      <c r="DU120" s="829"/>
      <c r="DV120" s="830">
        <v>76.099999999999994</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5146</v>
      </c>
      <c r="BR121" s="804"/>
      <c r="BS121" s="804"/>
      <c r="BT121" s="804"/>
      <c r="BU121" s="804"/>
      <c r="BV121" s="804">
        <v>3432</v>
      </c>
      <c r="BW121" s="804"/>
      <c r="BX121" s="804"/>
      <c r="BY121" s="804"/>
      <c r="BZ121" s="804"/>
      <c r="CA121" s="804">
        <v>1714</v>
      </c>
      <c r="CB121" s="804"/>
      <c r="CC121" s="804"/>
      <c r="CD121" s="804"/>
      <c r="CE121" s="804"/>
      <c r="CF121" s="862">
        <v>0.1</v>
      </c>
      <c r="CG121" s="863"/>
      <c r="CH121" s="863"/>
      <c r="CI121" s="863"/>
      <c r="CJ121" s="863"/>
      <c r="CK121" s="856"/>
      <c r="CL121" s="842"/>
      <c r="CM121" s="842"/>
      <c r="CN121" s="842"/>
      <c r="CO121" s="843"/>
      <c r="CP121" s="822" t="s">
        <v>143</v>
      </c>
      <c r="CQ121" s="823"/>
      <c r="CR121" s="823"/>
      <c r="CS121" s="823"/>
      <c r="CT121" s="823"/>
      <c r="CU121" s="823"/>
      <c r="CV121" s="823"/>
      <c r="CW121" s="823"/>
      <c r="CX121" s="823"/>
      <c r="CY121" s="823"/>
      <c r="CZ121" s="823"/>
      <c r="DA121" s="823"/>
      <c r="DB121" s="823"/>
      <c r="DC121" s="823"/>
      <c r="DD121" s="823"/>
      <c r="DE121" s="823"/>
      <c r="DF121" s="824"/>
      <c r="DG121" s="803">
        <v>185114</v>
      </c>
      <c r="DH121" s="804"/>
      <c r="DI121" s="804"/>
      <c r="DJ121" s="804"/>
      <c r="DK121" s="804"/>
      <c r="DL121" s="804">
        <v>171164</v>
      </c>
      <c r="DM121" s="804"/>
      <c r="DN121" s="804"/>
      <c r="DO121" s="804"/>
      <c r="DP121" s="804"/>
      <c r="DQ121" s="804">
        <v>156229</v>
      </c>
      <c r="DR121" s="804"/>
      <c r="DS121" s="804"/>
      <c r="DT121" s="804"/>
      <c r="DU121" s="804"/>
      <c r="DV121" s="781">
        <v>6</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4562818</v>
      </c>
      <c r="BR122" s="832"/>
      <c r="BS122" s="832"/>
      <c r="BT122" s="832"/>
      <c r="BU122" s="832"/>
      <c r="BV122" s="832">
        <v>4505937</v>
      </c>
      <c r="BW122" s="832"/>
      <c r="BX122" s="832"/>
      <c r="BY122" s="832"/>
      <c r="BZ122" s="832"/>
      <c r="CA122" s="832">
        <v>4590165</v>
      </c>
      <c r="CB122" s="832"/>
      <c r="CC122" s="832"/>
      <c r="CD122" s="832"/>
      <c r="CE122" s="832"/>
      <c r="CF122" s="833">
        <v>174.9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564</v>
      </c>
      <c r="DH122" s="804"/>
      <c r="DI122" s="804"/>
      <c r="DJ122" s="804"/>
      <c r="DK122" s="804"/>
      <c r="DL122" s="804">
        <v>525</v>
      </c>
      <c r="DM122" s="804"/>
      <c r="DN122" s="804"/>
      <c r="DO122" s="804"/>
      <c r="DP122" s="804"/>
      <c r="DQ122" s="804">
        <v>536</v>
      </c>
      <c r="DR122" s="804"/>
      <c r="DS122" s="804"/>
      <c r="DT122" s="804"/>
      <c r="DU122" s="804"/>
      <c r="DV122" s="781">
        <v>0</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179</v>
      </c>
      <c r="BA123" s="235"/>
      <c r="BB123" s="235"/>
      <c r="BC123" s="235"/>
      <c r="BD123" s="235"/>
      <c r="BE123" s="235"/>
      <c r="BF123" s="235"/>
      <c r="BG123" s="235"/>
      <c r="BH123" s="235"/>
      <c r="BI123" s="235"/>
      <c r="BJ123" s="235"/>
      <c r="BK123" s="235"/>
      <c r="BL123" s="235"/>
      <c r="BM123" s="235"/>
      <c r="BN123" s="235"/>
      <c r="BO123" s="864" t="s">
        <v>449</v>
      </c>
      <c r="BP123" s="865"/>
      <c r="BQ123" s="819">
        <v>6957504</v>
      </c>
      <c r="BR123" s="820"/>
      <c r="BS123" s="820"/>
      <c r="BT123" s="820"/>
      <c r="BU123" s="820"/>
      <c r="BV123" s="820">
        <v>7155098</v>
      </c>
      <c r="BW123" s="820"/>
      <c r="BX123" s="820"/>
      <c r="BY123" s="820"/>
      <c r="BZ123" s="820"/>
      <c r="CA123" s="820">
        <v>7480869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66.599999999999994</v>
      </c>
      <c r="BR124" s="818"/>
      <c r="BS124" s="818"/>
      <c r="BT124" s="818"/>
      <c r="BU124" s="818"/>
      <c r="BV124" s="818">
        <v>88</v>
      </c>
      <c r="BW124" s="818"/>
      <c r="BX124" s="818"/>
      <c r="BY124" s="818"/>
      <c r="BZ124" s="818"/>
      <c r="CA124" s="818">
        <v>81.5</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1963879</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1769</v>
      </c>
      <c r="AB128" s="788"/>
      <c r="AC128" s="788"/>
      <c r="AD128" s="788"/>
      <c r="AE128" s="789"/>
      <c r="AF128" s="790">
        <v>1723</v>
      </c>
      <c r="AG128" s="788"/>
      <c r="AH128" s="788"/>
      <c r="AI128" s="788"/>
      <c r="AJ128" s="789"/>
      <c r="AK128" s="790">
        <v>13013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2914526</v>
      </c>
      <c r="AB129" s="767"/>
      <c r="AC129" s="767"/>
      <c r="AD129" s="767"/>
      <c r="AE129" s="768"/>
      <c r="AF129" s="769">
        <v>2969361</v>
      </c>
      <c r="AG129" s="767"/>
      <c r="AH129" s="767"/>
      <c r="AI129" s="767"/>
      <c r="AJ129" s="768"/>
      <c r="AK129" s="769">
        <v>3066772</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399759</v>
      </c>
      <c r="AB130" s="767"/>
      <c r="AC130" s="767"/>
      <c r="AD130" s="767"/>
      <c r="AE130" s="768"/>
      <c r="AF130" s="769">
        <v>430552</v>
      </c>
      <c r="AG130" s="767"/>
      <c r="AH130" s="767"/>
      <c r="AI130" s="767"/>
      <c r="AJ130" s="768"/>
      <c r="AK130" s="769">
        <v>442456</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2514767</v>
      </c>
      <c r="AB131" s="751"/>
      <c r="AC131" s="751"/>
      <c r="AD131" s="751"/>
      <c r="AE131" s="752"/>
      <c r="AF131" s="753">
        <v>2538809</v>
      </c>
      <c r="AG131" s="751"/>
      <c r="AH131" s="751"/>
      <c r="AI131" s="751"/>
      <c r="AJ131" s="752"/>
      <c r="AK131" s="753">
        <v>2624316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81.5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6.1773516190000004</v>
      </c>
      <c r="AB132" s="732"/>
      <c r="AC132" s="732"/>
      <c r="AD132" s="732"/>
      <c r="AE132" s="733"/>
      <c r="AF132" s="734">
        <v>7.0841485119999996</v>
      </c>
      <c r="AG132" s="732"/>
      <c r="AH132" s="732"/>
      <c r="AI132" s="732"/>
      <c r="AJ132" s="733"/>
      <c r="AK132" s="734">
        <v>7.1836242280000002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7.1</v>
      </c>
      <c r="AB133" s="711"/>
      <c r="AC133" s="711"/>
      <c r="AD133" s="711"/>
      <c r="AE133" s="712"/>
      <c r="AF133" s="710">
        <v>7</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BrukexCot9uWOw8LxRZHhDXgU9jWW7km3x+3COMVWUkl7E7SMeekgMsU92Dtsr4NnzAW7qoGcUj2SpIAtf89g==" saltValue="nFEQ+oQwh5r+bNRqsUrn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Mhz/9Yls3ATkBALliPICt4KgyWWo81v67TWMuoR5sJJuCiN1epqJKGHp8l47MbJNPFTDXH13EUt0b8Z9oLPBw==" saltValue="g/USpvlINk5K0pq1EtnK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d5CDqZhj42MgcIwqCGo0RVZk5YGkcQy3DYhJ0ojzcmgnTI5H2nKq5TSxPEBZAKYO3mAbDZKm7v7fwVls7CCvQ==" saltValue="fKUOunwpdLE6HvRLn+Ca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991073</v>
      </c>
      <c r="AP9" s="262">
        <v>143842</v>
      </c>
      <c r="AQ9" s="263">
        <v>156369</v>
      </c>
      <c r="AR9" s="264">
        <v>-8</v>
      </c>
    </row>
    <row r="10" spans="1:46" ht="13.5" customHeight="1" x14ac:dyDescent="0.15">
      <c r="A10" s="247"/>
      <c r="AK10" s="1117" t="s">
        <v>484</v>
      </c>
      <c r="AL10" s="1118"/>
      <c r="AM10" s="1118"/>
      <c r="AN10" s="1119"/>
      <c r="AO10" s="265">
        <v>144770</v>
      </c>
      <c r="AP10" s="265">
        <v>21012</v>
      </c>
      <c r="AQ10" s="266">
        <v>21449</v>
      </c>
      <c r="AR10" s="267">
        <v>-2</v>
      </c>
    </row>
    <row r="11" spans="1:46" ht="13.5" customHeight="1" x14ac:dyDescent="0.15">
      <c r="A11" s="247"/>
      <c r="AK11" s="1117" t="s">
        <v>485</v>
      </c>
      <c r="AL11" s="1118"/>
      <c r="AM11" s="1118"/>
      <c r="AN11" s="1119"/>
      <c r="AO11" s="265">
        <v>41483</v>
      </c>
      <c r="AP11" s="265">
        <v>6021</v>
      </c>
      <c r="AQ11" s="266">
        <v>1663</v>
      </c>
      <c r="AR11" s="267">
        <v>262.10000000000002</v>
      </c>
    </row>
    <row r="12" spans="1:46" ht="13.5" customHeight="1" x14ac:dyDescent="0.15">
      <c r="A12" s="247"/>
      <c r="AK12" s="1117" t="s">
        <v>486</v>
      </c>
      <c r="AL12" s="1118"/>
      <c r="AM12" s="1118"/>
      <c r="AN12" s="1119"/>
      <c r="AO12" s="265">
        <v>9047</v>
      </c>
      <c r="AP12" s="265">
        <v>1313</v>
      </c>
      <c r="AQ12" s="266">
        <v>34</v>
      </c>
      <c r="AR12" s="267">
        <v>3761.8</v>
      </c>
    </row>
    <row r="13" spans="1:46" ht="13.5" customHeight="1" x14ac:dyDescent="0.15">
      <c r="A13" s="247"/>
      <c r="AK13" s="1117" t="s">
        <v>487</v>
      </c>
      <c r="AL13" s="1118"/>
      <c r="AM13" s="1118"/>
      <c r="AN13" s="1119"/>
      <c r="AO13" s="265">
        <v>13684</v>
      </c>
      <c r="AP13" s="265">
        <v>1986</v>
      </c>
      <c r="AQ13" s="266">
        <v>5566</v>
      </c>
      <c r="AR13" s="267">
        <v>-64.3</v>
      </c>
    </row>
    <row r="14" spans="1:46" ht="13.5" customHeight="1" x14ac:dyDescent="0.15">
      <c r="A14" s="247"/>
      <c r="AK14" s="1117" t="s">
        <v>488</v>
      </c>
      <c r="AL14" s="1118"/>
      <c r="AM14" s="1118"/>
      <c r="AN14" s="1119"/>
      <c r="AO14" s="265" t="s">
        <v>489</v>
      </c>
      <c r="AP14" s="265" t="s">
        <v>489</v>
      </c>
      <c r="AQ14" s="266">
        <v>3589</v>
      </c>
      <c r="AR14" s="267" t="s">
        <v>489</v>
      </c>
    </row>
    <row r="15" spans="1:46" ht="13.5" customHeight="1" x14ac:dyDescent="0.15">
      <c r="A15" s="247"/>
      <c r="AK15" s="1120" t="s">
        <v>490</v>
      </c>
      <c r="AL15" s="1121"/>
      <c r="AM15" s="1121"/>
      <c r="AN15" s="1122"/>
      <c r="AO15" s="265">
        <v>-16498</v>
      </c>
      <c r="AP15" s="265">
        <v>-2394</v>
      </c>
      <c r="AQ15" s="266">
        <v>-10547</v>
      </c>
      <c r="AR15" s="267">
        <v>-77.3</v>
      </c>
    </row>
    <row r="16" spans="1:46" x14ac:dyDescent="0.15">
      <c r="A16" s="247"/>
      <c r="AK16" s="1120" t="s">
        <v>179</v>
      </c>
      <c r="AL16" s="1121"/>
      <c r="AM16" s="1121"/>
      <c r="AN16" s="1122"/>
      <c r="AO16" s="265">
        <v>1183559</v>
      </c>
      <c r="AP16" s="265">
        <v>171779</v>
      </c>
      <c r="AQ16" s="266">
        <v>178125</v>
      </c>
      <c r="AR16" s="267">
        <v>-3.6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13.79</v>
      </c>
      <c r="AP21" s="278">
        <v>14.51</v>
      </c>
      <c r="AQ21" s="279">
        <v>-0.72</v>
      </c>
      <c r="AS21" s="280"/>
      <c r="AT21" s="276"/>
    </row>
    <row r="22" spans="1:46" s="248" customFormat="1" x14ac:dyDescent="0.15">
      <c r="A22" s="276"/>
      <c r="AK22" s="1123" t="s">
        <v>496</v>
      </c>
      <c r="AL22" s="1124"/>
      <c r="AM22" s="1124"/>
      <c r="AN22" s="1125"/>
      <c r="AO22" s="281">
        <v>96.6</v>
      </c>
      <c r="AP22" s="282">
        <v>95.5</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507851</v>
      </c>
      <c r="AP32" s="291">
        <v>73708</v>
      </c>
      <c r="AQ32" s="292">
        <v>89268</v>
      </c>
      <c r="AR32" s="293">
        <v>-17.399999999999999</v>
      </c>
    </row>
    <row r="33" spans="1:46" ht="13.5" customHeight="1" x14ac:dyDescent="0.15">
      <c r="A33" s="247"/>
      <c r="AK33" s="1107" t="s">
        <v>501</v>
      </c>
      <c r="AL33" s="1108"/>
      <c r="AM33" s="1108"/>
      <c r="AN33" s="1109"/>
      <c r="AO33" s="291" t="s">
        <v>489</v>
      </c>
      <c r="AP33" s="291" t="s">
        <v>489</v>
      </c>
      <c r="AQ33" s="292" t="s">
        <v>489</v>
      </c>
      <c r="AR33" s="293" t="s">
        <v>489</v>
      </c>
    </row>
    <row r="34" spans="1:46" ht="27" customHeight="1" x14ac:dyDescent="0.15">
      <c r="A34" s="247"/>
      <c r="AK34" s="1107" t="s">
        <v>502</v>
      </c>
      <c r="AL34" s="1108"/>
      <c r="AM34" s="1108"/>
      <c r="AN34" s="1109"/>
      <c r="AO34" s="291" t="s">
        <v>489</v>
      </c>
      <c r="AP34" s="291" t="s">
        <v>489</v>
      </c>
      <c r="AQ34" s="292" t="s">
        <v>489</v>
      </c>
      <c r="AR34" s="293" t="s">
        <v>489</v>
      </c>
    </row>
    <row r="35" spans="1:46" ht="27" customHeight="1" x14ac:dyDescent="0.15">
      <c r="A35" s="247"/>
      <c r="AK35" s="1107" t="s">
        <v>503</v>
      </c>
      <c r="AL35" s="1108"/>
      <c r="AM35" s="1108"/>
      <c r="AN35" s="1109"/>
      <c r="AO35" s="291">
        <v>135262</v>
      </c>
      <c r="AP35" s="291">
        <v>19632</v>
      </c>
      <c r="AQ35" s="292">
        <v>17003</v>
      </c>
      <c r="AR35" s="293">
        <v>15.5</v>
      </c>
    </row>
    <row r="36" spans="1:46" ht="27" customHeight="1" x14ac:dyDescent="0.15">
      <c r="A36" s="247"/>
      <c r="AK36" s="1107" t="s">
        <v>504</v>
      </c>
      <c r="AL36" s="1108"/>
      <c r="AM36" s="1108"/>
      <c r="AN36" s="1109"/>
      <c r="AO36" s="291">
        <v>877</v>
      </c>
      <c r="AP36" s="291">
        <v>127</v>
      </c>
      <c r="AQ36" s="292">
        <v>5039</v>
      </c>
      <c r="AR36" s="293">
        <v>-97.5</v>
      </c>
    </row>
    <row r="37" spans="1:46" ht="13.5" customHeight="1" x14ac:dyDescent="0.15">
      <c r="A37" s="247"/>
      <c r="AK37" s="1107" t="s">
        <v>505</v>
      </c>
      <c r="AL37" s="1108"/>
      <c r="AM37" s="1108"/>
      <c r="AN37" s="1109"/>
      <c r="AO37" s="291" t="s">
        <v>489</v>
      </c>
      <c r="AP37" s="291" t="s">
        <v>489</v>
      </c>
      <c r="AQ37" s="292">
        <v>909</v>
      </c>
      <c r="AR37" s="293" t="s">
        <v>489</v>
      </c>
    </row>
    <row r="38" spans="1:46" ht="27" customHeight="1" x14ac:dyDescent="0.15">
      <c r="A38" s="247"/>
      <c r="AK38" s="1110" t="s">
        <v>506</v>
      </c>
      <c r="AL38" s="1111"/>
      <c r="AM38" s="1111"/>
      <c r="AN38" s="1112"/>
      <c r="AO38" s="294" t="s">
        <v>489</v>
      </c>
      <c r="AP38" s="294" t="s">
        <v>489</v>
      </c>
      <c r="AQ38" s="295">
        <v>25</v>
      </c>
      <c r="AR38" s="283" t="s">
        <v>489</v>
      </c>
      <c r="AS38" s="290"/>
    </row>
    <row r="39" spans="1:46" x14ac:dyDescent="0.15">
      <c r="A39" s="247"/>
      <c r="AK39" s="1110" t="s">
        <v>507</v>
      </c>
      <c r="AL39" s="1111"/>
      <c r="AM39" s="1111"/>
      <c r="AN39" s="1112"/>
      <c r="AO39" s="291">
        <v>-13013</v>
      </c>
      <c r="AP39" s="291">
        <v>-1889</v>
      </c>
      <c r="AQ39" s="292">
        <v>-4913</v>
      </c>
      <c r="AR39" s="293">
        <v>-61.6</v>
      </c>
      <c r="AS39" s="290"/>
    </row>
    <row r="40" spans="1:46" ht="27" customHeight="1" x14ac:dyDescent="0.15">
      <c r="A40" s="247"/>
      <c r="AK40" s="1107" t="s">
        <v>508</v>
      </c>
      <c r="AL40" s="1108"/>
      <c r="AM40" s="1108"/>
      <c r="AN40" s="1109"/>
      <c r="AO40" s="291">
        <v>-442456</v>
      </c>
      <c r="AP40" s="291">
        <v>-64217</v>
      </c>
      <c r="AQ40" s="292">
        <v>-72657</v>
      </c>
      <c r="AR40" s="293">
        <v>-11.6</v>
      </c>
      <c r="AS40" s="290"/>
    </row>
    <row r="41" spans="1:46" x14ac:dyDescent="0.15">
      <c r="A41" s="247"/>
      <c r="AK41" s="1113" t="s">
        <v>289</v>
      </c>
      <c r="AL41" s="1114"/>
      <c r="AM41" s="1114"/>
      <c r="AN41" s="1115"/>
      <c r="AO41" s="291">
        <v>188521</v>
      </c>
      <c r="AP41" s="291">
        <v>27362</v>
      </c>
      <c r="AQ41" s="292">
        <v>34674</v>
      </c>
      <c r="AR41" s="293">
        <v>-21.1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578590</v>
      </c>
      <c r="AN51" s="313">
        <v>78019</v>
      </c>
      <c r="AO51" s="314">
        <v>-63.8</v>
      </c>
      <c r="AP51" s="315">
        <v>125391</v>
      </c>
      <c r="AQ51" s="316">
        <v>-13.6</v>
      </c>
      <c r="AR51" s="317">
        <v>-50.2</v>
      </c>
    </row>
    <row r="52" spans="1:44" x14ac:dyDescent="0.15">
      <c r="A52" s="247"/>
      <c r="AK52" s="318"/>
      <c r="AL52" s="319" t="s">
        <v>518</v>
      </c>
      <c r="AM52" s="320">
        <v>349279</v>
      </c>
      <c r="AN52" s="321">
        <v>47098</v>
      </c>
      <c r="AO52" s="322">
        <v>-76.8</v>
      </c>
      <c r="AP52" s="323">
        <v>68516</v>
      </c>
      <c r="AQ52" s="324">
        <v>-18.2</v>
      </c>
      <c r="AR52" s="325">
        <v>-58.6</v>
      </c>
    </row>
    <row r="53" spans="1:44" x14ac:dyDescent="0.15">
      <c r="A53" s="247"/>
      <c r="AK53" s="303" t="s">
        <v>519</v>
      </c>
      <c r="AL53" s="304"/>
      <c r="AM53" s="312">
        <v>466519</v>
      </c>
      <c r="AN53" s="313">
        <v>64073</v>
      </c>
      <c r="AO53" s="314">
        <v>-17.899999999999999</v>
      </c>
      <c r="AP53" s="315">
        <v>138402</v>
      </c>
      <c r="AQ53" s="316">
        <v>10.4</v>
      </c>
      <c r="AR53" s="317">
        <v>-28.3</v>
      </c>
    </row>
    <row r="54" spans="1:44" x14ac:dyDescent="0.15">
      <c r="A54" s="247"/>
      <c r="AK54" s="318"/>
      <c r="AL54" s="319" t="s">
        <v>518</v>
      </c>
      <c r="AM54" s="320">
        <v>158292</v>
      </c>
      <c r="AN54" s="321">
        <v>21740</v>
      </c>
      <c r="AO54" s="322">
        <v>-53.8</v>
      </c>
      <c r="AP54" s="323">
        <v>70652</v>
      </c>
      <c r="AQ54" s="324">
        <v>3.1</v>
      </c>
      <c r="AR54" s="325">
        <v>-56.9</v>
      </c>
    </row>
    <row r="55" spans="1:44" x14ac:dyDescent="0.15">
      <c r="A55" s="247"/>
      <c r="AK55" s="303" t="s">
        <v>520</v>
      </c>
      <c r="AL55" s="304"/>
      <c r="AM55" s="312">
        <v>457894</v>
      </c>
      <c r="AN55" s="313">
        <v>64320</v>
      </c>
      <c r="AO55" s="314">
        <v>0.4</v>
      </c>
      <c r="AP55" s="315">
        <v>146367</v>
      </c>
      <c r="AQ55" s="316">
        <v>5.8</v>
      </c>
      <c r="AR55" s="317">
        <v>-5.4</v>
      </c>
    </row>
    <row r="56" spans="1:44" x14ac:dyDescent="0.15">
      <c r="A56" s="247"/>
      <c r="AK56" s="318"/>
      <c r="AL56" s="319" t="s">
        <v>518</v>
      </c>
      <c r="AM56" s="320">
        <v>249922</v>
      </c>
      <c r="AN56" s="321">
        <v>35106</v>
      </c>
      <c r="AO56" s="322">
        <v>61.5</v>
      </c>
      <c r="AP56" s="323">
        <v>79441</v>
      </c>
      <c r="AQ56" s="324">
        <v>12.4</v>
      </c>
      <c r="AR56" s="325">
        <v>49.1</v>
      </c>
    </row>
    <row r="57" spans="1:44" x14ac:dyDescent="0.15">
      <c r="A57" s="247"/>
      <c r="AK57" s="303" t="s">
        <v>521</v>
      </c>
      <c r="AL57" s="304"/>
      <c r="AM57" s="312">
        <v>1702493</v>
      </c>
      <c r="AN57" s="313">
        <v>242175</v>
      </c>
      <c r="AO57" s="314">
        <v>276.5</v>
      </c>
      <c r="AP57" s="315">
        <v>165181</v>
      </c>
      <c r="AQ57" s="316">
        <v>12.9</v>
      </c>
      <c r="AR57" s="317">
        <v>263.60000000000002</v>
      </c>
    </row>
    <row r="58" spans="1:44" x14ac:dyDescent="0.15">
      <c r="A58" s="247"/>
      <c r="AK58" s="318"/>
      <c r="AL58" s="319" t="s">
        <v>518</v>
      </c>
      <c r="AM58" s="320">
        <v>393119</v>
      </c>
      <c r="AN58" s="321">
        <v>55920</v>
      </c>
      <c r="AO58" s="322">
        <v>59.3</v>
      </c>
      <c r="AP58" s="323">
        <v>82246</v>
      </c>
      <c r="AQ58" s="324">
        <v>3.5</v>
      </c>
      <c r="AR58" s="325">
        <v>55.8</v>
      </c>
    </row>
    <row r="59" spans="1:44" x14ac:dyDescent="0.15">
      <c r="A59" s="247"/>
      <c r="AK59" s="303" t="s">
        <v>522</v>
      </c>
      <c r="AL59" s="304"/>
      <c r="AM59" s="312">
        <v>652929</v>
      </c>
      <c r="AN59" s="313">
        <v>94765</v>
      </c>
      <c r="AO59" s="314">
        <v>-60.9</v>
      </c>
      <c r="AP59" s="315">
        <v>166234</v>
      </c>
      <c r="AQ59" s="316">
        <v>0.6</v>
      </c>
      <c r="AR59" s="317">
        <v>-61.5</v>
      </c>
    </row>
    <row r="60" spans="1:44" x14ac:dyDescent="0.15">
      <c r="A60" s="247"/>
      <c r="AK60" s="318"/>
      <c r="AL60" s="319" t="s">
        <v>518</v>
      </c>
      <c r="AM60" s="320">
        <v>510955</v>
      </c>
      <c r="AN60" s="321">
        <v>74159</v>
      </c>
      <c r="AO60" s="322">
        <v>32.6</v>
      </c>
      <c r="AP60" s="323">
        <v>89789</v>
      </c>
      <c r="AQ60" s="324">
        <v>9.1999999999999993</v>
      </c>
      <c r="AR60" s="325">
        <v>23.4</v>
      </c>
    </row>
    <row r="61" spans="1:44" x14ac:dyDescent="0.15">
      <c r="A61" s="247"/>
      <c r="AK61" s="303" t="s">
        <v>523</v>
      </c>
      <c r="AL61" s="326"/>
      <c r="AM61" s="312">
        <v>771685</v>
      </c>
      <c r="AN61" s="313">
        <v>108670</v>
      </c>
      <c r="AO61" s="314">
        <v>26.9</v>
      </c>
      <c r="AP61" s="315">
        <v>148315</v>
      </c>
      <c r="AQ61" s="327">
        <v>3.2</v>
      </c>
      <c r="AR61" s="317">
        <v>23.7</v>
      </c>
    </row>
    <row r="62" spans="1:44" x14ac:dyDescent="0.15">
      <c r="A62" s="247"/>
      <c r="AK62" s="318"/>
      <c r="AL62" s="319" t="s">
        <v>518</v>
      </c>
      <c r="AM62" s="320">
        <v>332313</v>
      </c>
      <c r="AN62" s="321">
        <v>46805</v>
      </c>
      <c r="AO62" s="322">
        <v>4.5999999999999996</v>
      </c>
      <c r="AP62" s="323">
        <v>78129</v>
      </c>
      <c r="AQ62" s="324">
        <v>2</v>
      </c>
      <c r="AR62" s="325">
        <v>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i0FqV1gZxdS6bezcbPP62+sgGI6P20aRM8P349ZMYLrh3mEZViWAvuyX72NWXf1a5c2HIIjEb6dPnqES7GGuw==" saltValue="LQi+GOhshwCObmJiFq9A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c3m0MFFX61dfGJM6N3QqdGG9BKhIpwBvDc7CLaHYYb8fhUOGtyxjXAtFYJOWeyejkeAWB53hhXV7YW4GmIkrUg==" saltValue="sXkPFe4geZd9z+5PH34G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I0LvnI3F0yZF/pXB1JEZhWSVGc9ZrvLotNAVNDFhcMlC2uk6c6dnJLZ/P2kll59kgN7g0emdgiPeYOEchMxAKQ==" saltValue="xdHzEisE1kOlVLkYEhhD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27.89</v>
      </c>
      <c r="G47" s="12">
        <v>28.87</v>
      </c>
      <c r="H47" s="12">
        <v>33.94</v>
      </c>
      <c r="I47" s="12">
        <v>40.39</v>
      </c>
      <c r="J47" s="13">
        <v>35.520000000000003</v>
      </c>
    </row>
    <row r="48" spans="2:10" ht="57.75" customHeight="1" x14ac:dyDescent="0.15">
      <c r="B48" s="14"/>
      <c r="C48" s="1128" t="s">
        <v>4</v>
      </c>
      <c r="D48" s="1128"/>
      <c r="E48" s="1129"/>
      <c r="F48" s="15">
        <v>4.41</v>
      </c>
      <c r="G48" s="16">
        <v>7.83</v>
      </c>
      <c r="H48" s="16">
        <v>10.3</v>
      </c>
      <c r="I48" s="16">
        <v>3.59</v>
      </c>
      <c r="J48" s="17">
        <v>2.61</v>
      </c>
    </row>
    <row r="49" spans="2:10" ht="57.75" customHeight="1" thickBot="1" x14ac:dyDescent="0.2">
      <c r="B49" s="18"/>
      <c r="C49" s="1130" t="s">
        <v>5</v>
      </c>
      <c r="D49" s="1130"/>
      <c r="E49" s="1131"/>
      <c r="F49" s="19">
        <v>1.91</v>
      </c>
      <c r="G49" s="20">
        <v>3.64</v>
      </c>
      <c r="H49" s="20">
        <v>2.4</v>
      </c>
      <c r="I49" s="20" t="s">
        <v>530</v>
      </c>
      <c r="J49" s="21" t="s">
        <v>531</v>
      </c>
    </row>
    <row r="50" spans="2:10" x14ac:dyDescent="0.15"/>
  </sheetData>
  <sheetProtection algorithmName="SHA-512" hashValue="yzfGXMvCR5oKCkuRH12n3tsoNRnuRRAADWymE1qNIJ/OMtqOu7Wbyen9QXWQ8ooIKJvj1ApwuFmciCPkwTJRKw==" saltValue="VGdzENT0081NjkfN+Cuf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2026-03-06T00:31:00Z</cp:lastPrinted>
  <dcterms:created xsi:type="dcterms:W3CDTF">2026-02-23T09:12:44Z</dcterms:created>
  <dcterms:modified xsi:type="dcterms:W3CDTF">2026-04-01T07:32:05Z</dcterms:modified>
  <cp:category/>
</cp:coreProperties>
</file>