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bookViews>
    <workbookView xWindow="0" yWindow="0" windowWidth="28800" windowHeight="121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<sst xmlns="http://schemas.openxmlformats.org/spreadsheetml/2006/main" count="1126" uniqueCount="567">
  <si>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</si>
  <si>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</si>
  <si>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</si>
  <si>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</si>
  <si>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</si>
  <si>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</si>
  <si>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</si>
  <si>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</si>
  <si>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</si>
  <si>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</si>
  <si>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</si>
  <si>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</si>
  <si>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</si>
  <si>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</si>
  <si>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</si>
  <si>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</si>
  <si>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</si>
  <si>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</si>
  <si>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</si>
  <si>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</si>
  <si>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</si>
  <si>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</si>
  <si>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</si>
  <si>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</si>
  <si>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</si>
  <si>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</si>
  <si>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</si>
  <si>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</si>
  <si>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</si>
  <si>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</si>
  <si>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</si>
  <si>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</si>
  <si>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</si>
  <si>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</si>
  <si>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</si>
  <si>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</si>
  <si>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</si>
  <si>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</si>
  <si>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</si>
  <si>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</si>
  <si>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</si>
  <si>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</si>
  <si>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</si>
  <si>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</si>
  <si>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</si>
  <si>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</si>
  <si>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</si>
  <si>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</si>
  <si>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</si>
  <si>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</si>
  <si>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</si>
  <si>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</si>
  <si>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</si>
  <si>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</si>
  <si>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</si>
  <si>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</si>
  <si>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</si>
  <si>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</si>
  <si>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</si>
  <si>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</si>
  <si>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</si>
  <si>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</si>
  <si>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</si>
  <si>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</si>
  <si>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</si>
  <si>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</si>
  <si>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</si>
  <si>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</si>
  <si>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</si>
  <si>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</si>
  <si>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</si>
  <si>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</si>
  <si>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</si>
  <si>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</si>
  <si>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</si>
  <si>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</si>
  <si>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</si>
  <si>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</si>
  <si>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</si>
  <si>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</si>
  <si>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</si>
  <si>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</si>
  <si>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</si>
  <si>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</si>
  <si>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</si>
  <si>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</si>
  <si>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</si>
  <si>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</si>
  <si>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</si>
  <si>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</si>
  <si>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</si>
  <si>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</si>
  <si>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</si>
  <si>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</si>
  <si>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</si>
  <si>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</si>
  <si>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</si>
  <si>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</si>
  <si>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</si>
  <si>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</si>
  <si>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</si>
  <si>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</si>
  <si>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</si>
  <si>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</si>
  <si>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</si>
  <si>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</si>
  <si>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</si>
  <si>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</si>
  <si>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</si>
  <si>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</si>
  <si>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</si>
  <si>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</si>
  <si>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</si>
  <si>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</si>
  <si>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</si>
  <si>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</si>
  <si>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</si>
  <si>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</si>
  <si>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</si>
  <si>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</si>
  <si>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</si>
  <si>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</si>
  <si>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</si>
  <si>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</si>
  <si>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</si>
  <si>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</si>
  <si>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</si>
  <si>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</si>
  <si>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</si>
  <si>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</si>
  <si>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</si>
  <si>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</si>
  <si>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</si>
  <si>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</si>
  <si>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</si>
  <si>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</si>
  <si>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</si>
  <si>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</si>
  <si>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</si>
  <si>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</si>
  <si>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</si>
  <si>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</si>
  <si>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</si>
  <si>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</si>
  <si>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</si>
  <si>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</si>
  <si>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</si>
  <si>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</si>
  <si>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</si>
  <si>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</si>
  <si>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</si>
  <si>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</si>
  <si>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</si>
  <si>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</si>
  <si>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</si>
  <si>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</si>
  <si>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</si>
  <si>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</si>
  <si>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</si>
  <si>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</si>
  <si>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</si>
  <si>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</si>
  <si>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</si>
  <si>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</si>
  <si>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</si>
  <si>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</si>
  <si>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</si>
  <si>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</si>
  <si>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</si>
  <si>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</si>
  <si>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</si>
  <si>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</si>
  <si>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</si>
  <si>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</si>
  <si>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</si>
  <si>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</si>
  <si>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</si>
  <si>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</si>
  <si>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</si>
  <si>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</si>
  <si>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</si>
  <si>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</si>
  <si>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</si>
  <si>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</si>
  <si>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</si>
  <si>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</si>
  <si>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</si>
  <si>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</si>
  <si>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</si>
  <si>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</si>
  <si>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</si>
  <si>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</si>
  <si>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</si>
  <si>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</si>
  <si>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</si>
  <si>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</si>
  <si>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</si>
  <si>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</si>
  <si>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</si>
  <si>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</si>
  <si>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</si>
  <si>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</si>
  <si>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</si>
  <si>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福岡県香春町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</si>
  <si>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</si>
  <si>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</si>
  <si>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</si>
  <si>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</si>
  <si>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</si>
  <si>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</si>
  <si>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</si>
  <si>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</si>
  <si>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</si>
  <si>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</si>
  <si>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</si>
  <si>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</si>
  <si>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</si>
  <si>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</si>
  <si>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</si>
  <si>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</si>
  <si>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</si>
  <si>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</si>
  <si>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</si>
  <si>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</si>
  <si>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</si>
  <si>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</si>
  <si>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</si>
  <si>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</si>
  <si>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</si>
  <si>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</si>
  <si>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</si>
  <si>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</si>
  <si>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</si>
  <si>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</si>
  <si>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</si>
  <si>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</si>
  <si>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</si>
  <si>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</si>
  <si>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</si>
  <si>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</si>
  <si>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</si>
  <si>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</si>
  <si>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</si>
  <si>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</si>
  <si>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</si>
  <si>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</si>
  <si>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</si>
  <si>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</si>
  <si>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</si>
  <si>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</si>
  <si>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</si>
  <si>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</si>
  <si>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</si>
  <si>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</si>
  <si>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</si>
  <si>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</si>
  <si>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</si>
  <si>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</si>
  <si>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</si>
  <si>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</si>
  <si>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</si>
  <si>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</si>
  <si>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</si>
  <si>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</si>
  <si>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</si>
  <si>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</si>
  <si>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</si>
  <si>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</si>
  <si>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</si>
  <si>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</si>
  <si>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</si>
  <si>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</si>
  <si>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</si>
  <si>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</si>
  <si>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</si>
  <si>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</si>
  <si>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</si>
  <si>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</si>
  <si>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</si>
  <si>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</si>
  <si>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</si>
  <si>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</si>
  <si>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</si>
  <si>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</si>
  <si>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</si>
  <si>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</si>
  <si>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</si>
  <si>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</si>
  <si>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</si>
  <si>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</si>
  <si>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</si>
  <si>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</si>
  <si>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</si>
  <si>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</si>
  <si>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</si>
  <si>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</si>
  <si>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</si>
  <si>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</si>
  <si>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</si>
  <si>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</si>
  <si>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</si>
  <si>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</si>
  <si>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</si>
  <si>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</si>
  <si>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</si>
  <si>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</si>
  <si>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</si>
  <si>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</si>
  <si>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</si>
  <si>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</si>
  <si>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</si>
  <si>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</si>
  <si>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</si>
  <si>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</si>
  <si>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</si>
  <si>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</si>
  <si>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</si>
  <si>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</si>
  <si>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</si>
  <si>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</si>
  <si>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</si>
  <si>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</si>
  <si>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</si>
  <si>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</si>
  <si>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</si>
  <si>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</si>
  <si>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</si>
  <si>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</si>
  <si>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</si>
  <si>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</si>
  <si>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</si>
  <si>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</si>
  <si>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</si>
  <si>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</si>
  <si>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</si>
  <si>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</si>
  <si>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</si>
  <si>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</si>
  <si>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</si>
  <si>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</si>
  <si>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</si>
  <si>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</si>
  <si>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</si>
  <si>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</si>
  <si>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</si>
  <si>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</si>
  <si>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</si>
  <si>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</si>
  <si>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</si>
  <si>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</si>
  <si>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</si>
  <si>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</si>
  <si>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</si>
  <si>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</si>
  <si>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福岡県香春町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</si>
  <si>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</si>
  <si>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</si>
  <si>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</si>
  <si>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</si>
  <si>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</si>
  <si>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</si>
  <si>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</si>
  <si>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</si>
  <si>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</si>
  <si>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</si>
  <si>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</si>
  <si>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</si>
  <si>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</si>
  <si>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</si>
  <si>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</si>
  <si>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</si>
  <si>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</si>
  <si>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</si>
  <si>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</si>
  <si>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</si>
  <si>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</si>
  <si>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</si>
  <si>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</si>
  <si>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</si>
  <si>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</si>
  <si>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</si>
  <si>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</si>
  <si>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</si>
  <si>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</si>
  <si>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</si>
  <si>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</si>
  <si>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</si>
  <si>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</si>
  <si>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</si>
  <si>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</si>
  <si>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</si>
  <si>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</si>
  <si>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</si>
  <si>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工業用水道事業会計</t>
    <phoneticPr fontId="5"/>
  </si>
  <si>
    <t>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</si>
  <si>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</si>
  <si>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</si>
  <si>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</si>
  <si>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</si>
  <si>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</si>
  <si>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</si>
  <si>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</si>
  <si>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</si>
  <si>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</si>
  <si>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</si>
  <si>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</si>
  <si>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</si>
  <si>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</si>
  <si>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</si>
  <si>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</si>
  <si>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</si>
  <si>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</si>
  <si>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</si>
  <si>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</si>
  <si>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</si>
  <si>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</si>
  <si>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</si>
  <si>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</si>
  <si>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</si>
  <si>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</si>
  <si>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</si>
  <si>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</si>
  <si>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</si>
  <si>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</si>
  <si>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</si>
  <si>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</si>
  <si>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</si>
  <si>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</si>
  <si>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</si>
  <si>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</si>
  <si>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</si>
  <si>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</si>
  <si>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</si>
  <si>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</si>
  <si>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</si>
  <si>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</si>
  <si>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</si>
  <si>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</si>
  <si>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</si>
  <si>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</si>
  <si>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</si>
  <si>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</si>
  <si>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</si>
  <si>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</si>
  <si>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</si>
  <si>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</si>
  <si>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</si>
  <si>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</si>
  <si>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</si>
  <si>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</si>
  <si>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</si>
  <si>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</si>
  <si>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</si>
  <si>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</si>
  <si>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</si>
  <si>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</si>
  <si>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</si>
  <si>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</si>
  <si>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</si>
  <si>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</si>
  <si>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</si>
  <si>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</si>
  <si>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</si>
  <si>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</si>
  <si>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</si>
  <si>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</si>
  <si>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</si>
  <si>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</si>
  <si>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</si>
  <si>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</si>
  <si>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</si>
  <si>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</si>
  <si>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</si>
  <si>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</si>
  <si>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</si>
  <si>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</si>
  <si>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</si>
  <si>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</si>
  <si>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</si>
  <si>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</si>
  <si>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</si>
  <si>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</si>
  <si>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</si>
  <si>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</si>
  <si>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</si>
  <si>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</si>
  <si>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</si>
  <si>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</si>
  <si>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</si>
  <si>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</si>
  <si>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</si>
  <si>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</si>
  <si>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</si>
  <si>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</si>
  <si>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</si>
  <si>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</si>
  <si>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</si>
  <si>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</si>
  <si>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</si>
  <si>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</si>
  <si>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</si>
  <si>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</si>
  <si>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</si>
  <si>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</si>
  <si>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</si>
  <si>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</si>
  <si>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</si>
  <si>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</si>
  <si>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</si>
  <si>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</si>
  <si>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</si>
  <si>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</si>
  <si>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</si>
  <si>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</si>
  <si>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</si>
  <si>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</si>
  <si>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</si>
  <si>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</si>
  <si>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</si>
  <si>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</si>
  <si>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</si>
  <si>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</si>
  <si>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</si>
  <si>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</si>
  <si>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</si>
  <si>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</si>
  <si>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</si>
  <si>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</si>
  <si>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</si>
  <si>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</si>
  <si>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</si>
  <si>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一般会計</t>
  </si>
  <si>
    <t>水道事業会計</t>
  </si>
  <si>
    <t>生活排水処理事業会計</t>
  </si>
  <si>
    <t>国民健康保険事業特別会計</t>
  </si>
  <si>
    <t>工業用水道事業会計</t>
  </si>
  <si>
    <t>後期高齢者医療特別会計</t>
  </si>
  <si>
    <t>住宅改修資金貸付事業特別会計</t>
  </si>
  <si>
    <t>その他会計（赤字）</t>
  </si>
  <si>
    <t>その他会計（黒字）</t>
  </si>
  <si>
    <t>R02</t>
    <phoneticPr fontId="5"/>
  </si>
  <si>
    <t>R03</t>
    <phoneticPr fontId="5"/>
  </si>
  <si>
    <t>R04</t>
    <phoneticPr fontId="5"/>
  </si>
  <si>
    <t>R05</t>
    <phoneticPr fontId="5"/>
  </si>
  <si>
    <t>R06</t>
    <phoneticPr fontId="5"/>
  </si>
  <si>
    <t>田川情報不動産センター</t>
    <rPh sb="0" eb="7">
      <t>タガワジョウホウフドウサン</t>
    </rPh>
    <phoneticPr fontId="2"/>
  </si>
  <si>
    <t>道の駅香春</t>
    <rPh sb="0" eb="1">
      <t>ミチ</t>
    </rPh>
    <rPh sb="2" eb="5">
      <t>エキカワラ</t>
    </rPh>
    <phoneticPr fontId="2"/>
  </si>
  <si>
    <t>-</t>
    <phoneticPr fontId="2"/>
  </si>
  <si>
    <t>地域振興基金</t>
    <rPh sb="0" eb="6">
      <t>チイキシンコウキキン</t>
    </rPh>
    <phoneticPr fontId="5"/>
  </si>
  <si>
    <t>特定農業施設管理基金</t>
    <rPh sb="0" eb="10">
      <t>トクテイノウギョウシセツカンリキキン</t>
    </rPh>
    <phoneticPr fontId="5"/>
  </si>
  <si>
    <t>地域福祉基金</t>
    <rPh sb="0" eb="6">
      <t>チイキフクシキキン</t>
    </rPh>
    <phoneticPr fontId="5"/>
  </si>
  <si>
    <t>ふるさとづくり基金</t>
    <rPh sb="7" eb="9">
      <t>キキン</t>
    </rPh>
    <phoneticPr fontId="5"/>
  </si>
  <si>
    <t>事務ＯＡ化基金</t>
    <rPh sb="0" eb="2">
      <t>ジム</t>
    </rPh>
    <rPh sb="4" eb="5">
      <t>カ</t>
    </rPh>
    <rPh sb="5" eb="7">
      <t>キキン</t>
    </rPh>
    <phoneticPr fontId="2"/>
  </si>
  <si>
    <t>福岡県市町村消防団員等公務災害補償組合</t>
  </si>
  <si>
    <t>福岡県市町村職員退職手当組合（一般会計）</t>
  </si>
  <si>
    <t>福岡県市町村職員退職手当組合（基金特別会計）</t>
  </si>
  <si>
    <t>福岡県自治会館管理組合</t>
  </si>
  <si>
    <t>福岡県田川地区消防組合</t>
  </si>
  <si>
    <t>田川郡東部環境衛生施設組合</t>
  </si>
  <si>
    <t>田川地区斎場組合</t>
  </si>
  <si>
    <t>福岡県自治振興組合（一般会計）</t>
  </si>
  <si>
    <t>福岡県自治振興組合（公文書館事業特別会計）</t>
  </si>
  <si>
    <t>福岡県介護保険広域連合（介護保険事業特別会計）</t>
  </si>
  <si>
    <t>福岡県後期高齢者医療広域連合（一般会計）</t>
  </si>
  <si>
    <t>福岡県後期高齢者医療広域連合（後期高齢者医療特別会計）</t>
  </si>
  <si>
    <t>田川地区広域環境衛生施設組合</t>
  </si>
  <si>
    <t>福岡県介護保険広域連合（一般会計）</t>
    <rPh sb="12" eb="14">
      <t>イッパン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</si>
</sst>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xmlns:c16r2="http://schemas.microsoft.com/office/drawing/2015/06/chart">
            <c:ext xmlns:c16="http://schemas.microsoft.com/office/drawing/2014/chart" uri="{C3380CC4-5D6E-409C-BE32-E72D297353CC}">
              <c16:uniqueId val="{00000000-2241-4165-A95A-F05DF1F32F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343657</c:v>
                </c:pt>
                <c:pt idx="1">
                  <c:v>107052</c:v>
                </c:pt>
                <c:pt idx="2">
                  <c:v>116691</c:v>
                </c:pt>
                <c:pt idx="3">
                  <c:v>132634</c:v>
                </c:pt>
                <c:pt idx="4">
                  <c:v>130011</c:v>
                </c:pt>
              </c:numCache>
            </c:numRef>
          </c:val>
          <c:smooth val="0"/>
          <c:extLst xmlns:c16r2="http://schemas.microsoft.com/office/drawing/2015/06/chart">
            <c:ext xmlns:c16="http://schemas.microsoft.com/office/drawing/2014/chart" uri="{C3380CC4-5D6E-409C-BE32-E72D297353CC}">
              <c16:uniqueId val="{00000001-2241-4165-A95A-F05DF1F32F2B}"/>
            </c:ext>
          </c:extLst>
        </c:ser>
        <c:dLbls>
          <c:showLegendKey val="0"/>
          <c:showVal val="0"/>
          <c:showCatName val="0"/>
          <c:showSerName val="0"/>
          <c:showPercent val="0"/>
          <c:showBubbleSize val="0"/>
        </c:dLbls>
        <c:marker val="1"/>
        <c:smooth val="0"/>
        <c:axId val="405760240"/>
        <c:axId val="405762200"/>
      </c:lineChart>
      <c:catAx>
        <c:axId val="40576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762200"/>
        <c:crosses val="autoZero"/>
        <c:auto val="1"/>
        <c:lblAlgn val="ctr"/>
        <c:lblOffset val="100"/>
        <c:tickLblSkip val="1"/>
        <c:tickMarkSkip val="1"/>
        <c:noMultiLvlLbl val="0"/>
      </c:catAx>
      <c:valAx>
        <c:axId val="40576220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76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11.04</c:v>
                </c:pt>
                <c:pt idx="1">
                  <c:v>15.61</c:v>
                </c:pt>
                <c:pt idx="2">
                  <c:v>11.93</c:v>
                </c:pt>
                <c:pt idx="3">
                  <c:v>11.83</c:v>
                </c:pt>
                <c:pt idx="4">
                  <c:v>11.49</c:v>
                </c:pt>
              </c:numCache>
            </c:numRef>
          </c:val>
          <c:extLst xmlns:c16r2="http://schemas.microsoft.com/office/drawing/2015/06/chart">
            <c:ext xmlns:c16="http://schemas.microsoft.com/office/drawing/2014/chart" uri="{C3380CC4-5D6E-409C-BE32-E72D297353CC}">
              <c16:uniqueId val="{00000000-BFE9-4837-B373-75CA31B0E3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35.119999999999997</c:v>
                </c:pt>
                <c:pt idx="1">
                  <c:v>32.14</c:v>
                </c:pt>
                <c:pt idx="2">
                  <c:v>32.69</c:v>
                </c:pt>
                <c:pt idx="3">
                  <c:v>32.33</c:v>
                </c:pt>
                <c:pt idx="4">
                  <c:v>30.05</c:v>
                </c:pt>
              </c:numCache>
            </c:numRef>
          </c:val>
          <c:extLst xmlns:c16r2="http://schemas.microsoft.com/office/drawing/2015/06/chart">
            <c:ext xmlns:c16="http://schemas.microsoft.com/office/drawing/2014/chart" uri="{C3380CC4-5D6E-409C-BE32-E72D297353CC}">
              <c16:uniqueId val="{00000001-BFE9-4837-B373-75CA31B0E3A4}"/>
            </c:ext>
          </c:extLst>
        </c:ser>
        <c:dLbls>
          <c:showLegendKey val="0"/>
          <c:showVal val="0"/>
          <c:showCatName val="0"/>
          <c:showSerName val="0"/>
          <c:showPercent val="0"/>
          <c:showBubbleSize val="0"/>
        </c:dLbls>
        <c:gapWidth val="250"/>
        <c:overlap val="100"/>
        <c:axId val="405759848"/>
        <c:axId val="405759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5.52</c:v>
                </c:pt>
                <c:pt idx="2">
                  <c:v>0.19</c:v>
                </c:pt>
                <c:pt idx="3">
                  <c:v>3.13</c:v>
                </c:pt>
                <c:pt idx="4">
                  <c:v>2.0699999999999998</c:v>
                </c:pt>
              </c:numCache>
            </c:numRef>
          </c:val>
          <c:smooth val="0"/>
          <c:extLst xmlns:c16r2="http://schemas.microsoft.com/office/drawing/2015/06/chart">
            <c:ext xmlns:c16="http://schemas.microsoft.com/office/drawing/2014/chart" uri="{C3380CC4-5D6E-409C-BE32-E72D297353CC}">
              <c16:uniqueId val="{00000002-BFE9-4837-B373-75CA31B0E3A4}"/>
            </c:ext>
          </c:extLst>
        </c:ser>
        <c:dLbls>
          <c:showLegendKey val="0"/>
          <c:showVal val="0"/>
          <c:showCatName val="0"/>
          <c:showSerName val="0"/>
          <c:showPercent val="0"/>
          <c:showBubbleSize val="0"/>
        </c:dLbls>
        <c:marker val="1"/>
        <c:smooth val="0"/>
        <c:axId val="405759848"/>
        <c:axId val="405759064"/>
      </c:lineChart>
      <c:catAx>
        <c:axId val="40575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759064"/>
        <c:crosses val="autoZero"/>
        <c:auto val="1"/>
        <c:lblAlgn val="ctr"/>
        <c:lblOffset val="100"/>
        <c:tickLblSkip val="1"/>
        <c:tickMarkSkip val="1"/>
        <c:noMultiLvlLbl val="0"/>
      </c:catAx>
      <c:valAx>
        <c:axId val="405759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0.12</c:v>
                </c:pt>
                <c:pt idx="4">
                  <c:v>#N/A</c:v>
                </c:pt>
                <c:pt idx="5">
                  <c:v>1.81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10A-4DCE-A5DE-732FC71B08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10A-4DCE-A5DE-732FC71B08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10A-4DCE-A5DE-732FC71B089C}"/>
            </c:ext>
          </c:extLst>
        </c:ser>
        <c:ser>
          <c:idx val="3"/>
          <c:order val="3"/>
          <c:tx>
            <c:strRef>
              <c:f>データシート!$A$30</c:f>
              <c:strCache>
                <c:ptCount val="1"/>
                <c:pt idx="0">
                  <c:v>住宅改修資金貸付事業特別会計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10A-4DCE-A5DE-732FC71B08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0.09</c:v>
                </c:pt>
                <c:pt idx="4">
                  <c:v>#N/A</c:v>
                </c:pt>
                <c:pt idx="5">
                  <c:v>0.09</c:v>
                </c:pt>
                <c:pt idx="6">
                  <c:v>#N/A</c:v>
                </c:pt>
                <c:pt idx="7">
                  <c:v>7.0000000000000007E-2</c:v>
                </c:pt>
                <c:pt idx="8">
                  <c:v>#N/A</c:v>
                </c:pt>
                <c:pt idx="9">
                  <c:v>0.11</c:v>
                </c:pt>
              </c:numCache>
            </c:numRef>
          </c:val>
          <c:extLst xmlns:c16r2="http://schemas.microsoft.com/office/drawing/2015/06/chart">
            <c:ext xmlns:c16="http://schemas.microsoft.com/office/drawing/2014/chart" uri="{C3380CC4-5D6E-409C-BE32-E72D297353CC}">
              <c16:uniqueId val="{00000004-F10A-4DCE-A5DE-732FC71B089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c:v>
                </c:pt>
                <c:pt idx="2">
                  <c:v>#N/A</c:v>
                </c:pt>
                <c:pt idx="3">
                  <c:v>0.33</c:v>
                </c:pt>
                <c:pt idx="4">
                  <c:v>#N/A</c:v>
                </c:pt>
                <c:pt idx="5">
                  <c:v>0.24</c:v>
                </c:pt>
                <c:pt idx="6">
                  <c:v>#N/A</c:v>
                </c:pt>
                <c:pt idx="7">
                  <c:v>0.21</c:v>
                </c:pt>
                <c:pt idx="8">
                  <c:v>#N/A</c:v>
                </c:pt>
                <c:pt idx="9">
                  <c:v>0.17</c:v>
                </c:pt>
              </c:numCache>
            </c:numRef>
          </c:val>
          <c:extLst xmlns:c16r2="http://schemas.microsoft.com/office/drawing/2015/06/chart">
            <c:ext xmlns:c16="http://schemas.microsoft.com/office/drawing/2014/chart" uri="{C3380CC4-5D6E-409C-BE32-E72D297353CC}">
              <c16:uniqueId val="{00000005-F10A-4DCE-A5DE-732FC71B089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0.32</c:v>
                </c:pt>
                <c:pt idx="2">
                  <c:v>#N/A</c:v>
                </c:pt>
                <c:pt idx="3">
                  <c:v>1.03</c:v>
                </c:pt>
                <c:pt idx="4">
                  <c:v>#N/A</c:v>
                </c:pt>
                <c:pt idx="5">
                  <c:v>0.81</c:v>
                </c:pt>
                <c:pt idx="6">
                  <c:v>#N/A</c:v>
                </c:pt>
                <c:pt idx="7">
                  <c:v>0.47</c:v>
                </c:pt>
                <c:pt idx="8">
                  <c:v>#N/A</c:v>
                </c:pt>
                <c:pt idx="9">
                  <c:v>0.43</c:v>
                </c:pt>
              </c:numCache>
            </c:numRef>
          </c:val>
          <c:extLst xmlns:c16r2="http://schemas.microsoft.com/office/drawing/2015/06/chart">
            <c:ext xmlns:c16="http://schemas.microsoft.com/office/drawing/2014/chart" uri="{C3380CC4-5D6E-409C-BE32-E72D297353CC}">
              <c16:uniqueId val="{00000006-F10A-4DCE-A5DE-732FC71B089C}"/>
            </c:ext>
          </c:extLst>
        </c:ser>
        <c:ser>
          <c:idx val="7"/>
          <c:order val="7"/>
          <c:tx>
            <c:strRef>
              <c:f>データシート!$A$34</c:f>
              <c:strCache>
                <c:ptCount val="1"/>
                <c:pt idx="0">
                  <c:v>生活排水処理事業会計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1.9</c:v>
                </c:pt>
                <c:pt idx="8">
                  <c:v>#N/A</c:v>
                </c:pt>
                <c:pt idx="9">
                  <c:v>2.12</c:v>
                </c:pt>
              </c:numCache>
            </c:numRef>
          </c:val>
          <c:extLst xmlns:c16r2="http://schemas.microsoft.com/office/drawing/2015/06/chart">
            <c:ext xmlns:c16="http://schemas.microsoft.com/office/drawing/2014/chart" uri="{C3380CC4-5D6E-409C-BE32-E72D297353CC}">
              <c16:uniqueId val="{00000007-F10A-4DCE-A5DE-732FC71B089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9.6199999999999992</c:v>
                </c:pt>
                <c:pt idx="2">
                  <c:v>#N/A</c:v>
                </c:pt>
                <c:pt idx="3">
                  <c:v>9.14</c:v>
                </c:pt>
                <c:pt idx="4">
                  <c:v>#N/A</c:v>
                </c:pt>
                <c:pt idx="5">
                  <c:v>9.49</c:v>
                </c:pt>
                <c:pt idx="6">
                  <c:v>#N/A</c:v>
                </c:pt>
                <c:pt idx="7">
                  <c:v>8.65</c:v>
                </c:pt>
                <c:pt idx="8">
                  <c:v>#N/A</c:v>
                </c:pt>
                <c:pt idx="9">
                  <c:v>7.32</c:v>
                </c:pt>
              </c:numCache>
            </c:numRef>
          </c:val>
          <c:extLst xmlns:c16r2="http://schemas.microsoft.com/office/drawing/2015/06/chart">
            <c:ext xmlns:c16="http://schemas.microsoft.com/office/drawing/2014/chart" uri="{C3380CC4-5D6E-409C-BE32-E72D297353CC}">
              <c16:uniqueId val="{00000008-F10A-4DCE-A5DE-732FC71B08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11.04</c:v>
                </c:pt>
                <c:pt idx="2">
                  <c:v>#N/A</c:v>
                </c:pt>
                <c:pt idx="3">
                  <c:v>15.6</c:v>
                </c:pt>
                <c:pt idx="4">
                  <c:v>#N/A</c:v>
                </c:pt>
                <c:pt idx="5">
                  <c:v>11.93</c:v>
                </c:pt>
                <c:pt idx="6">
                  <c:v>#N/A</c:v>
                </c:pt>
                <c:pt idx="7">
                  <c:v>11.82</c:v>
                </c:pt>
                <c:pt idx="8">
                  <c:v>#N/A</c:v>
                </c:pt>
                <c:pt idx="9">
                  <c:v>11.48</c:v>
                </c:pt>
              </c:numCache>
            </c:numRef>
          </c:val>
          <c:extLst xmlns:c16r2="http://schemas.microsoft.com/office/drawing/2015/06/chart">
            <c:ext xmlns:c16="http://schemas.microsoft.com/office/drawing/2014/chart" uri="{C3380CC4-5D6E-409C-BE32-E72D297353CC}">
              <c16:uniqueId val="{00000009-F10A-4DCE-A5DE-732FC71B089C}"/>
            </c:ext>
          </c:extLst>
        </c:ser>
        <c:dLbls>
          <c:showLegendKey val="0"/>
          <c:showVal val="0"/>
          <c:showCatName val="0"/>
          <c:showSerName val="0"/>
          <c:showPercent val="0"/>
          <c:showBubbleSize val="0"/>
        </c:dLbls>
        <c:gapWidth val="150"/>
        <c:overlap val="100"/>
        <c:axId val="405757888"/>
        <c:axId val="405761024"/>
      </c:barChart>
      <c:catAx>
        <c:axId val="40575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1024"/>
        <c:crosses val="autoZero"/>
        <c:auto val="1"/>
        <c:lblAlgn val="ctr"/>
        <c:lblOffset val="100"/>
        <c:tickLblSkip val="1"/>
        <c:tickMarkSkip val="1"/>
        <c:noMultiLvlLbl val="0"/>
      </c:catAx>
      <c:valAx>
        <c:axId val="40576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7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350</c:v>
                </c:pt>
                <c:pt idx="5">
                  <c:v>367</c:v>
                </c:pt>
                <c:pt idx="8">
                  <c:v>367</c:v>
                </c:pt>
                <c:pt idx="11">
                  <c:v>355</c:v>
                </c:pt>
                <c:pt idx="14">
                  <c:v>441</c:v>
                </c:pt>
              </c:numCache>
            </c:numRef>
          </c:val>
          <c:extLst xmlns:c16r2="http://schemas.microsoft.com/office/drawing/2015/06/chart">
            <c:ext xmlns:c16="http://schemas.microsoft.com/office/drawing/2014/chart" uri="{C3380CC4-5D6E-409C-BE32-E72D297353CC}">
              <c16:uniqueId val="{00000000-79CB-4710-8C6A-567CD878FA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9CB-4710-8C6A-567CD878FA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9CB-4710-8C6A-567CD878FA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22</c:v>
                </c:pt>
                <c:pt idx="6">
                  <c:v>27</c:v>
                </c:pt>
                <c:pt idx="9">
                  <c:v>24</c:v>
                </c:pt>
                <c:pt idx="12">
                  <c:v>12</c:v>
                </c:pt>
              </c:numCache>
            </c:numRef>
          </c:val>
          <c:extLst xmlns:c16r2="http://schemas.microsoft.com/office/drawing/2015/06/chart">
            <c:ext xmlns:c16="http://schemas.microsoft.com/office/drawing/2014/chart" uri="{C3380CC4-5D6E-409C-BE32-E72D297353CC}">
              <c16:uniqueId val="{00000003-79CB-4710-8C6A-567CD878FA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c:v>
                </c:pt>
                <c:pt idx="3">
                  <c:v>51</c:v>
                </c:pt>
                <c:pt idx="6">
                  <c:v>52</c:v>
                </c:pt>
                <c:pt idx="9">
                  <c:v>53</c:v>
                </c:pt>
                <c:pt idx="12">
                  <c:v>55</c:v>
                </c:pt>
              </c:numCache>
            </c:numRef>
          </c:val>
          <c:extLst xmlns:c16r2="http://schemas.microsoft.com/office/drawing/2015/06/chart">
            <c:ext xmlns:c16="http://schemas.microsoft.com/office/drawing/2014/chart" uri="{C3380CC4-5D6E-409C-BE32-E72D297353CC}">
              <c16:uniqueId val="{00000004-79CB-4710-8C6A-567CD878FA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9CB-4710-8C6A-567CD878FA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9CB-4710-8C6A-567CD878FA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367</c:v>
                </c:pt>
                <c:pt idx="3">
                  <c:v>386</c:v>
                </c:pt>
                <c:pt idx="6">
                  <c:v>410</c:v>
                </c:pt>
                <c:pt idx="9">
                  <c:v>418</c:v>
                </c:pt>
                <c:pt idx="12">
                  <c:v>503</c:v>
                </c:pt>
              </c:numCache>
            </c:numRef>
          </c:val>
          <c:extLst xmlns:c16r2="http://schemas.microsoft.com/office/drawing/2015/06/chart">
            <c:ext xmlns:c16="http://schemas.microsoft.com/office/drawing/2014/chart" uri="{C3380CC4-5D6E-409C-BE32-E72D297353CC}">
              <c16:uniqueId val="{00000007-79CB-4710-8C6A-567CD878FA7C}"/>
            </c:ext>
          </c:extLst>
        </c:ser>
        <c:dLbls>
          <c:showLegendKey val="0"/>
          <c:showVal val="0"/>
          <c:showCatName val="0"/>
          <c:showSerName val="0"/>
          <c:showPercent val="0"/>
          <c:showBubbleSize val="0"/>
        </c:dLbls>
        <c:gapWidth val="100"/>
        <c:overlap val="100"/>
        <c:axId val="405761416"/>
        <c:axId val="40576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c:v>
                </c:pt>
                <c:pt idx="2">
                  <c:v>#N/A</c:v>
                </c:pt>
                <c:pt idx="3">
                  <c:v>#N/A</c:v>
                </c:pt>
                <c:pt idx="4">
                  <c:v>92</c:v>
                </c:pt>
                <c:pt idx="5">
                  <c:v>#N/A</c:v>
                </c:pt>
                <c:pt idx="6">
                  <c:v>#N/A</c:v>
                </c:pt>
                <c:pt idx="7">
                  <c:v>122</c:v>
                </c:pt>
                <c:pt idx="8">
                  <c:v>#N/A</c:v>
                </c:pt>
                <c:pt idx="9">
                  <c:v>#N/A</c:v>
                </c:pt>
                <c:pt idx="10">
                  <c:v>140</c:v>
                </c:pt>
                <c:pt idx="11">
                  <c:v>#N/A</c:v>
                </c:pt>
                <c:pt idx="12">
                  <c:v>#N/A</c:v>
                </c:pt>
                <c:pt idx="13">
                  <c:v>129</c:v>
                </c:pt>
                <c:pt idx="14">
                  <c:v>#N/A</c:v>
                </c:pt>
              </c:numCache>
            </c:numRef>
          </c:val>
          <c:smooth val="0"/>
          <c:extLst xmlns:c16r2="http://schemas.microsoft.com/office/drawing/2015/06/chart">
            <c:ext xmlns:c16="http://schemas.microsoft.com/office/drawing/2014/chart" uri="{C3380CC4-5D6E-409C-BE32-E72D297353CC}">
              <c16:uniqueId val="{00000008-79CB-4710-8C6A-567CD878FA7C}"/>
            </c:ext>
          </c:extLst>
        </c:ser>
        <c:dLbls>
          <c:showLegendKey val="0"/>
          <c:showVal val="0"/>
          <c:showCatName val="0"/>
          <c:showSerName val="0"/>
          <c:showPercent val="0"/>
          <c:showBubbleSize val="0"/>
        </c:dLbls>
        <c:marker val="1"/>
        <c:smooth val="0"/>
        <c:axId val="405761416"/>
        <c:axId val="405762592"/>
      </c:lineChart>
      <c:catAx>
        <c:axId val="40576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2592"/>
        <c:crosses val="autoZero"/>
        <c:auto val="1"/>
        <c:lblAlgn val="ctr"/>
        <c:lblOffset val="100"/>
        <c:tickLblSkip val="1"/>
        <c:tickMarkSkip val="1"/>
        <c:noMultiLvlLbl val="0"/>
      </c:catAx>
      <c:valAx>
        <c:axId val="40576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1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5049</c:v>
                </c:pt>
                <c:pt idx="5">
                  <c:v>5355</c:v>
                </c:pt>
                <c:pt idx="8">
                  <c:v>5340</c:v>
                </c:pt>
                <c:pt idx="11">
                  <c:v>5826</c:v>
                </c:pt>
                <c:pt idx="14">
                  <c:v>5477</c:v>
                </c:pt>
              </c:numCache>
            </c:numRef>
          </c:val>
          <c:extLst xmlns:c16r2="http://schemas.microsoft.com/office/drawing/2015/06/chart">
            <c:ext xmlns:c16="http://schemas.microsoft.com/office/drawing/2014/chart" uri="{C3380CC4-5D6E-409C-BE32-E72D297353CC}">
              <c16:uniqueId val="{00000000-4B75-410D-ABAB-27F339009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269</c:v>
                </c:pt>
                <c:pt idx="5">
                  <c:v>365</c:v>
                </c:pt>
                <c:pt idx="8">
                  <c:v>424</c:v>
                </c:pt>
                <c:pt idx="11">
                  <c:v>462</c:v>
                </c:pt>
                <c:pt idx="14">
                  <c:v>388</c:v>
                </c:pt>
              </c:numCache>
            </c:numRef>
          </c:val>
          <c:extLst xmlns:c16r2="http://schemas.microsoft.com/office/drawing/2015/06/chart">
            <c:ext xmlns:c16="http://schemas.microsoft.com/office/drawing/2014/chart" uri="{C3380CC4-5D6E-409C-BE32-E72D297353CC}">
              <c16:uniqueId val="{00000001-4B75-410D-ABAB-27F339009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4007</c:v>
                </c:pt>
                <c:pt idx="5">
                  <c:v>4349</c:v>
                </c:pt>
                <c:pt idx="8">
                  <c:v>4428</c:v>
                </c:pt>
                <c:pt idx="11">
                  <c:v>4352</c:v>
                </c:pt>
                <c:pt idx="14">
                  <c:v>4126</c:v>
                </c:pt>
              </c:numCache>
            </c:numRef>
          </c:val>
          <c:extLst xmlns:c16r2="http://schemas.microsoft.com/office/drawing/2015/06/chart">
            <c:ext xmlns:c16="http://schemas.microsoft.com/office/drawing/2014/chart" uri="{C3380CC4-5D6E-409C-BE32-E72D297353CC}">
              <c16:uniqueId val="{00000002-4B75-410D-ABAB-27F339009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B75-410D-ABAB-27F339009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B75-410D-ABAB-27F339009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75-410D-ABAB-27F339009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1021</c:v>
                </c:pt>
                <c:pt idx="3">
                  <c:v>1001</c:v>
                </c:pt>
                <c:pt idx="6">
                  <c:v>1004</c:v>
                </c:pt>
                <c:pt idx="9">
                  <c:v>1041</c:v>
                </c:pt>
                <c:pt idx="12">
                  <c:v>1049</c:v>
                </c:pt>
              </c:numCache>
            </c:numRef>
          </c:val>
          <c:extLst xmlns:c16r2="http://schemas.microsoft.com/office/drawing/2015/06/chart">
            <c:ext xmlns:c16="http://schemas.microsoft.com/office/drawing/2014/chart" uri="{C3380CC4-5D6E-409C-BE32-E72D297353CC}">
              <c16:uniqueId val="{00000006-4B75-410D-ABAB-27F339009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157</c:v>
                </c:pt>
                <c:pt idx="3">
                  <c:v>135</c:v>
                </c:pt>
                <c:pt idx="6">
                  <c:v>113</c:v>
                </c:pt>
                <c:pt idx="9">
                  <c:v>97</c:v>
                </c:pt>
                <c:pt idx="12">
                  <c:v>114</c:v>
                </c:pt>
              </c:numCache>
            </c:numRef>
          </c:val>
          <c:extLst xmlns:c16r2="http://schemas.microsoft.com/office/drawing/2015/06/chart">
            <c:ext xmlns:c16="http://schemas.microsoft.com/office/drawing/2014/chart" uri="{C3380CC4-5D6E-409C-BE32-E72D297353CC}">
              <c16:uniqueId val="{00000007-4B75-410D-ABAB-27F339009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798</c:v>
                </c:pt>
                <c:pt idx="3">
                  <c:v>789</c:v>
                </c:pt>
                <c:pt idx="6">
                  <c:v>770</c:v>
                </c:pt>
                <c:pt idx="9">
                  <c:v>748</c:v>
                </c:pt>
                <c:pt idx="12">
                  <c:v>728</c:v>
                </c:pt>
              </c:numCache>
            </c:numRef>
          </c:val>
          <c:extLst xmlns:c16r2="http://schemas.microsoft.com/office/drawing/2015/06/chart">
            <c:ext xmlns:c16="http://schemas.microsoft.com/office/drawing/2014/chart" uri="{C3380CC4-5D6E-409C-BE32-E72D297353CC}">
              <c16:uniqueId val="{00000008-4B75-410D-ABAB-27F339009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B75-410D-ABAB-27F339009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6466</c:v>
                </c:pt>
                <c:pt idx="3">
                  <c:v>6912</c:v>
                </c:pt>
                <c:pt idx="6">
                  <c:v>6757</c:v>
                </c:pt>
                <c:pt idx="9">
                  <c:v>7045</c:v>
                </c:pt>
                <c:pt idx="12">
                  <c:v>6958</c:v>
                </c:pt>
              </c:numCache>
            </c:numRef>
          </c:val>
          <c:extLst xmlns:c16r2="http://schemas.microsoft.com/office/drawing/2015/06/chart">
            <c:ext xmlns:c16="http://schemas.microsoft.com/office/drawing/2014/chart" uri="{C3380CC4-5D6E-409C-BE32-E72D297353CC}">
              <c16:uniqueId val="{0000000A-4B75-410D-ABAB-27F3390092A8}"/>
            </c:ext>
          </c:extLst>
        </c:ser>
        <c:dLbls>
          <c:showLegendKey val="0"/>
          <c:showVal val="0"/>
          <c:showCatName val="0"/>
          <c:showSerName val="0"/>
          <c:showPercent val="0"/>
          <c:showBubbleSize val="0"/>
        </c:dLbls>
        <c:gapWidth val="100"/>
        <c:overlap val="100"/>
        <c:axId val="405763768"/>
        <c:axId val="508746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B75-410D-ABAB-27F3390092A8}"/>
            </c:ext>
          </c:extLst>
        </c:ser>
        <c:dLbls>
          <c:showLegendKey val="0"/>
          <c:showVal val="0"/>
          <c:showCatName val="0"/>
          <c:showSerName val="0"/>
          <c:showPercent val="0"/>
          <c:showBubbleSize val="0"/>
        </c:dLbls>
        <c:marker val="1"/>
        <c:smooth val="0"/>
        <c:axId val="405763768"/>
        <c:axId val="508746112"/>
      </c:lineChart>
      <c:catAx>
        <c:axId val="405763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746112"/>
        <c:crosses val="autoZero"/>
        <c:auto val="1"/>
        <c:lblAlgn val="ctr"/>
        <c:lblOffset val="100"/>
        <c:tickLblSkip val="1"/>
        <c:tickMarkSkip val="1"/>
        <c:noMultiLvlLbl val="0"/>
      </c:catAx>
      <c:valAx>
        <c:axId val="508746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63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1140</c:v>
                </c:pt>
                <c:pt idx="1">
                  <c:v>1140</c:v>
                </c:pt>
                <c:pt idx="2">
                  <c:v>1101</c:v>
                </c:pt>
              </c:numCache>
            </c:numRef>
          </c:val>
          <c:extLst xmlns:c16r2="http://schemas.microsoft.com/office/drawing/2015/06/chart">
            <c:ext xmlns:c16="http://schemas.microsoft.com/office/drawing/2014/chart" uri="{C3380CC4-5D6E-409C-BE32-E72D297353CC}">
              <c16:uniqueId val="{00000000-E9E7-42D3-AD5B-FAAE35E91A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934</c:v>
                </c:pt>
                <c:pt idx="1">
                  <c:v>1050</c:v>
                </c:pt>
                <c:pt idx="2">
                  <c:v>1000</c:v>
                </c:pt>
              </c:numCache>
            </c:numRef>
          </c:val>
          <c:extLst xmlns:c16r2="http://schemas.microsoft.com/office/drawing/2015/06/chart">
            <c:ext xmlns:c16="http://schemas.microsoft.com/office/drawing/2014/chart" uri="{C3380CC4-5D6E-409C-BE32-E72D297353CC}">
              <c16:uniqueId val="{00000001-E9E7-42D3-AD5B-FAAE35E91A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2360</c:v>
                </c:pt>
                <c:pt idx="1">
                  <c:v>2166</c:v>
                </c:pt>
                <c:pt idx="2">
                  <c:v>2034</c:v>
                </c:pt>
              </c:numCache>
            </c:numRef>
          </c:val>
          <c:extLst xmlns:c16r2="http://schemas.microsoft.com/office/drawing/2015/06/chart">
            <c:ext xmlns:c16="http://schemas.microsoft.com/office/drawing/2014/chart" uri="{C3380CC4-5D6E-409C-BE32-E72D297353CC}">
              <c16:uniqueId val="{00000002-E9E7-42D3-AD5B-FAAE35E91A44}"/>
            </c:ext>
          </c:extLst>
        </c:ser>
        <c:dLbls>
          <c:showLegendKey val="0"/>
          <c:showVal val="0"/>
          <c:showCatName val="0"/>
          <c:showSerName val="0"/>
          <c:showPercent val="0"/>
          <c:showBubbleSize val="0"/>
        </c:dLbls>
        <c:gapWidth val="120"/>
        <c:overlap val="100"/>
        <c:axId val="508743760"/>
        <c:axId val="508750032"/>
      </c:barChart>
      <c:catAx>
        <c:axId val="50874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750032"/>
        <c:crosses val="autoZero"/>
        <c:auto val="1"/>
        <c:lblAlgn val="ctr"/>
        <c:lblOffset val="100"/>
        <c:tickLblSkip val="1"/>
        <c:tickMarkSkip val="1"/>
        <c:noMultiLvlLbl val="0"/>
      </c:catAx>
      <c:valAx>
        <c:axId val="508750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74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年平均４．０％と前年度から０．３ポイント増加したが、依然として低い水準を保っている。本町では公営住宅建設事業債以外は原則的に交付税算入がある地方債を借り入れており、同比率が低く抑えられてきた。しかし、学校再編事業のため、多額の過疎対策事業債を発行したこと、また今後とも公共施設の長寿命化対策や学校跡地利活用のための事業等についての借入れが予定されていることから、今後は同比率の急上昇と高止まりが見込まれるため、これまで以上に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今後満期一括償還の予定はない。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将来負担比率については、充当可能基金や基準財政需要額算入見込額の合計が将来負担額を超えていることから、「数値なし」となっている。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後年度負担に備え、計画的な基金の積み立てを行ってきたことにより、充当可能基金が多いこと、また、交付税算入のある地方債を厳選して借り入れてきたことにより、基準財政需要額算入見込額が多額であること、以上の理由により、将来負担額を上回る充当可能財源を確保し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しかし、近年大規模事業が続いていることから、地方債発行が急増し、基金残高が減少する傾向にあり、将来負担比率の上昇が見込まれるため、今後ともより一層の財政健全化に努める必要がある。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福岡県香春町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般的に後年度負担に備え、運用益や剰余金の範囲で積み立てた。特に剰余金については、取崩が続く財政調整基金、減債基金、事務ＯＡ化基金、地域振興基金に振り分けて積み立てを行った。なお、ふるさとづくり基金については、ふるさと納税収入のうち、必要経費を除いた４３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大規模建設事業に充当するため、地域振興基金を２５１百万円、繰上償還等のため減債基金を１１９百万円、一般財源不足のため財政調整基金を１０４百万円取り崩すなど、取崩額が積立額を上回ったため、基金残高合計では２２３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大型建設事業が続くため、地方債発行とのバランスを取りながら、目的基金の取り崩しを行っていく。また、計画的な繰上償還のため、減債基金及び財政調整基金を一定程度取り崩す予定としている。中長期的な視点からは基金残高が大きく減少していく予定であるため、今後とも経費節減や事務事業の見直しに努め、可能な限り積極的な積立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なお、金利が上昇傾向にあるため、運用益の確保に向けた取り組みも積極的に行っていく。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地域振興基金については、基本的に町が行う地域振興事業のうち施設整備を目的としている。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特定農業施設管理基金については、臨時石炭鉱害復旧法（昭和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号）に基づく鉱害復旧事業で設置し、町が管理する井堰及び揚水機の維持管理を目的としている。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地域福祉基金については、高齢者の保健福祉の増進を図ることを目的としている。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自ら考え自ら実践する地域づくり事業」を円滑に推進することを目的としている。現在の運用では主にふるさと納税等の寄附金を積み立て、寄附目的に応じた事業の財源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事務ＯＡ化基金については、事務ＯＡ化を実施することにより、事務を円滑かつ効率的に行うことを目的としている。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地域振興基金では、庁舎長寿命化事業及び町営住宅等長寿命化事業等に充当するため、２５１百万円を取り崩し、積立額を上回ったため、減少した。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は町営住宅等の更新や公共施設長寿命化対策などに充てるため、減少は避けられない。ふるさとづくり基金はふるさと納税を積み立てており、積立額に応じ、政策的事業を展開している。今後ともふるさと納税収入の確保に取り組んでいく。また、事務ＯＡ化基金はシステム更新予定時期を把握し、必要額の積立を行っていく。その他の基金については、充当事業を厳選し、目的に沿った活用を行い、特に果実運用型基金については、基金の元本を減少させないよう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運用益及び剰余金を６４百万円積み立てたが、一般財源不足額１０４百万円を取り崩したため、基金残高は４０百万円の減となった。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３０％超に相当する額であることから、過剰な積立額であるという懸念もあるが、今後の公債費急増のほか、ごみ処理等施設建設に係る起債償還負担金に対応するための財源として想定しており、取り崩しを見込んでいる状況である。そのうえで、長期的には残高が５億円を下回らない運用を心がけ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運用益及び剰余金を６８百万円積み立てたが、繰上償還等のため１１９百万円取り崩したため、基金残高は５１百万円の減となった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公債費の急増に備え、財源確保策として計画的な繰上償還を予定していることから、今後とも必要額を積み立てていく。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9,962
9,888
44.50
7,908,949
7,453,513
420,845
3,662,922
6,957,633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少子高齢化に加えて、町の主要産業であったセメント産業が失われた後、これに代わる産業が育っていないため、財政基盤が弱く、類似団体を０．１５ポイント下回っている。今後とも事務事業の効率化や経費節減に取り組み、歳出の削減に努めるとともに、企業誘致や産業振興施策、移住促進施策を推進することで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54504</xdr:rowOff>
    </xdr:to>
    <xdr:cxnSp macro="">
      <xdr:nvCxnSpPr>
        <xdr:cNvPr id="72" name="直線コネクタ 71"/>
        <xdr:cNvCxnSpPr/>
      </xdr:nvCxnSpPr>
      <xdr:spPr>
        <a:xfrm>
          <a:off x="4114800" y="75882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34396</xdr:rowOff>
    </xdr:from>
    <xdr:to>
      <xdr:col>19</xdr:col>
      <xdr:colOff>133350</xdr:colOff>
      <xdr:row>44</xdr:row>
      <xdr:rowOff>44450</xdr:rowOff>
    </xdr:to>
    <xdr:cxnSp macro="">
      <xdr:nvCxnSpPr>
        <xdr:cNvPr id="75" name="直線コネクタ 74"/>
        <xdr:cNvCxnSpPr/>
      </xdr:nvCxnSpPr>
      <xdr:spPr>
        <a:xfrm>
          <a:off x="3225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34396</xdr:rowOff>
    </xdr:to>
    <xdr:cxnSp macro="">
      <xdr:nvCxnSpPr>
        <xdr:cNvPr id="78" name="直線コネクタ 77"/>
        <xdr:cNvCxnSpPr/>
      </xdr:nvCxnSpPr>
      <xdr:spPr>
        <a:xfrm>
          <a:off x="2336800" y="75681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24342</xdr:rowOff>
    </xdr:to>
    <xdr:cxnSp macro="">
      <xdr:nvCxnSpPr>
        <xdr:cNvPr id="81" name="直線コネクタ 80"/>
        <xdr:cNvCxnSpPr/>
      </xdr:nvCxnSpPr>
      <xdr:spPr>
        <a:xfrm>
          <a:off x="1447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3704</xdr:rowOff>
    </xdr:from>
    <xdr:to>
      <xdr:col>23</xdr:col>
      <xdr:colOff>184150</xdr:colOff>
      <xdr:row>44</xdr:row>
      <xdr:rowOff>105304</xdr:rowOff>
    </xdr:to>
    <xdr:sp macro="" textlink="">
      <xdr:nvSpPr>
        <xdr:cNvPr id="91" name="楕円 90"/>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71031</xdr:rowOff>
    </xdr:from>
    <xdr:ext cx="762000" cy="259045"/>
    <xdr:sp macro="" textlink="">
      <xdr:nvSpPr>
        <xdr:cNvPr id="92" name="財政力該当値テキスト"/>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3" name="楕円 92"/>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4" name="テキスト ボックス 93"/>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155046</xdr:rowOff>
    </xdr:from>
    <xdr:to>
      <xdr:col>15</xdr:col>
      <xdr:colOff>133350</xdr:colOff>
      <xdr:row>44</xdr:row>
      <xdr:rowOff>85196</xdr:rowOff>
    </xdr:to>
    <xdr:sp macro="" textlink="">
      <xdr:nvSpPr>
        <xdr:cNvPr id="95" name="楕円 94"/>
        <xdr:cNvSpPr/>
      </xdr:nvSpPr>
      <xdr:spPr>
        <a:xfrm>
          <a:off x="3175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69973</xdr:rowOff>
    </xdr:from>
    <xdr:ext cx="762000" cy="259045"/>
    <xdr:sp macro="" textlink="">
      <xdr:nvSpPr>
        <xdr:cNvPr id="96" name="テキスト ボックス 95"/>
        <xdr:cNvSpPr txBox="1"/>
      </xdr:nvSpPr>
      <xdr:spPr>
        <a:xfrm>
          <a:off x="2844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134938</xdr:rowOff>
    </xdr:from>
    <xdr:to>
      <xdr:col>7</xdr:col>
      <xdr:colOff>31750</xdr:colOff>
      <xdr:row>44</xdr:row>
      <xdr:rowOff>65088</xdr:rowOff>
    </xdr:to>
    <xdr:sp macro="" textlink="">
      <xdr:nvSpPr>
        <xdr:cNvPr id="99" name="楕円 98"/>
        <xdr:cNvSpPr/>
      </xdr:nvSpPr>
      <xdr:spPr>
        <a:xfrm>
          <a:off x="1397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49865</xdr:rowOff>
    </xdr:from>
    <xdr:ext cx="762000" cy="259045"/>
    <xdr:sp macro="" textlink="">
      <xdr:nvSpPr>
        <xdr:cNvPr id="100" name="テキスト ボックス 99"/>
        <xdr:cNvSpPr txBox="1"/>
      </xdr:nvSpPr>
      <xdr:spPr>
        <a:xfrm>
          <a:off x="1066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を中心に経常経費が増加したが、それ以上に普通交付税等の収入が増加したため、前年度に比べ１．０ポイント改善した。今後とも職員の平均年齢上昇に伴う人件費の増をはじめ、各種公共施設の長寿命化対策のために発行した過疎対策事業債の償還に係る公債費増が見込まれており、数値の悪化が予想される。引き続き、経常経費の縮減に努めながら、中長期的視点により町債の発行額の抑制と計画的な繰上償還を実施するとともに、第５次香春町行政改革大綱に基づき、人件費の抑制や事業の統廃合等の取組を推進し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77046</xdr:rowOff>
    </xdr:from>
    <xdr:to>
      <xdr:col>23</xdr:col>
      <xdr:colOff>133350</xdr:colOff>
      <xdr:row>65</xdr:row>
      <xdr:rowOff>117263</xdr:rowOff>
    </xdr:to>
    <xdr:cxnSp macro="">
      <xdr:nvCxnSpPr>
        <xdr:cNvPr id="135" name="直線コネクタ 134"/>
        <xdr:cNvCxnSpPr/>
      </xdr:nvCxnSpPr>
      <xdr:spPr>
        <a:xfrm flipV="1">
          <a:off x="4114800" y="1122129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117263</xdr:rowOff>
    </xdr:to>
    <xdr:cxnSp macro="">
      <xdr:nvCxnSpPr>
        <xdr:cNvPr id="138" name="直線コネクタ 137"/>
        <xdr:cNvCxnSpPr/>
      </xdr:nvCxnSpPr>
      <xdr:spPr>
        <a:xfrm>
          <a:off x="3225800" y="1116901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65</xdr:row>
      <xdr:rowOff>24765</xdr:rowOff>
    </xdr:to>
    <xdr:cxnSp macro="">
      <xdr:nvCxnSpPr>
        <xdr:cNvPr id="141" name="直線コネクタ 140"/>
        <xdr:cNvCxnSpPr/>
      </xdr:nvCxnSpPr>
      <xdr:spPr>
        <a:xfrm>
          <a:off x="2336800" y="1092771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65</xdr:row>
      <xdr:rowOff>32808</xdr:rowOff>
    </xdr:to>
    <xdr:cxnSp macro="">
      <xdr:nvCxnSpPr>
        <xdr:cNvPr id="144" name="直線コネクタ 143"/>
        <xdr:cNvCxnSpPr/>
      </xdr:nvCxnSpPr>
      <xdr:spPr>
        <a:xfrm flipV="1">
          <a:off x="1447800" y="10927715"/>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54" name="楕円 153"/>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169773</xdr:rowOff>
    </xdr:from>
    <xdr:ext cx="762000" cy="259045"/>
    <xdr:sp macro="" textlink="">
      <xdr:nvSpPr>
        <xdr:cNvPr id="155" name="財政構造の弾力性該当値テキスト"/>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6" name="楕円 155"/>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7" name="テキスト ボックス 156"/>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8" name="楕円 157"/>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9" name="テキスト ボックス 158"/>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75565</xdr:rowOff>
    </xdr:from>
    <xdr:to>
      <xdr:col>11</xdr:col>
      <xdr:colOff>82550</xdr:colOff>
      <xdr:row>64</xdr:row>
      <xdr:rowOff>5715</xdr:rowOff>
    </xdr:to>
    <xdr:sp macro="" textlink="">
      <xdr:nvSpPr>
        <xdr:cNvPr id="160" name="楕円 159"/>
        <xdr:cNvSpPr/>
      </xdr:nvSpPr>
      <xdr:spPr>
        <a:xfrm>
          <a:off x="2286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61" name="テキスト ボックス 160"/>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62" name="楕円 161"/>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93785</xdr:rowOff>
    </xdr:from>
    <xdr:ext cx="762000" cy="259045"/>
    <xdr:sp macro="" textlink="">
      <xdr:nvSpPr>
        <xdr:cNvPr id="163" name="テキスト ボックス 162"/>
        <xdr:cNvSpPr txBox="1"/>
      </xdr:nvSpPr>
      <xdr:spPr>
        <a:xfrm>
          <a:off x="1066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前年度と比較して８，４２６円増加したが、類似団体と比較して５，４８９円低い結果となった。これは給与改定に伴い人件費は増加したが、コミュニティバスから</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オンデマンドバスに移行した影響により経費区分が物件費から補助費等に移ったこと、ふるさと納税関連経費が減少したこと等により、物件費が減少したことによるものと考えられる。これら減少要因は単年度限りの特殊要因であり、一般的には物価上昇局面にあって、人件費・物件費ともに増加が見込まれるため、引き続き対象経費の抑制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15780</xdr:rowOff>
    </xdr:from>
    <xdr:to>
      <xdr:col>23</xdr:col>
      <xdr:colOff>133350</xdr:colOff>
      <xdr:row>83</xdr:row>
      <xdr:rowOff>32724</xdr:rowOff>
    </xdr:to>
    <xdr:cxnSp macro="">
      <xdr:nvCxnSpPr>
        <xdr:cNvPr id="197" name="直線コネクタ 196"/>
        <xdr:cNvCxnSpPr/>
      </xdr:nvCxnSpPr>
      <xdr:spPr>
        <a:xfrm>
          <a:off x="4114800" y="14246130"/>
          <a:ext cx="838200" cy="1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149335</xdr:rowOff>
    </xdr:from>
    <xdr:to>
      <xdr:col>19</xdr:col>
      <xdr:colOff>133350</xdr:colOff>
      <xdr:row>83</xdr:row>
      <xdr:rowOff>15780</xdr:rowOff>
    </xdr:to>
    <xdr:cxnSp macro="">
      <xdr:nvCxnSpPr>
        <xdr:cNvPr id="200" name="直線コネクタ 199"/>
        <xdr:cNvCxnSpPr/>
      </xdr:nvCxnSpPr>
      <xdr:spPr>
        <a:xfrm>
          <a:off x="3225800" y="14208235"/>
          <a:ext cx="889000" cy="3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146605</xdr:rowOff>
    </xdr:from>
    <xdr:to>
      <xdr:col>15</xdr:col>
      <xdr:colOff>82550</xdr:colOff>
      <xdr:row>82</xdr:row>
      <xdr:rowOff>149335</xdr:rowOff>
    </xdr:to>
    <xdr:cxnSp macro="">
      <xdr:nvCxnSpPr>
        <xdr:cNvPr id="203" name="直線コネクタ 202"/>
        <xdr:cNvCxnSpPr/>
      </xdr:nvCxnSpPr>
      <xdr:spPr>
        <a:xfrm>
          <a:off x="2336800" y="14205505"/>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146605</xdr:rowOff>
    </xdr:from>
    <xdr:to>
      <xdr:col>11</xdr:col>
      <xdr:colOff>31750</xdr:colOff>
      <xdr:row>82</xdr:row>
      <xdr:rowOff>160799</xdr:rowOff>
    </xdr:to>
    <xdr:cxnSp macro="">
      <xdr:nvCxnSpPr>
        <xdr:cNvPr id="206" name="直線コネクタ 205"/>
        <xdr:cNvCxnSpPr/>
      </xdr:nvCxnSpPr>
      <xdr:spPr>
        <a:xfrm flipV="1">
          <a:off x="1447800" y="14205505"/>
          <a:ext cx="8890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153374</xdr:rowOff>
    </xdr:from>
    <xdr:to>
      <xdr:col>23</xdr:col>
      <xdr:colOff>184150</xdr:colOff>
      <xdr:row>83</xdr:row>
      <xdr:rowOff>83524</xdr:rowOff>
    </xdr:to>
    <xdr:sp macro="" textlink="">
      <xdr:nvSpPr>
        <xdr:cNvPr id="216" name="楕円 215"/>
        <xdr:cNvSpPr/>
      </xdr:nvSpPr>
      <xdr:spPr>
        <a:xfrm>
          <a:off x="4902200" y="1421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169901</xdr:rowOff>
    </xdr:from>
    <xdr:ext cx="762000" cy="259045"/>
    <xdr:sp macro="" textlink="">
      <xdr:nvSpPr>
        <xdr:cNvPr id="217" name="人件費・物件費等の状況該当値テキスト"/>
        <xdr:cNvSpPr txBox="1"/>
      </xdr:nvSpPr>
      <xdr:spPr>
        <a:xfrm>
          <a:off x="5041900" y="1405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136430</xdr:rowOff>
    </xdr:from>
    <xdr:to>
      <xdr:col>19</xdr:col>
      <xdr:colOff>184150</xdr:colOff>
      <xdr:row>83</xdr:row>
      <xdr:rowOff>66580</xdr:rowOff>
    </xdr:to>
    <xdr:sp macro="" textlink="">
      <xdr:nvSpPr>
        <xdr:cNvPr id="218" name="楕円 217"/>
        <xdr:cNvSpPr/>
      </xdr:nvSpPr>
      <xdr:spPr>
        <a:xfrm>
          <a:off x="4064000" y="141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51357</xdr:rowOff>
    </xdr:from>
    <xdr:ext cx="736600" cy="259045"/>
    <xdr:sp macro="" textlink="">
      <xdr:nvSpPr>
        <xdr:cNvPr id="219" name="テキスト ボックス 218"/>
        <xdr:cNvSpPr txBox="1"/>
      </xdr:nvSpPr>
      <xdr:spPr>
        <a:xfrm>
          <a:off x="3733800" y="14281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98535</xdr:rowOff>
    </xdr:from>
    <xdr:to>
      <xdr:col>15</xdr:col>
      <xdr:colOff>133350</xdr:colOff>
      <xdr:row>83</xdr:row>
      <xdr:rowOff>28685</xdr:rowOff>
    </xdr:to>
    <xdr:sp macro="" textlink="">
      <xdr:nvSpPr>
        <xdr:cNvPr id="220" name="楕円 219"/>
        <xdr:cNvSpPr/>
      </xdr:nvSpPr>
      <xdr:spPr>
        <a:xfrm>
          <a:off x="3175000" y="141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21" name="テキスト ボックス 220"/>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95805</xdr:rowOff>
    </xdr:from>
    <xdr:to>
      <xdr:col>11</xdr:col>
      <xdr:colOff>82550</xdr:colOff>
      <xdr:row>83</xdr:row>
      <xdr:rowOff>25955</xdr:rowOff>
    </xdr:to>
    <xdr:sp macro="" textlink="">
      <xdr:nvSpPr>
        <xdr:cNvPr id="222" name="楕円 221"/>
        <xdr:cNvSpPr/>
      </xdr:nvSpPr>
      <xdr:spPr>
        <a:xfrm>
          <a:off x="2286000" y="141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36132</xdr:rowOff>
    </xdr:from>
    <xdr:ext cx="762000" cy="259045"/>
    <xdr:sp macro="" textlink="">
      <xdr:nvSpPr>
        <xdr:cNvPr id="223" name="テキスト ボックス 222"/>
        <xdr:cNvSpPr txBox="1"/>
      </xdr:nvSpPr>
      <xdr:spPr>
        <a:xfrm>
          <a:off x="1955800" y="1392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109999</xdr:rowOff>
    </xdr:from>
    <xdr:to>
      <xdr:col>7</xdr:col>
      <xdr:colOff>31750</xdr:colOff>
      <xdr:row>83</xdr:row>
      <xdr:rowOff>40149</xdr:rowOff>
    </xdr:to>
    <xdr:sp macro="" textlink="">
      <xdr:nvSpPr>
        <xdr:cNvPr id="224" name="楕円 223"/>
        <xdr:cNvSpPr/>
      </xdr:nvSpPr>
      <xdr:spPr>
        <a:xfrm>
          <a:off x="1397000" y="141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24926</xdr:rowOff>
    </xdr:from>
    <xdr:ext cx="762000" cy="259045"/>
    <xdr:sp macro="" textlink="">
      <xdr:nvSpPr>
        <xdr:cNvPr id="225" name="テキスト ボックス 224"/>
        <xdr:cNvSpPr txBox="1"/>
      </xdr:nvSpPr>
      <xdr:spPr>
        <a:xfrm>
          <a:off x="1066800" y="1425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前年度と比較して０．１ポイント減少したが、類似団体と比較して０．６ポイント高い状態である。今後とも定員管理と共に給料の適正な管理に努める。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21166</xdr:rowOff>
    </xdr:to>
    <xdr:cxnSp macro="">
      <xdr:nvCxnSpPr>
        <xdr:cNvPr id="259" name="直線コネクタ 258"/>
        <xdr:cNvCxnSpPr/>
      </xdr:nvCxnSpPr>
      <xdr:spPr>
        <a:xfrm flipV="1">
          <a:off x="16179800" y="147524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34572</xdr:rowOff>
    </xdr:to>
    <xdr:cxnSp macro="">
      <xdr:nvCxnSpPr>
        <xdr:cNvPr id="262" name="直線コネクタ 261"/>
        <xdr:cNvCxnSpPr/>
      </xdr:nvCxnSpPr>
      <xdr:spPr>
        <a:xfrm flipV="1">
          <a:off x="15290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61384</xdr:rowOff>
    </xdr:to>
    <xdr:cxnSp macro="">
      <xdr:nvCxnSpPr>
        <xdr:cNvPr id="265" name="直線コネクタ 264"/>
        <xdr:cNvCxnSpPr/>
      </xdr:nvCxnSpPr>
      <xdr:spPr>
        <a:xfrm flipV="1">
          <a:off x="14401800" y="147792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61384</xdr:rowOff>
    </xdr:to>
    <xdr:cxnSp macro="">
      <xdr:nvCxnSpPr>
        <xdr:cNvPr id="268" name="直線コネクタ 267"/>
        <xdr:cNvCxnSpPr/>
      </xdr:nvCxnSpPr>
      <xdr:spPr>
        <a:xfrm>
          <a:off x="13512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8" name="楕円 277"/>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9" name="給与水準   （国との比較）該当値テキスト"/>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0" name="楕円 279"/>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1" name="テキスト ボックス 280"/>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2" name="楕円 281"/>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3" name="テキスト ボックス 28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4" name="楕円 283"/>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5" name="テキスト ボックス 284"/>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6" name="楕円 285"/>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7" name="テキスト ボックス 286"/>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立保育所、国土調査事業等の影響から、類似団体と比較して１．３５ポイント高い状況である。少子化及び人口減少に対応し、適正な規模まで職員数を削減するため、第５次香春町行政改革大綱に基づき、定員管理の適正化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25146</xdr:rowOff>
    </xdr:from>
    <xdr:to>
      <xdr:col>81</xdr:col>
      <xdr:colOff>44450</xdr:colOff>
      <xdr:row>62</xdr:row>
      <xdr:rowOff>42037</xdr:rowOff>
    </xdr:to>
    <xdr:cxnSp macro="">
      <xdr:nvCxnSpPr>
        <xdr:cNvPr id="319" name="直線コネクタ 318"/>
        <xdr:cNvCxnSpPr/>
      </xdr:nvCxnSpPr>
      <xdr:spPr>
        <a:xfrm>
          <a:off x="16179800" y="1065504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18390</xdr:rowOff>
    </xdr:from>
    <xdr:to>
      <xdr:col>77</xdr:col>
      <xdr:colOff>44450</xdr:colOff>
      <xdr:row>62</xdr:row>
      <xdr:rowOff>25146</xdr:rowOff>
    </xdr:to>
    <xdr:cxnSp macro="">
      <xdr:nvCxnSpPr>
        <xdr:cNvPr id="322" name="直線コネクタ 321"/>
        <xdr:cNvCxnSpPr/>
      </xdr:nvCxnSpPr>
      <xdr:spPr>
        <a:xfrm>
          <a:off x="15290800" y="10648290"/>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15977</xdr:rowOff>
    </xdr:from>
    <xdr:to>
      <xdr:col>72</xdr:col>
      <xdr:colOff>203200</xdr:colOff>
      <xdr:row>62</xdr:row>
      <xdr:rowOff>18390</xdr:rowOff>
    </xdr:to>
    <xdr:cxnSp macro="">
      <xdr:nvCxnSpPr>
        <xdr:cNvPr id="325" name="直線コネクタ 324"/>
        <xdr:cNvCxnSpPr/>
      </xdr:nvCxnSpPr>
      <xdr:spPr>
        <a:xfrm>
          <a:off x="14401800" y="1064587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8737</xdr:rowOff>
    </xdr:from>
    <xdr:to>
      <xdr:col>68</xdr:col>
      <xdr:colOff>152400</xdr:colOff>
      <xdr:row>62</xdr:row>
      <xdr:rowOff>15977</xdr:rowOff>
    </xdr:to>
    <xdr:cxnSp macro="">
      <xdr:nvCxnSpPr>
        <xdr:cNvPr id="328" name="直線コネクタ 327"/>
        <xdr:cNvCxnSpPr/>
      </xdr:nvCxnSpPr>
      <xdr:spPr>
        <a:xfrm>
          <a:off x="13512800" y="1063863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162687</xdr:rowOff>
    </xdr:from>
    <xdr:to>
      <xdr:col>81</xdr:col>
      <xdr:colOff>95250</xdr:colOff>
      <xdr:row>62</xdr:row>
      <xdr:rowOff>92837</xdr:rowOff>
    </xdr:to>
    <xdr:sp macro="" textlink="">
      <xdr:nvSpPr>
        <xdr:cNvPr id="338" name="楕円 337"/>
        <xdr:cNvSpPr/>
      </xdr:nvSpPr>
      <xdr:spPr>
        <a:xfrm>
          <a:off x="169672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134764</xdr:rowOff>
    </xdr:from>
    <xdr:ext cx="762000" cy="259045"/>
    <xdr:sp macro="" textlink="">
      <xdr:nvSpPr>
        <xdr:cNvPr id="339" name="定員管理の状況該当値テキスト"/>
        <xdr:cNvSpPr txBox="1"/>
      </xdr:nvSpPr>
      <xdr:spPr>
        <a:xfrm>
          <a:off x="17106900" y="105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145796</xdr:rowOff>
    </xdr:from>
    <xdr:to>
      <xdr:col>77</xdr:col>
      <xdr:colOff>95250</xdr:colOff>
      <xdr:row>62</xdr:row>
      <xdr:rowOff>75946</xdr:rowOff>
    </xdr:to>
    <xdr:sp macro="" textlink="">
      <xdr:nvSpPr>
        <xdr:cNvPr id="340" name="楕円 339"/>
        <xdr:cNvSpPr/>
      </xdr:nvSpPr>
      <xdr:spPr>
        <a:xfrm>
          <a:off x="16129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60723</xdr:rowOff>
    </xdr:from>
    <xdr:ext cx="736600" cy="259045"/>
    <xdr:sp macro="" textlink="">
      <xdr:nvSpPr>
        <xdr:cNvPr id="341" name="テキスト ボックス 340"/>
        <xdr:cNvSpPr txBox="1"/>
      </xdr:nvSpPr>
      <xdr:spPr>
        <a:xfrm>
          <a:off x="15798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139040</xdr:rowOff>
    </xdr:from>
    <xdr:to>
      <xdr:col>73</xdr:col>
      <xdr:colOff>44450</xdr:colOff>
      <xdr:row>62</xdr:row>
      <xdr:rowOff>69190</xdr:rowOff>
    </xdr:to>
    <xdr:sp macro="" textlink="">
      <xdr:nvSpPr>
        <xdr:cNvPr id="342" name="楕円 341"/>
        <xdr:cNvSpPr/>
      </xdr:nvSpPr>
      <xdr:spPr>
        <a:xfrm>
          <a:off x="152400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53967</xdr:rowOff>
    </xdr:from>
    <xdr:ext cx="762000" cy="259045"/>
    <xdr:sp macro="" textlink="">
      <xdr:nvSpPr>
        <xdr:cNvPr id="343" name="テキスト ボックス 342"/>
        <xdr:cNvSpPr txBox="1"/>
      </xdr:nvSpPr>
      <xdr:spPr>
        <a:xfrm>
          <a:off x="14909800" y="1068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136627</xdr:rowOff>
    </xdr:from>
    <xdr:to>
      <xdr:col>68</xdr:col>
      <xdr:colOff>203200</xdr:colOff>
      <xdr:row>62</xdr:row>
      <xdr:rowOff>66777</xdr:rowOff>
    </xdr:to>
    <xdr:sp macro="" textlink="">
      <xdr:nvSpPr>
        <xdr:cNvPr id="344" name="楕円 343"/>
        <xdr:cNvSpPr/>
      </xdr:nvSpPr>
      <xdr:spPr>
        <a:xfrm>
          <a:off x="14351000" y="105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51554</xdr:rowOff>
    </xdr:from>
    <xdr:ext cx="762000" cy="259045"/>
    <xdr:sp macro="" textlink="">
      <xdr:nvSpPr>
        <xdr:cNvPr id="345" name="テキスト ボックス 344"/>
        <xdr:cNvSpPr txBox="1"/>
      </xdr:nvSpPr>
      <xdr:spPr>
        <a:xfrm>
          <a:off x="14020800" y="1068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129387</xdr:rowOff>
    </xdr:from>
    <xdr:to>
      <xdr:col>64</xdr:col>
      <xdr:colOff>152400</xdr:colOff>
      <xdr:row>62</xdr:row>
      <xdr:rowOff>59537</xdr:rowOff>
    </xdr:to>
    <xdr:sp macro="" textlink="">
      <xdr:nvSpPr>
        <xdr:cNvPr id="346" name="楕円 345"/>
        <xdr:cNvSpPr/>
      </xdr:nvSpPr>
      <xdr:spPr>
        <a:xfrm>
          <a:off x="13462000" y="105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44314</xdr:rowOff>
    </xdr:from>
    <xdr:ext cx="762000" cy="259045"/>
    <xdr:sp macro="" textlink="">
      <xdr:nvSpPr>
        <xdr:cNvPr id="347" name="テキスト ボックス 346"/>
        <xdr:cNvSpPr txBox="1"/>
      </xdr:nvSpPr>
      <xdr:spPr>
        <a:xfrm>
          <a:off x="13131800" y="1067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らく建設事業の抑制や計画的な繰上償還の実施に努めてきたため、公債費が低く抑えられてきた。類似団体と比較しても４．１ポイント低く、良好な状態といえる。しかし、近年学校再編事業や公共施設長寿命化対策等で発行した地方債の償還が急増しており、比率が急激に悪化していく見込みである。引き続き中長期的な視点に立った地方債及び基金運用に努め、更なる繰上償還の実施を検討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132080</xdr:rowOff>
    </xdr:to>
    <xdr:cxnSp macro="">
      <xdr:nvCxnSpPr>
        <xdr:cNvPr id="379" name="直線コネクタ 378"/>
        <xdr:cNvCxnSpPr/>
      </xdr:nvCxnSpPr>
      <xdr:spPr>
        <a:xfrm>
          <a:off x="16179800" y="66182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103124</xdr:rowOff>
    </xdr:to>
    <xdr:cxnSp macro="">
      <xdr:nvCxnSpPr>
        <xdr:cNvPr id="382" name="直線コネクタ 381"/>
        <xdr:cNvCxnSpPr/>
      </xdr:nvCxnSpPr>
      <xdr:spPr>
        <a:xfrm>
          <a:off x="15290800" y="65699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45212</xdr:rowOff>
    </xdr:from>
    <xdr:to>
      <xdr:col>72</xdr:col>
      <xdr:colOff>203200</xdr:colOff>
      <xdr:row>38</xdr:row>
      <xdr:rowOff>54864</xdr:rowOff>
    </xdr:to>
    <xdr:cxnSp macro="">
      <xdr:nvCxnSpPr>
        <xdr:cNvPr id="385" name="直線コネクタ 384"/>
        <xdr:cNvCxnSpPr/>
      </xdr:nvCxnSpPr>
      <xdr:spPr>
        <a:xfrm>
          <a:off x="14401800" y="65603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64516</xdr:rowOff>
    </xdr:to>
    <xdr:cxnSp macro="">
      <xdr:nvCxnSpPr>
        <xdr:cNvPr id="388" name="直線コネクタ 387"/>
        <xdr:cNvCxnSpPr/>
      </xdr:nvCxnSpPr>
      <xdr:spPr>
        <a:xfrm flipV="1">
          <a:off x="13512800" y="65603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98" name="楕円 397"/>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399"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400" name="楕円 399"/>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401" name="テキスト ボックス 400"/>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2" name="楕円 401"/>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3" name="テキスト ボックス 402"/>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165862</xdr:rowOff>
    </xdr:from>
    <xdr:to>
      <xdr:col>68</xdr:col>
      <xdr:colOff>203200</xdr:colOff>
      <xdr:row>38</xdr:row>
      <xdr:rowOff>96012</xdr:rowOff>
    </xdr:to>
    <xdr:sp macro="" textlink="">
      <xdr:nvSpPr>
        <xdr:cNvPr id="404" name="楕円 403"/>
        <xdr:cNvSpPr/>
      </xdr:nvSpPr>
      <xdr:spPr>
        <a:xfrm>
          <a:off x="14351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106189</xdr:rowOff>
    </xdr:from>
    <xdr:ext cx="762000" cy="259045"/>
    <xdr:sp macro="" textlink="">
      <xdr:nvSpPr>
        <xdr:cNvPr id="405" name="テキスト ボックス 404"/>
        <xdr:cNvSpPr txBox="1"/>
      </xdr:nvSpPr>
      <xdr:spPr>
        <a:xfrm>
          <a:off x="14020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406" name="楕円 405"/>
        <xdr:cNvSpPr/>
      </xdr:nvSpPr>
      <xdr:spPr>
        <a:xfrm>
          <a:off x="13462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125493</xdr:rowOff>
    </xdr:from>
    <xdr:ext cx="762000" cy="259045"/>
    <xdr:sp macro="" textlink="">
      <xdr:nvSpPr>
        <xdr:cNvPr id="407" name="テキスト ボックス 406"/>
        <xdr:cNvSpPr txBox="1"/>
      </xdr:nvSpPr>
      <xdr:spPr>
        <a:xfrm>
          <a:off x="13131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財源等が上回っているため、将来負担比率は「数値なし」となっている。しかしながら、近年大型建設事業が続いており、地方債残高が膨らむ一方で、基金残高は減少傾向にあるため、将来負担の状況は悪化していく。今後とも地方債充当事業の厳選や基金への計画的な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9,962
9,888
44.50
7,908,949
7,453,513
420,845
3,662,922
6,957,633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の影響等により経費としては増加しているが、それを上回る経常一般財源等収入の伸びにより、比率としては０．２ポイントの改善となった。なお、類似団体と比較して１．７ポイント高いのは公立保育所の運営等の影響により、職員数が多いことがその要因であるため、第５次香春町行政改革大綱に基づき、定員管理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36</xdr:row>
      <xdr:rowOff>138430</xdr:rowOff>
    </xdr:to>
    <xdr:cxnSp macro="">
      <xdr:nvCxnSpPr>
        <xdr:cNvPr id="66" name="直線コネクタ 65"/>
        <xdr:cNvCxnSpPr/>
      </xdr:nvCxnSpPr>
      <xdr:spPr>
        <a:xfrm flipV="1">
          <a:off x="3987800" y="63030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138430</xdr:rowOff>
    </xdr:to>
    <xdr:cxnSp macro="">
      <xdr:nvCxnSpPr>
        <xdr:cNvPr id="69" name="直線コネクタ 68"/>
        <xdr:cNvCxnSpPr/>
      </xdr:nvCxnSpPr>
      <xdr:spPr>
        <a:xfrm>
          <a:off x="3098800" y="6276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104140</xdr:rowOff>
    </xdr:to>
    <xdr:cxnSp macro="">
      <xdr:nvCxnSpPr>
        <xdr:cNvPr id="72" name="直線コネクタ 71"/>
        <xdr:cNvCxnSpPr/>
      </xdr:nvCxnSpPr>
      <xdr:spPr>
        <a:xfrm>
          <a:off x="2209800" y="6242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37</xdr:row>
      <xdr:rowOff>24130</xdr:rowOff>
    </xdr:to>
    <xdr:cxnSp macro="">
      <xdr:nvCxnSpPr>
        <xdr:cNvPr id="75" name="直線コネクタ 74"/>
        <xdr:cNvCxnSpPr/>
      </xdr:nvCxnSpPr>
      <xdr:spPr>
        <a:xfrm flipV="1">
          <a:off x="1320800" y="6242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52087</xdr:rowOff>
    </xdr:from>
    <xdr:ext cx="762000" cy="259045"/>
    <xdr:sp macro="" textlink="">
      <xdr:nvSpPr>
        <xdr:cNvPr id="86" name="人件費該当値テキスト"/>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87630</xdr:rowOff>
    </xdr:from>
    <xdr:to>
      <xdr:col>20</xdr:col>
      <xdr:colOff>38100</xdr:colOff>
      <xdr:row>37</xdr:row>
      <xdr:rowOff>17780</xdr:rowOff>
    </xdr:to>
    <xdr:sp macro="" textlink="">
      <xdr:nvSpPr>
        <xdr:cNvPr id="87" name="楕円 86"/>
        <xdr:cNvSpPr/>
      </xdr:nvSpPr>
      <xdr:spPr>
        <a:xfrm>
          <a:off x="3937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2557</xdr:rowOff>
    </xdr:from>
    <xdr:ext cx="736600" cy="259045"/>
    <xdr:sp macro="" textlink="">
      <xdr:nvSpPr>
        <xdr:cNvPr id="88" name="テキスト ボックス 87"/>
        <xdr:cNvSpPr txBox="1"/>
      </xdr:nvSpPr>
      <xdr:spPr>
        <a:xfrm>
          <a:off x="3606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前年度と比較して１．４ポイント改善した。これは、コミュニティバスから</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オンデマンドバスに移行した影響により経費区分が物件費から補助費等に移ったことが主な要因である。なお今回、類似団体と比較して１．５ポイント低い結果となったが、今後は義務的経費の経常収支比率が上昇していく見込みであるため、気を緩めることなく、物件費においても更なる経費削減に努めるとともに、新たな工夫や改善も進め、数値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17</xdr:row>
      <xdr:rowOff>31750</xdr:rowOff>
    </xdr:to>
    <xdr:cxnSp macro="">
      <xdr:nvCxnSpPr>
        <xdr:cNvPr id="131" name="直線コネクタ 130"/>
        <xdr:cNvCxnSpPr/>
      </xdr:nvCxnSpPr>
      <xdr:spPr>
        <a:xfrm flipV="1">
          <a:off x="15671800" y="2813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31750</xdr:rowOff>
    </xdr:to>
    <xdr:cxnSp macro="">
      <xdr:nvCxnSpPr>
        <xdr:cNvPr id="134" name="直線コネクタ 133"/>
        <xdr:cNvCxnSpPr/>
      </xdr:nvCxnSpPr>
      <xdr:spPr>
        <a:xfrm>
          <a:off x="14782800" y="287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60325</xdr:rowOff>
    </xdr:from>
    <xdr:to>
      <xdr:col>73</xdr:col>
      <xdr:colOff>180975</xdr:colOff>
      <xdr:row>16</xdr:row>
      <xdr:rowOff>127000</xdr:rowOff>
    </xdr:to>
    <xdr:cxnSp macro="">
      <xdr:nvCxnSpPr>
        <xdr:cNvPr id="137" name="直線コネクタ 136"/>
        <xdr:cNvCxnSpPr/>
      </xdr:nvCxnSpPr>
      <xdr:spPr>
        <a:xfrm>
          <a:off x="13893800" y="28035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60325</xdr:rowOff>
    </xdr:to>
    <xdr:cxnSp macro="">
      <xdr:nvCxnSpPr>
        <xdr:cNvPr id="140" name="直線コネクタ 139"/>
        <xdr:cNvCxnSpPr/>
      </xdr:nvCxnSpPr>
      <xdr:spPr>
        <a:xfrm>
          <a:off x="13004800" y="26797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50" name="楕円 149"/>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51" name="物件費該当値テキスト"/>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3" name="テキスト ボックス 152"/>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4" name="楕円 153"/>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5" name="テキスト ボックス 15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xdr:rowOff>
    </xdr:from>
    <xdr:to>
      <xdr:col>69</xdr:col>
      <xdr:colOff>142875</xdr:colOff>
      <xdr:row>16</xdr:row>
      <xdr:rowOff>111125</xdr:rowOff>
    </xdr:to>
    <xdr:sp macro="" textlink="">
      <xdr:nvSpPr>
        <xdr:cNvPr id="156" name="楕円 155"/>
        <xdr:cNvSpPr/>
      </xdr:nvSpPr>
      <xdr:spPr>
        <a:xfrm>
          <a:off x="13843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95902</xdr:rowOff>
    </xdr:from>
    <xdr:ext cx="762000" cy="259045"/>
    <xdr:sp macro="" textlink="">
      <xdr:nvSpPr>
        <xdr:cNvPr id="157" name="テキスト ボックス 156"/>
        <xdr:cNvSpPr txBox="1"/>
      </xdr:nvSpPr>
      <xdr:spPr>
        <a:xfrm>
          <a:off x="13512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がい者自立支援費や私立保育園運営委託費等の伸びにより、０．２ポイント悪化した。また類似団体と比較して３．０ポイント高い状態であり、今後とも増加傾向が見込まれている。今後の動向を注視しながら、中長期的視点から財源を確保していくことが課題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116115</xdr:rowOff>
    </xdr:to>
    <xdr:cxnSp macro="">
      <xdr:nvCxnSpPr>
        <xdr:cNvPr id="193" name="直線コネクタ 192"/>
        <xdr:cNvCxnSpPr/>
      </xdr:nvCxnSpPr>
      <xdr:spPr>
        <a:xfrm>
          <a:off x="3987800" y="10038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127000</xdr:rowOff>
    </xdr:to>
    <xdr:cxnSp macro="">
      <xdr:nvCxnSpPr>
        <xdr:cNvPr id="196" name="直線コネクタ 195"/>
        <xdr:cNvCxnSpPr/>
      </xdr:nvCxnSpPr>
      <xdr:spPr>
        <a:xfrm flipV="1">
          <a:off x="3098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127000</xdr:rowOff>
    </xdr:to>
    <xdr:cxnSp macro="">
      <xdr:nvCxnSpPr>
        <xdr:cNvPr id="199" name="直線コネクタ 198"/>
        <xdr:cNvCxnSpPr/>
      </xdr:nvCxnSpPr>
      <xdr:spPr>
        <a:xfrm>
          <a:off x="2209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146050</xdr:rowOff>
    </xdr:to>
    <xdr:cxnSp macro="">
      <xdr:nvCxnSpPr>
        <xdr:cNvPr id="202" name="直線コネクタ 201"/>
        <xdr:cNvCxnSpPr/>
      </xdr:nvCxnSpPr>
      <xdr:spPr>
        <a:xfrm flipV="1">
          <a:off x="1320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2" name="楕円 211"/>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3"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4" name="楕円 213"/>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5" name="テキスト ボックス 214"/>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6" name="楕円 215"/>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7" name="テキスト ボックス 216"/>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8" name="楕円 217"/>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9" name="テキスト ボックス 218"/>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20" name="楕円 219"/>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21" name="テキスト ボックス 220"/>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６ポイント改善した。これは経費としては前年度と同水準であったが、経常的一般財源等収入の伸びにより比率が下がったためである。なお、類似団体と比較して高い状態が続いている。これは介護保険事業及び後期高齢者医療への繰出金が高水準であることによるためであり、今後とも介護予防、健康増進事業を推進し、医療介護関係経費の抑制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77470</xdr:rowOff>
    </xdr:from>
    <xdr:to>
      <xdr:col>82</xdr:col>
      <xdr:colOff>107950</xdr:colOff>
      <xdr:row>59</xdr:row>
      <xdr:rowOff>123190</xdr:rowOff>
    </xdr:to>
    <xdr:cxnSp macro="">
      <xdr:nvCxnSpPr>
        <xdr:cNvPr id="253" name="直線コネクタ 252"/>
        <xdr:cNvCxnSpPr/>
      </xdr:nvCxnSpPr>
      <xdr:spPr>
        <a:xfrm flipV="1">
          <a:off x="15671800" y="1019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60</xdr:row>
      <xdr:rowOff>35560</xdr:rowOff>
    </xdr:to>
    <xdr:cxnSp macro="">
      <xdr:nvCxnSpPr>
        <xdr:cNvPr id="256" name="直線コネクタ 255"/>
        <xdr:cNvCxnSpPr/>
      </xdr:nvCxnSpPr>
      <xdr:spPr>
        <a:xfrm flipV="1">
          <a:off x="14782800" y="1023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35560</xdr:rowOff>
    </xdr:to>
    <xdr:cxnSp macro="">
      <xdr:nvCxnSpPr>
        <xdr:cNvPr id="259" name="直線コネクタ 258"/>
        <xdr:cNvCxnSpPr/>
      </xdr:nvCxnSpPr>
      <xdr:spPr>
        <a:xfrm>
          <a:off x="13893800" y="1029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1270</xdr:rowOff>
    </xdr:to>
    <xdr:cxnSp macro="">
      <xdr:nvCxnSpPr>
        <xdr:cNvPr id="262" name="直線コネクタ 261"/>
        <xdr:cNvCxnSpPr/>
      </xdr:nvCxnSpPr>
      <xdr:spPr>
        <a:xfrm flipV="1">
          <a:off x="13004800" y="10299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66" name="テキスト ボックス 265"/>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26670</xdr:rowOff>
    </xdr:from>
    <xdr:to>
      <xdr:col>82</xdr:col>
      <xdr:colOff>158750</xdr:colOff>
      <xdr:row>59</xdr:row>
      <xdr:rowOff>128270</xdr:rowOff>
    </xdr:to>
    <xdr:sp macro="" textlink="">
      <xdr:nvSpPr>
        <xdr:cNvPr id="272" name="楕円 271"/>
        <xdr:cNvSpPr/>
      </xdr:nvSpPr>
      <xdr:spPr>
        <a:xfrm>
          <a:off x="16459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170197</xdr:rowOff>
    </xdr:from>
    <xdr:ext cx="762000" cy="259045"/>
    <xdr:sp macro="" textlink="">
      <xdr:nvSpPr>
        <xdr:cNvPr id="273" name="その他該当値テキスト"/>
        <xdr:cNvSpPr txBox="1"/>
      </xdr:nvSpPr>
      <xdr:spPr>
        <a:xfrm>
          <a:off x="16598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74" name="楕円 273"/>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75" name="テキスト ボックス 274"/>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6" name="楕円 275"/>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7" name="テキスト ボックス 276"/>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80" name="楕円 279"/>
        <xdr:cNvSpPr/>
      </xdr:nvSpPr>
      <xdr:spPr>
        <a:xfrm>
          <a:off x="12954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81" name="テキスト ボックス 280"/>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前年度と比較して０．２ポイント改善した。これは一部事務組合に対する補助費等が減少したことによるものであるが、それ以外のものでは</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オンデマンドバス運行負担金や広域で行った廃棄物処理施設建設事業に係る負担金が増加している。類似団体と比較して３．２ポイント低い結果であるが、今後廃棄物処理施設建設事業に係る起債償還負担金が増加していく見込みであり、その財源確保が課題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19558</xdr:rowOff>
    </xdr:to>
    <xdr:cxnSp macro="">
      <xdr:nvCxnSpPr>
        <xdr:cNvPr id="311" name="直線コネクタ 310"/>
        <xdr:cNvCxnSpPr/>
      </xdr:nvCxnSpPr>
      <xdr:spPr>
        <a:xfrm flipV="1">
          <a:off x="15671800" y="63540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2" name="補助費等平均値テキスト"/>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19558</xdr:rowOff>
    </xdr:to>
    <xdr:cxnSp macro="">
      <xdr:nvCxnSpPr>
        <xdr:cNvPr id="314" name="直線コネクタ 313"/>
        <xdr:cNvCxnSpPr/>
      </xdr:nvCxnSpPr>
      <xdr:spPr>
        <a:xfrm>
          <a:off x="14782800" y="62992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6" name="テキスト ボックス 315"/>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127000</xdr:rowOff>
    </xdr:to>
    <xdr:cxnSp macro="">
      <xdr:nvCxnSpPr>
        <xdr:cNvPr id="317" name="直線コネクタ 316"/>
        <xdr:cNvCxnSpPr/>
      </xdr:nvCxnSpPr>
      <xdr:spPr>
        <a:xfrm>
          <a:off x="13893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117856</xdr:rowOff>
    </xdr:to>
    <xdr:cxnSp macro="">
      <xdr:nvCxnSpPr>
        <xdr:cNvPr id="320" name="直線コネクタ 319"/>
        <xdr:cNvCxnSpPr/>
      </xdr:nvCxnSpPr>
      <xdr:spPr>
        <a:xfrm flipV="1">
          <a:off x="13004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3" name="フローチャート: 判断 322"/>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4" name="テキスト ボックス 323"/>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30" name="楕円 329"/>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31" name="補助費等該当値テキスト"/>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3" name="テキスト ボックス 332"/>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4" name="楕円 333"/>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5" name="テキスト ボックス 334"/>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8" name="楕円 337"/>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9" name="テキスト ボックス 338"/>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再編事業により発行した過疎対策事業債償還が本格化したこと等により、前年度と比較して１．２ポイント増と急激に悪化したが、類似団体と比較して２．２ポイント低い状態である。今後は公共施設長寿命化対策や学校跡地活用事業等のため、町債発行額が高水準で推移していくため、比率の更なる悪化が懸念される。引き続き起債対象事業の厳選と、計画的な繰上償還により、公債費の抑制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127000</xdr:rowOff>
    </xdr:to>
    <xdr:cxnSp macro="">
      <xdr:nvCxnSpPr>
        <xdr:cNvPr id="369" name="直線コネクタ 368"/>
        <xdr:cNvCxnSpPr/>
      </xdr:nvCxnSpPr>
      <xdr:spPr>
        <a:xfrm>
          <a:off x="3987800" y="131023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72137</xdr:rowOff>
    </xdr:to>
    <xdr:cxnSp macro="">
      <xdr:nvCxnSpPr>
        <xdr:cNvPr id="372" name="直線コネクタ 371"/>
        <xdr:cNvCxnSpPr/>
      </xdr:nvCxnSpPr>
      <xdr:spPr>
        <a:xfrm>
          <a:off x="3098800" y="13074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44704</xdr:rowOff>
    </xdr:to>
    <xdr:cxnSp macro="">
      <xdr:nvCxnSpPr>
        <xdr:cNvPr id="375" name="直線コネクタ 374"/>
        <xdr:cNvCxnSpPr/>
      </xdr:nvCxnSpPr>
      <xdr:spPr>
        <a:xfrm>
          <a:off x="2209800" y="130200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26415</xdr:rowOff>
    </xdr:to>
    <xdr:cxnSp macro="">
      <xdr:nvCxnSpPr>
        <xdr:cNvPr id="378" name="直線コネクタ 377"/>
        <xdr:cNvCxnSpPr/>
      </xdr:nvCxnSpPr>
      <xdr:spPr>
        <a:xfrm flipV="1">
          <a:off x="1320800" y="13020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8" name="楕円 387"/>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9"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0" name="楕円 389"/>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1" name="テキスト ボックス 390"/>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2" name="楕円 391"/>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3" name="テキスト ボックス 392"/>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4" name="楕円 393"/>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5" name="テキスト ボックス 394"/>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6" name="楕円 395"/>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7" name="テキスト ボックス 396"/>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２．２ポイント改善した。その主な要因は経常的一般財源等収入の増加によるものである。経費としては物件費以外は全て増加しており、決して油断できない。また、類似団体と比較して高水準である。従来はこれを低水準の公債費で吸収してきたが、今後の公債費の上昇を考慮すると全体での数値悪化が見込まれるため、第５次香春町行政改革大綱に基づく歳出の削減を図らなければならない。</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140715</xdr:rowOff>
    </xdr:to>
    <xdr:cxnSp macro="">
      <xdr:nvCxnSpPr>
        <xdr:cNvPr id="428" name="直線コネクタ 427"/>
        <xdr:cNvCxnSpPr/>
      </xdr:nvCxnSpPr>
      <xdr:spPr>
        <a:xfrm flipV="1">
          <a:off x="15671800" y="134132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9"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78</xdr:row>
      <xdr:rowOff>140715</xdr:rowOff>
    </xdr:to>
    <xdr:cxnSp macro="">
      <xdr:nvCxnSpPr>
        <xdr:cNvPr id="431" name="直線コネクタ 430"/>
        <xdr:cNvCxnSpPr/>
      </xdr:nvCxnSpPr>
      <xdr:spPr>
        <a:xfrm>
          <a:off x="14782800" y="134360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3" name="テキスト ボックス 432"/>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78</xdr:row>
      <xdr:rowOff>62992</xdr:rowOff>
    </xdr:to>
    <xdr:cxnSp macro="">
      <xdr:nvCxnSpPr>
        <xdr:cNvPr id="434" name="直線コネクタ 433"/>
        <xdr:cNvCxnSpPr/>
      </xdr:nvCxnSpPr>
      <xdr:spPr>
        <a:xfrm>
          <a:off x="13893800" y="13216637"/>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78</xdr:row>
      <xdr:rowOff>90424</xdr:rowOff>
    </xdr:to>
    <xdr:cxnSp macro="">
      <xdr:nvCxnSpPr>
        <xdr:cNvPr id="437" name="直線コネクタ 436"/>
        <xdr:cNvCxnSpPr/>
      </xdr:nvCxnSpPr>
      <xdr:spPr>
        <a:xfrm flipV="1">
          <a:off x="13004800" y="13216637"/>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9" name="テキスト ボックス 438"/>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0" name="フローチャート: 判断 439"/>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1" name="テキスト ボックス 440"/>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7" name="楕円 446"/>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48"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9" name="楕円 448"/>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0" name="テキスト ボックス 449"/>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51" name="楕円 450"/>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52" name="テキスト ボックス 451"/>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3" name="楕円 452"/>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4" name="テキスト ボックス 453"/>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39624</xdr:rowOff>
    </xdr:from>
    <xdr:to>
      <xdr:col>65</xdr:col>
      <xdr:colOff>53975</xdr:colOff>
      <xdr:row>78</xdr:row>
      <xdr:rowOff>141224</xdr:rowOff>
    </xdr:to>
    <xdr:sp macro="" textlink="">
      <xdr:nvSpPr>
        <xdr:cNvPr id="455" name="楕円 454"/>
        <xdr:cNvSpPr/>
      </xdr:nvSpPr>
      <xdr:spPr>
        <a:xfrm>
          <a:off x="12954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126001</xdr:rowOff>
    </xdr:from>
    <xdr:ext cx="762000" cy="259045"/>
    <xdr:sp macro="" textlink="">
      <xdr:nvSpPr>
        <xdr:cNvPr id="456" name="テキスト ボックス 455"/>
        <xdr:cNvSpPr txBox="1"/>
      </xdr:nvSpPr>
      <xdr:spPr>
        <a:xfrm>
          <a:off x="12623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53028</xdr:rowOff>
    </xdr:from>
    <xdr:to>
      <xdr:col>29</xdr:col>
      <xdr:colOff>127000</xdr:colOff>
      <xdr:row>16</xdr:row>
      <xdr:rowOff>94400</xdr:rowOff>
    </xdr:to>
    <xdr:cxnSp macro="">
      <xdr:nvCxnSpPr>
        <xdr:cNvPr id="47" name="直線コネクタ 46"/>
        <xdr:cNvCxnSpPr/>
      </xdr:nvCxnSpPr>
      <xdr:spPr bwMode="auto">
        <a:xfrm flipV="1">
          <a:off x="5003800" y="2843853"/>
          <a:ext cx="647700" cy="41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37805</xdr:rowOff>
    </xdr:from>
    <xdr:ext cx="762000" cy="259045"/>
    <xdr:sp macro="" textlink="">
      <xdr:nvSpPr>
        <xdr:cNvPr id="48" name="人口1人当たり決算額の推移平均値テキスト130"/>
        <xdr:cNvSpPr txBox="1"/>
      </xdr:nvSpPr>
      <xdr:spPr>
        <a:xfrm>
          <a:off x="5740400" y="28286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94400</xdr:rowOff>
    </xdr:from>
    <xdr:to>
      <xdr:col>26</xdr:col>
      <xdr:colOff>50800</xdr:colOff>
      <xdr:row>16</xdr:row>
      <xdr:rowOff>117690</xdr:rowOff>
    </xdr:to>
    <xdr:cxnSp macro="">
      <xdr:nvCxnSpPr>
        <xdr:cNvPr id="50" name="直線コネクタ 49"/>
        <xdr:cNvCxnSpPr/>
      </xdr:nvCxnSpPr>
      <xdr:spPr bwMode="auto">
        <a:xfrm flipV="1">
          <a:off x="4305300" y="2885225"/>
          <a:ext cx="698500" cy="2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117690</xdr:rowOff>
    </xdr:from>
    <xdr:to>
      <xdr:col>22</xdr:col>
      <xdr:colOff>114300</xdr:colOff>
      <xdr:row>16</xdr:row>
      <xdr:rowOff>128525</xdr:rowOff>
    </xdr:to>
    <xdr:cxnSp macro="">
      <xdr:nvCxnSpPr>
        <xdr:cNvPr id="53" name="直線コネクタ 52"/>
        <xdr:cNvCxnSpPr/>
      </xdr:nvCxnSpPr>
      <xdr:spPr bwMode="auto">
        <a:xfrm flipV="1">
          <a:off x="3606800" y="2908515"/>
          <a:ext cx="698500" cy="1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128525</xdr:rowOff>
    </xdr:from>
    <xdr:to>
      <xdr:col>18</xdr:col>
      <xdr:colOff>177800</xdr:colOff>
      <xdr:row>16</xdr:row>
      <xdr:rowOff>147111</xdr:rowOff>
    </xdr:to>
    <xdr:cxnSp macro="">
      <xdr:nvCxnSpPr>
        <xdr:cNvPr id="56" name="直線コネクタ 55"/>
        <xdr:cNvCxnSpPr/>
      </xdr:nvCxnSpPr>
      <xdr:spPr bwMode="auto">
        <a:xfrm flipV="1">
          <a:off x="2908300" y="2919350"/>
          <a:ext cx="698500" cy="18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2228</xdr:rowOff>
    </xdr:from>
    <xdr:to>
      <xdr:col>29</xdr:col>
      <xdr:colOff>177800</xdr:colOff>
      <xdr:row>16</xdr:row>
      <xdr:rowOff>103828</xdr:rowOff>
    </xdr:to>
    <xdr:sp macro="" textlink="">
      <xdr:nvSpPr>
        <xdr:cNvPr id="66" name="楕円 65"/>
        <xdr:cNvSpPr/>
      </xdr:nvSpPr>
      <xdr:spPr bwMode="auto">
        <a:xfrm>
          <a:off x="5600700" y="2793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18755</xdr:rowOff>
    </xdr:from>
    <xdr:ext cx="762000" cy="259045"/>
    <xdr:sp macro="" textlink="">
      <xdr:nvSpPr>
        <xdr:cNvPr id="67" name="人口1人当たり決算額の推移該当値テキスト130"/>
        <xdr:cNvSpPr txBox="1"/>
      </xdr:nvSpPr>
      <xdr:spPr>
        <a:xfrm>
          <a:off x="5740400" y="263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43600</xdr:rowOff>
    </xdr:from>
    <xdr:to>
      <xdr:col>26</xdr:col>
      <xdr:colOff>101600</xdr:colOff>
      <xdr:row>16</xdr:row>
      <xdr:rowOff>145200</xdr:rowOff>
    </xdr:to>
    <xdr:sp macro="" textlink="">
      <xdr:nvSpPr>
        <xdr:cNvPr id="68" name="楕円 67"/>
        <xdr:cNvSpPr/>
      </xdr:nvSpPr>
      <xdr:spPr bwMode="auto">
        <a:xfrm>
          <a:off x="4953000" y="2834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155377</xdr:rowOff>
    </xdr:from>
    <xdr:ext cx="736600" cy="259045"/>
    <xdr:sp macro="" textlink="">
      <xdr:nvSpPr>
        <xdr:cNvPr id="69" name="テキスト ボックス 68"/>
        <xdr:cNvSpPr txBox="1"/>
      </xdr:nvSpPr>
      <xdr:spPr>
        <a:xfrm>
          <a:off x="4622800" y="2603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66890</xdr:rowOff>
    </xdr:from>
    <xdr:to>
      <xdr:col>22</xdr:col>
      <xdr:colOff>165100</xdr:colOff>
      <xdr:row>16</xdr:row>
      <xdr:rowOff>168490</xdr:rowOff>
    </xdr:to>
    <xdr:sp macro="" textlink="">
      <xdr:nvSpPr>
        <xdr:cNvPr id="70" name="楕円 69"/>
        <xdr:cNvSpPr/>
      </xdr:nvSpPr>
      <xdr:spPr bwMode="auto">
        <a:xfrm>
          <a:off x="4254500" y="28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7217</xdr:rowOff>
    </xdr:from>
    <xdr:ext cx="762000" cy="259045"/>
    <xdr:sp macro="" textlink="">
      <xdr:nvSpPr>
        <xdr:cNvPr id="71" name="テキスト ボックス 70"/>
        <xdr:cNvSpPr txBox="1"/>
      </xdr:nvSpPr>
      <xdr:spPr>
        <a:xfrm>
          <a:off x="3924300" y="26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77725</xdr:rowOff>
    </xdr:from>
    <xdr:to>
      <xdr:col>19</xdr:col>
      <xdr:colOff>38100</xdr:colOff>
      <xdr:row>17</xdr:row>
      <xdr:rowOff>7875</xdr:rowOff>
    </xdr:to>
    <xdr:sp macro="" textlink="">
      <xdr:nvSpPr>
        <xdr:cNvPr id="72" name="楕円 71"/>
        <xdr:cNvSpPr/>
      </xdr:nvSpPr>
      <xdr:spPr bwMode="auto">
        <a:xfrm>
          <a:off x="3556000" y="2868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18052</xdr:rowOff>
    </xdr:from>
    <xdr:ext cx="762000" cy="259045"/>
    <xdr:sp macro="" textlink="">
      <xdr:nvSpPr>
        <xdr:cNvPr id="73" name="テキスト ボックス 72"/>
        <xdr:cNvSpPr txBox="1"/>
      </xdr:nvSpPr>
      <xdr:spPr>
        <a:xfrm>
          <a:off x="3225800" y="263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96311</xdr:rowOff>
    </xdr:from>
    <xdr:to>
      <xdr:col>15</xdr:col>
      <xdr:colOff>101600</xdr:colOff>
      <xdr:row>17</xdr:row>
      <xdr:rowOff>26461</xdr:rowOff>
    </xdr:to>
    <xdr:sp macro="" textlink="">
      <xdr:nvSpPr>
        <xdr:cNvPr id="74" name="楕円 73"/>
        <xdr:cNvSpPr/>
      </xdr:nvSpPr>
      <xdr:spPr bwMode="auto">
        <a:xfrm>
          <a:off x="2857500" y="288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11238</xdr:rowOff>
    </xdr:from>
    <xdr:ext cx="762000" cy="259045"/>
    <xdr:sp macro="" textlink="">
      <xdr:nvSpPr>
        <xdr:cNvPr id="75" name="テキスト ボックス 74"/>
        <xdr:cNvSpPr txBox="1"/>
      </xdr:nvSpPr>
      <xdr:spPr>
        <a:xfrm>
          <a:off x="2527300" y="29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170549</xdr:rowOff>
    </xdr:from>
    <xdr:to>
      <xdr:col>29</xdr:col>
      <xdr:colOff>127000</xdr:colOff>
      <xdr:row>37</xdr:row>
      <xdr:rowOff>184531</xdr:rowOff>
    </xdr:to>
    <xdr:cxnSp macro="">
      <xdr:nvCxnSpPr>
        <xdr:cNvPr id="109" name="直線コネクタ 108"/>
        <xdr:cNvCxnSpPr/>
      </xdr:nvCxnSpPr>
      <xdr:spPr bwMode="auto">
        <a:xfrm>
          <a:off x="5003800" y="7295249"/>
          <a:ext cx="647700" cy="1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170549</xdr:rowOff>
    </xdr:from>
    <xdr:to>
      <xdr:col>26</xdr:col>
      <xdr:colOff>50800</xdr:colOff>
      <xdr:row>37</xdr:row>
      <xdr:rowOff>208020</xdr:rowOff>
    </xdr:to>
    <xdr:cxnSp macro="">
      <xdr:nvCxnSpPr>
        <xdr:cNvPr id="112" name="直線コネクタ 111"/>
        <xdr:cNvCxnSpPr/>
      </xdr:nvCxnSpPr>
      <xdr:spPr bwMode="auto">
        <a:xfrm flipV="1">
          <a:off x="4305300" y="7295249"/>
          <a:ext cx="698500" cy="3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208020</xdr:rowOff>
    </xdr:from>
    <xdr:to>
      <xdr:col>22</xdr:col>
      <xdr:colOff>114300</xdr:colOff>
      <xdr:row>37</xdr:row>
      <xdr:rowOff>261779</xdr:rowOff>
    </xdr:to>
    <xdr:cxnSp macro="">
      <xdr:nvCxnSpPr>
        <xdr:cNvPr id="115" name="直線コネクタ 114"/>
        <xdr:cNvCxnSpPr/>
      </xdr:nvCxnSpPr>
      <xdr:spPr bwMode="auto">
        <a:xfrm flipV="1">
          <a:off x="3606800" y="7332720"/>
          <a:ext cx="698500" cy="5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261779</xdr:rowOff>
    </xdr:from>
    <xdr:to>
      <xdr:col>18</xdr:col>
      <xdr:colOff>177800</xdr:colOff>
      <xdr:row>37</xdr:row>
      <xdr:rowOff>275837</xdr:rowOff>
    </xdr:to>
    <xdr:cxnSp macro="">
      <xdr:nvCxnSpPr>
        <xdr:cNvPr id="118" name="直線コネクタ 117"/>
        <xdr:cNvCxnSpPr/>
      </xdr:nvCxnSpPr>
      <xdr:spPr bwMode="auto">
        <a:xfrm flipV="1">
          <a:off x="2908300" y="7386479"/>
          <a:ext cx="698500" cy="1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133731</xdr:rowOff>
    </xdr:from>
    <xdr:to>
      <xdr:col>29</xdr:col>
      <xdr:colOff>177800</xdr:colOff>
      <xdr:row>37</xdr:row>
      <xdr:rowOff>235331</xdr:rowOff>
    </xdr:to>
    <xdr:sp macro="" textlink="">
      <xdr:nvSpPr>
        <xdr:cNvPr id="128" name="楕円 127"/>
        <xdr:cNvSpPr/>
      </xdr:nvSpPr>
      <xdr:spPr bwMode="auto">
        <a:xfrm>
          <a:off x="5600700" y="725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105808</xdr:rowOff>
    </xdr:from>
    <xdr:ext cx="762000" cy="259045"/>
    <xdr:sp macro="" textlink="">
      <xdr:nvSpPr>
        <xdr:cNvPr id="129" name="人口1人当たり決算額の推移該当値テキスト445"/>
        <xdr:cNvSpPr txBox="1"/>
      </xdr:nvSpPr>
      <xdr:spPr>
        <a:xfrm>
          <a:off x="5740400" y="723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119749</xdr:rowOff>
    </xdr:from>
    <xdr:to>
      <xdr:col>26</xdr:col>
      <xdr:colOff>101600</xdr:colOff>
      <xdr:row>37</xdr:row>
      <xdr:rowOff>221349</xdr:rowOff>
    </xdr:to>
    <xdr:sp macro="" textlink="">
      <xdr:nvSpPr>
        <xdr:cNvPr id="130" name="楕円 129"/>
        <xdr:cNvSpPr/>
      </xdr:nvSpPr>
      <xdr:spPr bwMode="auto">
        <a:xfrm>
          <a:off x="4953000" y="7244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206126</xdr:rowOff>
    </xdr:from>
    <xdr:ext cx="736600" cy="259045"/>
    <xdr:sp macro="" textlink="">
      <xdr:nvSpPr>
        <xdr:cNvPr id="131" name="テキスト ボックス 130"/>
        <xdr:cNvSpPr txBox="1"/>
      </xdr:nvSpPr>
      <xdr:spPr>
        <a:xfrm>
          <a:off x="4622800" y="733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157220</xdr:rowOff>
    </xdr:from>
    <xdr:to>
      <xdr:col>22</xdr:col>
      <xdr:colOff>165100</xdr:colOff>
      <xdr:row>37</xdr:row>
      <xdr:rowOff>258820</xdr:rowOff>
    </xdr:to>
    <xdr:sp macro="" textlink="">
      <xdr:nvSpPr>
        <xdr:cNvPr id="132" name="楕円 131"/>
        <xdr:cNvSpPr/>
      </xdr:nvSpPr>
      <xdr:spPr bwMode="auto">
        <a:xfrm>
          <a:off x="4254500" y="728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243597</xdr:rowOff>
    </xdr:from>
    <xdr:ext cx="762000" cy="259045"/>
    <xdr:sp macro="" textlink="">
      <xdr:nvSpPr>
        <xdr:cNvPr id="133" name="テキスト ボックス 132"/>
        <xdr:cNvSpPr txBox="1"/>
      </xdr:nvSpPr>
      <xdr:spPr>
        <a:xfrm>
          <a:off x="3924300" y="7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210979</xdr:rowOff>
    </xdr:from>
    <xdr:to>
      <xdr:col>19</xdr:col>
      <xdr:colOff>38100</xdr:colOff>
      <xdr:row>37</xdr:row>
      <xdr:rowOff>312579</xdr:rowOff>
    </xdr:to>
    <xdr:sp macro="" textlink="">
      <xdr:nvSpPr>
        <xdr:cNvPr id="134" name="楕円 133"/>
        <xdr:cNvSpPr/>
      </xdr:nvSpPr>
      <xdr:spPr bwMode="auto">
        <a:xfrm>
          <a:off x="3556000" y="7335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297356</xdr:rowOff>
    </xdr:from>
    <xdr:ext cx="762000" cy="259045"/>
    <xdr:sp macro="" textlink="">
      <xdr:nvSpPr>
        <xdr:cNvPr id="135" name="テキスト ボックス 134"/>
        <xdr:cNvSpPr txBox="1"/>
      </xdr:nvSpPr>
      <xdr:spPr>
        <a:xfrm>
          <a:off x="3225800" y="742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225037</xdr:rowOff>
    </xdr:from>
    <xdr:to>
      <xdr:col>15</xdr:col>
      <xdr:colOff>101600</xdr:colOff>
      <xdr:row>37</xdr:row>
      <xdr:rowOff>326637</xdr:rowOff>
    </xdr:to>
    <xdr:sp macro="" textlink="">
      <xdr:nvSpPr>
        <xdr:cNvPr id="136" name="楕円 135"/>
        <xdr:cNvSpPr/>
      </xdr:nvSpPr>
      <xdr:spPr bwMode="auto">
        <a:xfrm>
          <a:off x="2857500" y="7349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311414</xdr:rowOff>
    </xdr:from>
    <xdr:ext cx="762000" cy="259045"/>
    <xdr:sp macro="" textlink="">
      <xdr:nvSpPr>
        <xdr:cNvPr id="137" name="テキスト ボックス 136"/>
        <xdr:cNvSpPr txBox="1"/>
      </xdr:nvSpPr>
      <xdr:spPr>
        <a:xfrm>
          <a:off x="2527300" y="743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9,962
9,888
44.50
7,908,949
7,453,513
420,845
3,662,922
6,957,633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87063</xdr:rowOff>
    </xdr:from>
    <xdr:to>
      <xdr:col>24</xdr:col>
      <xdr:colOff>63500</xdr:colOff>
      <xdr:row>35</xdr:row>
      <xdr:rowOff>133852</xdr:rowOff>
    </xdr:to>
    <xdr:cxnSp macro="">
      <xdr:nvCxnSpPr>
        <xdr:cNvPr id="58" name="直線コネクタ 57"/>
        <xdr:cNvCxnSpPr/>
      </xdr:nvCxnSpPr>
      <xdr:spPr>
        <a:xfrm flipV="1">
          <a:off x="3797300" y="6087813"/>
          <a:ext cx="838200" cy="4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133852</xdr:rowOff>
    </xdr:from>
    <xdr:to>
      <xdr:col>19</xdr:col>
      <xdr:colOff>177800</xdr:colOff>
      <xdr:row>35</xdr:row>
      <xdr:rowOff>153928</xdr:rowOff>
    </xdr:to>
    <xdr:cxnSp macro="">
      <xdr:nvCxnSpPr>
        <xdr:cNvPr id="61" name="直線コネクタ 60"/>
        <xdr:cNvCxnSpPr/>
      </xdr:nvCxnSpPr>
      <xdr:spPr>
        <a:xfrm flipV="1">
          <a:off x="2908300" y="6134602"/>
          <a:ext cx="889000" cy="2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153928</xdr:rowOff>
    </xdr:from>
    <xdr:to>
      <xdr:col>15</xdr:col>
      <xdr:colOff>50800</xdr:colOff>
      <xdr:row>35</xdr:row>
      <xdr:rowOff>155153</xdr:rowOff>
    </xdr:to>
    <xdr:cxnSp macro="">
      <xdr:nvCxnSpPr>
        <xdr:cNvPr id="64" name="直線コネクタ 63"/>
        <xdr:cNvCxnSpPr/>
      </xdr:nvCxnSpPr>
      <xdr:spPr>
        <a:xfrm flipV="1">
          <a:off x="2019300" y="6154678"/>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155153</xdr:rowOff>
    </xdr:from>
    <xdr:to>
      <xdr:col>10</xdr:col>
      <xdr:colOff>114300</xdr:colOff>
      <xdr:row>35</xdr:row>
      <xdr:rowOff>169144</xdr:rowOff>
    </xdr:to>
    <xdr:cxnSp macro="">
      <xdr:nvCxnSpPr>
        <xdr:cNvPr id="67" name="直線コネクタ 66"/>
        <xdr:cNvCxnSpPr/>
      </xdr:nvCxnSpPr>
      <xdr:spPr>
        <a:xfrm flipV="1">
          <a:off x="1130300" y="6155903"/>
          <a:ext cx="889000" cy="1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36263</xdr:rowOff>
    </xdr:from>
    <xdr:to>
      <xdr:col>24</xdr:col>
      <xdr:colOff>114300</xdr:colOff>
      <xdr:row>35</xdr:row>
      <xdr:rowOff>137863</xdr:rowOff>
    </xdr:to>
    <xdr:sp macro="" textlink="">
      <xdr:nvSpPr>
        <xdr:cNvPr id="77" name="楕円 76"/>
        <xdr:cNvSpPr/>
      </xdr:nvSpPr>
      <xdr:spPr>
        <a:xfrm>
          <a:off x="4584700" y="6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59140</xdr:rowOff>
    </xdr:from>
    <xdr:ext cx="599010" cy="259045"/>
    <xdr:sp macro="" textlink="">
      <xdr:nvSpPr>
        <xdr:cNvPr id="78" name="人件費該当値テキスト"/>
        <xdr:cNvSpPr txBox="1"/>
      </xdr:nvSpPr>
      <xdr:spPr>
        <a:xfrm>
          <a:off x="4686300" y="588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83052</xdr:rowOff>
    </xdr:from>
    <xdr:to>
      <xdr:col>20</xdr:col>
      <xdr:colOff>38100</xdr:colOff>
      <xdr:row>36</xdr:row>
      <xdr:rowOff>13202</xdr:rowOff>
    </xdr:to>
    <xdr:sp macro="" textlink="">
      <xdr:nvSpPr>
        <xdr:cNvPr id="79" name="楕円 78"/>
        <xdr:cNvSpPr/>
      </xdr:nvSpPr>
      <xdr:spPr>
        <a:xfrm>
          <a:off x="3746500" y="6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29729</xdr:rowOff>
    </xdr:from>
    <xdr:ext cx="599010" cy="259045"/>
    <xdr:sp macro="" textlink="">
      <xdr:nvSpPr>
        <xdr:cNvPr id="80" name="テキスト ボックス 79"/>
        <xdr:cNvSpPr txBox="1"/>
      </xdr:nvSpPr>
      <xdr:spPr>
        <a:xfrm>
          <a:off x="3497795" y="585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103128</xdr:rowOff>
    </xdr:from>
    <xdr:to>
      <xdr:col>15</xdr:col>
      <xdr:colOff>101600</xdr:colOff>
      <xdr:row>36</xdr:row>
      <xdr:rowOff>33278</xdr:rowOff>
    </xdr:to>
    <xdr:sp macro="" textlink="">
      <xdr:nvSpPr>
        <xdr:cNvPr id="81" name="楕円 80"/>
        <xdr:cNvSpPr/>
      </xdr:nvSpPr>
      <xdr:spPr>
        <a:xfrm>
          <a:off x="2857500" y="610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49805</xdr:rowOff>
    </xdr:from>
    <xdr:ext cx="599010" cy="259045"/>
    <xdr:sp macro="" textlink="">
      <xdr:nvSpPr>
        <xdr:cNvPr id="82" name="テキスト ボックス 81"/>
        <xdr:cNvSpPr txBox="1"/>
      </xdr:nvSpPr>
      <xdr:spPr>
        <a:xfrm>
          <a:off x="2608795" y="587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104353</xdr:rowOff>
    </xdr:from>
    <xdr:to>
      <xdr:col>10</xdr:col>
      <xdr:colOff>165100</xdr:colOff>
      <xdr:row>36</xdr:row>
      <xdr:rowOff>34503</xdr:rowOff>
    </xdr:to>
    <xdr:sp macro="" textlink="">
      <xdr:nvSpPr>
        <xdr:cNvPr id="83" name="楕円 82"/>
        <xdr:cNvSpPr/>
      </xdr:nvSpPr>
      <xdr:spPr>
        <a:xfrm>
          <a:off x="1968500" y="61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51030</xdr:rowOff>
    </xdr:from>
    <xdr:ext cx="599010" cy="259045"/>
    <xdr:sp macro="" textlink="">
      <xdr:nvSpPr>
        <xdr:cNvPr id="84" name="テキスト ボックス 83"/>
        <xdr:cNvSpPr txBox="1"/>
      </xdr:nvSpPr>
      <xdr:spPr>
        <a:xfrm>
          <a:off x="1719795" y="588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118344</xdr:rowOff>
    </xdr:from>
    <xdr:to>
      <xdr:col>6</xdr:col>
      <xdr:colOff>38100</xdr:colOff>
      <xdr:row>36</xdr:row>
      <xdr:rowOff>48494</xdr:rowOff>
    </xdr:to>
    <xdr:sp macro="" textlink="">
      <xdr:nvSpPr>
        <xdr:cNvPr id="85" name="楕円 84"/>
        <xdr:cNvSpPr/>
      </xdr:nvSpPr>
      <xdr:spPr>
        <a:xfrm>
          <a:off x="1079500" y="61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65021</xdr:rowOff>
    </xdr:from>
    <xdr:ext cx="599010" cy="259045"/>
    <xdr:sp macro="" textlink="">
      <xdr:nvSpPr>
        <xdr:cNvPr id="86" name="テキスト ボックス 85"/>
        <xdr:cNvSpPr txBox="1"/>
      </xdr:nvSpPr>
      <xdr:spPr>
        <a:xfrm>
          <a:off x="830795" y="58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112425</xdr:rowOff>
    </xdr:from>
    <xdr:to>
      <xdr:col>24</xdr:col>
      <xdr:colOff>63500</xdr:colOff>
      <xdr:row>57</xdr:row>
      <xdr:rowOff>118124</xdr:rowOff>
    </xdr:to>
    <xdr:cxnSp macro="">
      <xdr:nvCxnSpPr>
        <xdr:cNvPr id="117" name="直線コネクタ 116"/>
        <xdr:cNvCxnSpPr/>
      </xdr:nvCxnSpPr>
      <xdr:spPr>
        <a:xfrm>
          <a:off x="3797300" y="9885075"/>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112425</xdr:rowOff>
    </xdr:from>
    <xdr:to>
      <xdr:col>19</xdr:col>
      <xdr:colOff>177800</xdr:colOff>
      <xdr:row>57</xdr:row>
      <xdr:rowOff>158047</xdr:rowOff>
    </xdr:to>
    <xdr:cxnSp macro="">
      <xdr:nvCxnSpPr>
        <xdr:cNvPr id="120" name="直線コネクタ 119"/>
        <xdr:cNvCxnSpPr/>
      </xdr:nvCxnSpPr>
      <xdr:spPr>
        <a:xfrm flipV="1">
          <a:off x="2908300" y="9885075"/>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155800</xdr:rowOff>
    </xdr:from>
    <xdr:to>
      <xdr:col>15</xdr:col>
      <xdr:colOff>50800</xdr:colOff>
      <xdr:row>57</xdr:row>
      <xdr:rowOff>158047</xdr:rowOff>
    </xdr:to>
    <xdr:cxnSp macro="">
      <xdr:nvCxnSpPr>
        <xdr:cNvPr id="123" name="直線コネクタ 122"/>
        <xdr:cNvCxnSpPr/>
      </xdr:nvCxnSpPr>
      <xdr:spPr>
        <a:xfrm>
          <a:off x="2019300" y="9928450"/>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120007</xdr:rowOff>
    </xdr:from>
    <xdr:to>
      <xdr:col>10</xdr:col>
      <xdr:colOff>114300</xdr:colOff>
      <xdr:row>57</xdr:row>
      <xdr:rowOff>155800</xdr:rowOff>
    </xdr:to>
    <xdr:cxnSp macro="">
      <xdr:nvCxnSpPr>
        <xdr:cNvPr id="126" name="直線コネクタ 125"/>
        <xdr:cNvCxnSpPr/>
      </xdr:nvCxnSpPr>
      <xdr:spPr>
        <a:xfrm>
          <a:off x="1130300" y="9892657"/>
          <a:ext cx="889000" cy="3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67324</xdr:rowOff>
    </xdr:from>
    <xdr:to>
      <xdr:col>24</xdr:col>
      <xdr:colOff>114300</xdr:colOff>
      <xdr:row>57</xdr:row>
      <xdr:rowOff>168924</xdr:rowOff>
    </xdr:to>
    <xdr:sp macro="" textlink="">
      <xdr:nvSpPr>
        <xdr:cNvPr id="136" name="楕円 135"/>
        <xdr:cNvSpPr/>
      </xdr:nvSpPr>
      <xdr:spPr>
        <a:xfrm>
          <a:off x="4584700" y="98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45751</xdr:rowOff>
    </xdr:from>
    <xdr:ext cx="534377" cy="259045"/>
    <xdr:sp macro="" textlink="">
      <xdr:nvSpPr>
        <xdr:cNvPr id="137" name="物件費該当値テキスト"/>
        <xdr:cNvSpPr txBox="1"/>
      </xdr:nvSpPr>
      <xdr:spPr>
        <a:xfrm>
          <a:off x="4686300" y="98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61625</xdr:rowOff>
    </xdr:from>
    <xdr:to>
      <xdr:col>20</xdr:col>
      <xdr:colOff>38100</xdr:colOff>
      <xdr:row>57</xdr:row>
      <xdr:rowOff>163225</xdr:rowOff>
    </xdr:to>
    <xdr:sp macro="" textlink="">
      <xdr:nvSpPr>
        <xdr:cNvPr id="138" name="楕円 137"/>
        <xdr:cNvSpPr/>
      </xdr:nvSpPr>
      <xdr:spPr>
        <a:xfrm>
          <a:off x="3746500" y="98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154352</xdr:rowOff>
    </xdr:from>
    <xdr:ext cx="599010" cy="259045"/>
    <xdr:sp macro="" textlink="">
      <xdr:nvSpPr>
        <xdr:cNvPr id="139" name="テキスト ボックス 138"/>
        <xdr:cNvSpPr txBox="1"/>
      </xdr:nvSpPr>
      <xdr:spPr>
        <a:xfrm>
          <a:off x="3497795" y="992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107247</xdr:rowOff>
    </xdr:from>
    <xdr:to>
      <xdr:col>15</xdr:col>
      <xdr:colOff>101600</xdr:colOff>
      <xdr:row>58</xdr:row>
      <xdr:rowOff>37397</xdr:rowOff>
    </xdr:to>
    <xdr:sp macro="" textlink="">
      <xdr:nvSpPr>
        <xdr:cNvPr id="140" name="楕円 139"/>
        <xdr:cNvSpPr/>
      </xdr:nvSpPr>
      <xdr:spPr>
        <a:xfrm>
          <a:off x="2857500" y="98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28524</xdr:rowOff>
    </xdr:from>
    <xdr:ext cx="534377" cy="259045"/>
    <xdr:sp macro="" textlink="">
      <xdr:nvSpPr>
        <xdr:cNvPr id="141" name="テキスト ボックス 140"/>
        <xdr:cNvSpPr txBox="1"/>
      </xdr:nvSpPr>
      <xdr:spPr>
        <a:xfrm>
          <a:off x="2641111" y="99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105000</xdr:rowOff>
    </xdr:from>
    <xdr:to>
      <xdr:col>10</xdr:col>
      <xdr:colOff>165100</xdr:colOff>
      <xdr:row>58</xdr:row>
      <xdr:rowOff>35150</xdr:rowOff>
    </xdr:to>
    <xdr:sp macro="" textlink="">
      <xdr:nvSpPr>
        <xdr:cNvPr id="142" name="楕円 141"/>
        <xdr:cNvSpPr/>
      </xdr:nvSpPr>
      <xdr:spPr>
        <a:xfrm>
          <a:off x="1968500" y="98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26277</xdr:rowOff>
    </xdr:from>
    <xdr:ext cx="534377" cy="259045"/>
    <xdr:sp macro="" textlink="">
      <xdr:nvSpPr>
        <xdr:cNvPr id="143" name="テキスト ボックス 142"/>
        <xdr:cNvSpPr txBox="1"/>
      </xdr:nvSpPr>
      <xdr:spPr>
        <a:xfrm>
          <a:off x="1752111" y="997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69207</xdr:rowOff>
    </xdr:from>
    <xdr:to>
      <xdr:col>6</xdr:col>
      <xdr:colOff>38100</xdr:colOff>
      <xdr:row>57</xdr:row>
      <xdr:rowOff>170807</xdr:rowOff>
    </xdr:to>
    <xdr:sp macro="" textlink="">
      <xdr:nvSpPr>
        <xdr:cNvPr id="144" name="楕円 143"/>
        <xdr:cNvSpPr/>
      </xdr:nvSpPr>
      <xdr:spPr>
        <a:xfrm>
          <a:off x="1079500" y="98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15884</xdr:rowOff>
    </xdr:from>
    <xdr:ext cx="534377" cy="259045"/>
    <xdr:sp macro="" textlink="">
      <xdr:nvSpPr>
        <xdr:cNvPr id="145" name="テキスト ボックス 144"/>
        <xdr:cNvSpPr txBox="1"/>
      </xdr:nvSpPr>
      <xdr:spPr>
        <a:xfrm>
          <a:off x="863111" y="96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125298</xdr:rowOff>
    </xdr:from>
    <xdr:to>
      <xdr:col>24</xdr:col>
      <xdr:colOff>63500</xdr:colOff>
      <xdr:row>77</xdr:row>
      <xdr:rowOff>128064</xdr:rowOff>
    </xdr:to>
    <xdr:cxnSp macro="">
      <xdr:nvCxnSpPr>
        <xdr:cNvPr id="172" name="直線コネクタ 171"/>
        <xdr:cNvCxnSpPr/>
      </xdr:nvCxnSpPr>
      <xdr:spPr>
        <a:xfrm>
          <a:off x="3797300" y="13326948"/>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125298</xdr:rowOff>
    </xdr:from>
    <xdr:to>
      <xdr:col>19</xdr:col>
      <xdr:colOff>177800</xdr:colOff>
      <xdr:row>77</xdr:row>
      <xdr:rowOff>134190</xdr:rowOff>
    </xdr:to>
    <xdr:cxnSp macro="">
      <xdr:nvCxnSpPr>
        <xdr:cNvPr id="175" name="直線コネクタ 174"/>
        <xdr:cNvCxnSpPr/>
      </xdr:nvCxnSpPr>
      <xdr:spPr>
        <a:xfrm flipV="1">
          <a:off x="2908300" y="13326948"/>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134190</xdr:rowOff>
    </xdr:from>
    <xdr:to>
      <xdr:col>15</xdr:col>
      <xdr:colOff>50800</xdr:colOff>
      <xdr:row>77</xdr:row>
      <xdr:rowOff>136934</xdr:rowOff>
    </xdr:to>
    <xdr:cxnSp macro="">
      <xdr:nvCxnSpPr>
        <xdr:cNvPr id="178" name="直線コネクタ 177"/>
        <xdr:cNvCxnSpPr/>
      </xdr:nvCxnSpPr>
      <xdr:spPr>
        <a:xfrm flipV="1">
          <a:off x="2019300" y="1333584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136934</xdr:rowOff>
    </xdr:from>
    <xdr:to>
      <xdr:col>10</xdr:col>
      <xdr:colOff>114300</xdr:colOff>
      <xdr:row>77</xdr:row>
      <xdr:rowOff>158423</xdr:rowOff>
    </xdr:to>
    <xdr:cxnSp macro="">
      <xdr:nvCxnSpPr>
        <xdr:cNvPr id="181" name="直線コネクタ 180"/>
        <xdr:cNvCxnSpPr/>
      </xdr:nvCxnSpPr>
      <xdr:spPr>
        <a:xfrm flipV="1">
          <a:off x="1130300" y="13338584"/>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77264</xdr:rowOff>
    </xdr:from>
    <xdr:to>
      <xdr:col>24</xdr:col>
      <xdr:colOff>114300</xdr:colOff>
      <xdr:row>78</xdr:row>
      <xdr:rowOff>7414</xdr:rowOff>
    </xdr:to>
    <xdr:sp macro="" textlink="">
      <xdr:nvSpPr>
        <xdr:cNvPr id="191" name="楕円 190"/>
        <xdr:cNvSpPr/>
      </xdr:nvSpPr>
      <xdr:spPr>
        <a:xfrm>
          <a:off x="4584700" y="1327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100141</xdr:rowOff>
    </xdr:from>
    <xdr:ext cx="469744" cy="259045"/>
    <xdr:sp macro="" textlink="">
      <xdr:nvSpPr>
        <xdr:cNvPr id="192" name="維持補修費該当値テキスト"/>
        <xdr:cNvSpPr txBox="1"/>
      </xdr:nvSpPr>
      <xdr:spPr>
        <a:xfrm>
          <a:off x="4686300" y="131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74498</xdr:rowOff>
    </xdr:from>
    <xdr:to>
      <xdr:col>20</xdr:col>
      <xdr:colOff>38100</xdr:colOff>
      <xdr:row>78</xdr:row>
      <xdr:rowOff>4648</xdr:rowOff>
    </xdr:to>
    <xdr:sp macro="" textlink="">
      <xdr:nvSpPr>
        <xdr:cNvPr id="193" name="楕円 192"/>
        <xdr:cNvSpPr/>
      </xdr:nvSpPr>
      <xdr:spPr>
        <a:xfrm>
          <a:off x="3746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21175</xdr:rowOff>
    </xdr:from>
    <xdr:ext cx="469744" cy="259045"/>
    <xdr:sp macro="" textlink="">
      <xdr:nvSpPr>
        <xdr:cNvPr id="194" name="テキスト ボックス 193"/>
        <xdr:cNvSpPr txBox="1"/>
      </xdr:nvSpPr>
      <xdr:spPr>
        <a:xfrm>
          <a:off x="3562428" y="130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83390</xdr:rowOff>
    </xdr:from>
    <xdr:to>
      <xdr:col>15</xdr:col>
      <xdr:colOff>101600</xdr:colOff>
      <xdr:row>78</xdr:row>
      <xdr:rowOff>13540</xdr:rowOff>
    </xdr:to>
    <xdr:sp macro="" textlink="">
      <xdr:nvSpPr>
        <xdr:cNvPr id="195" name="楕円 194"/>
        <xdr:cNvSpPr/>
      </xdr:nvSpPr>
      <xdr:spPr>
        <a:xfrm>
          <a:off x="2857500" y="13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30067</xdr:rowOff>
    </xdr:from>
    <xdr:ext cx="469744" cy="259045"/>
    <xdr:sp macro="" textlink="">
      <xdr:nvSpPr>
        <xdr:cNvPr id="196" name="テキスト ボックス 195"/>
        <xdr:cNvSpPr txBox="1"/>
      </xdr:nvSpPr>
      <xdr:spPr>
        <a:xfrm>
          <a:off x="2673428" y="1306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86134</xdr:rowOff>
    </xdr:from>
    <xdr:to>
      <xdr:col>10</xdr:col>
      <xdr:colOff>165100</xdr:colOff>
      <xdr:row>78</xdr:row>
      <xdr:rowOff>16284</xdr:rowOff>
    </xdr:to>
    <xdr:sp macro="" textlink="">
      <xdr:nvSpPr>
        <xdr:cNvPr id="197" name="楕円 196"/>
        <xdr:cNvSpPr/>
      </xdr:nvSpPr>
      <xdr:spPr>
        <a:xfrm>
          <a:off x="1968500" y="132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32811</xdr:rowOff>
    </xdr:from>
    <xdr:ext cx="469744" cy="259045"/>
    <xdr:sp macro="" textlink="">
      <xdr:nvSpPr>
        <xdr:cNvPr id="198" name="テキスト ボックス 197"/>
        <xdr:cNvSpPr txBox="1"/>
      </xdr:nvSpPr>
      <xdr:spPr>
        <a:xfrm>
          <a:off x="1784428" y="1306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107623</xdr:rowOff>
    </xdr:from>
    <xdr:to>
      <xdr:col>6</xdr:col>
      <xdr:colOff>38100</xdr:colOff>
      <xdr:row>78</xdr:row>
      <xdr:rowOff>37773</xdr:rowOff>
    </xdr:to>
    <xdr:sp macro="" textlink="">
      <xdr:nvSpPr>
        <xdr:cNvPr id="199" name="楕円 198"/>
        <xdr:cNvSpPr/>
      </xdr:nvSpPr>
      <xdr:spPr>
        <a:xfrm>
          <a:off x="1079500" y="1330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54300</xdr:rowOff>
    </xdr:from>
    <xdr:ext cx="469744" cy="259045"/>
    <xdr:sp macro="" textlink="">
      <xdr:nvSpPr>
        <xdr:cNvPr id="200" name="テキスト ボックス 199"/>
        <xdr:cNvSpPr txBox="1"/>
      </xdr:nvSpPr>
      <xdr:spPr>
        <a:xfrm>
          <a:off x="895428" y="1308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842</xdr:rowOff>
    </xdr:from>
    <xdr:to>
      <xdr:col>24</xdr:col>
      <xdr:colOff>63500</xdr:colOff>
      <xdr:row>92</xdr:row>
      <xdr:rowOff>129065</xdr:rowOff>
    </xdr:to>
    <xdr:cxnSp macro="">
      <xdr:nvCxnSpPr>
        <xdr:cNvPr id="232" name="直線コネクタ 231"/>
        <xdr:cNvCxnSpPr/>
      </xdr:nvCxnSpPr>
      <xdr:spPr>
        <a:xfrm flipV="1">
          <a:off x="3797300" y="15774242"/>
          <a:ext cx="838200" cy="1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129065</xdr:rowOff>
    </xdr:from>
    <xdr:to>
      <xdr:col>19</xdr:col>
      <xdr:colOff>177800</xdr:colOff>
      <xdr:row>93</xdr:row>
      <xdr:rowOff>83846</xdr:rowOff>
    </xdr:to>
    <xdr:cxnSp macro="">
      <xdr:nvCxnSpPr>
        <xdr:cNvPr id="235" name="直線コネクタ 234"/>
        <xdr:cNvCxnSpPr/>
      </xdr:nvCxnSpPr>
      <xdr:spPr>
        <a:xfrm flipV="1">
          <a:off x="2908300" y="15902465"/>
          <a:ext cx="889000" cy="1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13328</xdr:rowOff>
    </xdr:from>
    <xdr:to>
      <xdr:col>15</xdr:col>
      <xdr:colOff>50800</xdr:colOff>
      <xdr:row>93</xdr:row>
      <xdr:rowOff>83846</xdr:rowOff>
    </xdr:to>
    <xdr:cxnSp macro="">
      <xdr:nvCxnSpPr>
        <xdr:cNvPr id="238" name="直線コネクタ 237"/>
        <xdr:cNvCxnSpPr/>
      </xdr:nvCxnSpPr>
      <xdr:spPr>
        <a:xfrm>
          <a:off x="2019300" y="15958178"/>
          <a:ext cx="889000" cy="7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13328</xdr:rowOff>
    </xdr:from>
    <xdr:to>
      <xdr:col>10</xdr:col>
      <xdr:colOff>114300</xdr:colOff>
      <xdr:row>95</xdr:row>
      <xdr:rowOff>44450</xdr:rowOff>
    </xdr:to>
    <xdr:cxnSp macro="">
      <xdr:nvCxnSpPr>
        <xdr:cNvPr id="241" name="直線コネクタ 240"/>
        <xdr:cNvCxnSpPr/>
      </xdr:nvCxnSpPr>
      <xdr:spPr>
        <a:xfrm flipV="1">
          <a:off x="1130300" y="15958178"/>
          <a:ext cx="889000" cy="3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121492</xdr:rowOff>
    </xdr:from>
    <xdr:to>
      <xdr:col>24</xdr:col>
      <xdr:colOff>114300</xdr:colOff>
      <xdr:row>92</xdr:row>
      <xdr:rowOff>51642</xdr:rowOff>
    </xdr:to>
    <xdr:sp macro="" textlink="">
      <xdr:nvSpPr>
        <xdr:cNvPr id="251" name="楕円 250"/>
        <xdr:cNvSpPr/>
      </xdr:nvSpPr>
      <xdr:spPr>
        <a:xfrm>
          <a:off x="4584700" y="1572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144369</xdr:rowOff>
    </xdr:from>
    <xdr:ext cx="599010" cy="259045"/>
    <xdr:sp macro="" textlink="">
      <xdr:nvSpPr>
        <xdr:cNvPr id="252" name="扶助費該当値テキスト"/>
        <xdr:cNvSpPr txBox="1"/>
      </xdr:nvSpPr>
      <xdr:spPr>
        <a:xfrm>
          <a:off x="4686300" y="1557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78265</xdr:rowOff>
    </xdr:from>
    <xdr:to>
      <xdr:col>20</xdr:col>
      <xdr:colOff>38100</xdr:colOff>
      <xdr:row>93</xdr:row>
      <xdr:rowOff>8415</xdr:rowOff>
    </xdr:to>
    <xdr:sp macro="" textlink="">
      <xdr:nvSpPr>
        <xdr:cNvPr id="253" name="楕円 252"/>
        <xdr:cNvSpPr/>
      </xdr:nvSpPr>
      <xdr:spPr>
        <a:xfrm>
          <a:off x="3746500" y="158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24942</xdr:rowOff>
    </xdr:from>
    <xdr:ext cx="599010" cy="259045"/>
    <xdr:sp macro="" textlink="">
      <xdr:nvSpPr>
        <xdr:cNvPr id="254" name="テキスト ボックス 253"/>
        <xdr:cNvSpPr txBox="1"/>
      </xdr:nvSpPr>
      <xdr:spPr>
        <a:xfrm>
          <a:off x="3497795" y="1562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33046</xdr:rowOff>
    </xdr:from>
    <xdr:to>
      <xdr:col>15</xdr:col>
      <xdr:colOff>101600</xdr:colOff>
      <xdr:row>93</xdr:row>
      <xdr:rowOff>134646</xdr:rowOff>
    </xdr:to>
    <xdr:sp macro="" textlink="">
      <xdr:nvSpPr>
        <xdr:cNvPr id="255" name="楕円 254"/>
        <xdr:cNvSpPr/>
      </xdr:nvSpPr>
      <xdr:spPr>
        <a:xfrm>
          <a:off x="2857500" y="159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151173</xdr:rowOff>
    </xdr:from>
    <xdr:ext cx="599010" cy="259045"/>
    <xdr:sp macro="" textlink="">
      <xdr:nvSpPr>
        <xdr:cNvPr id="256" name="テキスト ボックス 255"/>
        <xdr:cNvSpPr txBox="1"/>
      </xdr:nvSpPr>
      <xdr:spPr>
        <a:xfrm>
          <a:off x="2608795" y="1575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133978</xdr:rowOff>
    </xdr:from>
    <xdr:to>
      <xdr:col>10</xdr:col>
      <xdr:colOff>165100</xdr:colOff>
      <xdr:row>93</xdr:row>
      <xdr:rowOff>64128</xdr:rowOff>
    </xdr:to>
    <xdr:sp macro="" textlink="">
      <xdr:nvSpPr>
        <xdr:cNvPr id="257" name="楕円 256"/>
        <xdr:cNvSpPr/>
      </xdr:nvSpPr>
      <xdr:spPr>
        <a:xfrm>
          <a:off x="1968500" y="159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80655</xdr:rowOff>
    </xdr:from>
    <xdr:ext cx="599010" cy="259045"/>
    <xdr:sp macro="" textlink="">
      <xdr:nvSpPr>
        <xdr:cNvPr id="258" name="テキスト ボックス 257"/>
        <xdr:cNvSpPr txBox="1"/>
      </xdr:nvSpPr>
      <xdr:spPr>
        <a:xfrm>
          <a:off x="1719795" y="1568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165100</xdr:rowOff>
    </xdr:from>
    <xdr:to>
      <xdr:col>6</xdr:col>
      <xdr:colOff>38100</xdr:colOff>
      <xdr:row>95</xdr:row>
      <xdr:rowOff>95250</xdr:rowOff>
    </xdr:to>
    <xdr:sp macro="" textlink="">
      <xdr:nvSpPr>
        <xdr:cNvPr id="259" name="楕円 258"/>
        <xdr:cNvSpPr/>
      </xdr:nvSpPr>
      <xdr:spPr>
        <a:xfrm>
          <a:off x="1079500" y="162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111777</xdr:rowOff>
    </xdr:from>
    <xdr:ext cx="534377" cy="259045"/>
    <xdr:sp macro="" textlink="">
      <xdr:nvSpPr>
        <xdr:cNvPr id="260" name="テキスト ボックス 259"/>
        <xdr:cNvSpPr txBox="1"/>
      </xdr:nvSpPr>
      <xdr:spPr>
        <a:xfrm>
          <a:off x="863111" y="160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155640</xdr:rowOff>
    </xdr:from>
    <xdr:to>
      <xdr:col>55</xdr:col>
      <xdr:colOff>0</xdr:colOff>
      <xdr:row>38</xdr:row>
      <xdr:rowOff>6178</xdr:rowOff>
    </xdr:to>
    <xdr:cxnSp macro="">
      <xdr:nvCxnSpPr>
        <xdr:cNvPr id="291" name="直線コネクタ 290"/>
        <xdr:cNvCxnSpPr/>
      </xdr:nvCxnSpPr>
      <xdr:spPr>
        <a:xfrm>
          <a:off x="9639300" y="6499290"/>
          <a:ext cx="8382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155640</xdr:rowOff>
    </xdr:from>
    <xdr:to>
      <xdr:col>50</xdr:col>
      <xdr:colOff>114300</xdr:colOff>
      <xdr:row>38</xdr:row>
      <xdr:rowOff>3582</xdr:rowOff>
    </xdr:to>
    <xdr:cxnSp macro="">
      <xdr:nvCxnSpPr>
        <xdr:cNvPr id="294" name="直線コネクタ 293"/>
        <xdr:cNvCxnSpPr/>
      </xdr:nvCxnSpPr>
      <xdr:spPr>
        <a:xfrm flipV="1">
          <a:off x="8750300" y="6499290"/>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3582</xdr:rowOff>
    </xdr:from>
    <xdr:to>
      <xdr:col>45</xdr:col>
      <xdr:colOff>177800</xdr:colOff>
      <xdr:row>38</xdr:row>
      <xdr:rowOff>27167</xdr:rowOff>
    </xdr:to>
    <xdr:cxnSp macro="">
      <xdr:nvCxnSpPr>
        <xdr:cNvPr id="297" name="直線コネクタ 296"/>
        <xdr:cNvCxnSpPr/>
      </xdr:nvCxnSpPr>
      <xdr:spPr>
        <a:xfrm flipV="1">
          <a:off x="7861300" y="6518682"/>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76652</xdr:rowOff>
    </xdr:from>
    <xdr:to>
      <xdr:col>41</xdr:col>
      <xdr:colOff>50800</xdr:colOff>
      <xdr:row>38</xdr:row>
      <xdr:rowOff>27167</xdr:rowOff>
    </xdr:to>
    <xdr:cxnSp macro="">
      <xdr:nvCxnSpPr>
        <xdr:cNvPr id="300" name="直線コネクタ 299"/>
        <xdr:cNvCxnSpPr/>
      </xdr:nvCxnSpPr>
      <xdr:spPr>
        <a:xfrm>
          <a:off x="6972300" y="6248852"/>
          <a:ext cx="889000" cy="29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126828</xdr:rowOff>
    </xdr:from>
    <xdr:to>
      <xdr:col>55</xdr:col>
      <xdr:colOff>50800</xdr:colOff>
      <xdr:row>38</xdr:row>
      <xdr:rowOff>56978</xdr:rowOff>
    </xdr:to>
    <xdr:sp macro="" textlink="">
      <xdr:nvSpPr>
        <xdr:cNvPr id="310" name="楕円 309"/>
        <xdr:cNvSpPr/>
      </xdr:nvSpPr>
      <xdr:spPr>
        <a:xfrm>
          <a:off x="10426700" y="64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41755</xdr:rowOff>
    </xdr:from>
    <xdr:ext cx="534377" cy="259045"/>
    <xdr:sp macro="" textlink="">
      <xdr:nvSpPr>
        <xdr:cNvPr id="311" name="補助費等該当値テキスト"/>
        <xdr:cNvSpPr txBox="1"/>
      </xdr:nvSpPr>
      <xdr:spPr>
        <a:xfrm>
          <a:off x="10528300" y="63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104840</xdr:rowOff>
    </xdr:from>
    <xdr:to>
      <xdr:col>50</xdr:col>
      <xdr:colOff>165100</xdr:colOff>
      <xdr:row>38</xdr:row>
      <xdr:rowOff>34990</xdr:rowOff>
    </xdr:to>
    <xdr:sp macro="" textlink="">
      <xdr:nvSpPr>
        <xdr:cNvPr id="312" name="楕円 311"/>
        <xdr:cNvSpPr/>
      </xdr:nvSpPr>
      <xdr:spPr>
        <a:xfrm>
          <a:off x="9588500" y="64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26117</xdr:rowOff>
    </xdr:from>
    <xdr:ext cx="534377" cy="259045"/>
    <xdr:sp macro="" textlink="">
      <xdr:nvSpPr>
        <xdr:cNvPr id="313" name="テキスト ボックス 312"/>
        <xdr:cNvSpPr txBox="1"/>
      </xdr:nvSpPr>
      <xdr:spPr>
        <a:xfrm>
          <a:off x="9372111" y="65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124232</xdr:rowOff>
    </xdr:from>
    <xdr:to>
      <xdr:col>46</xdr:col>
      <xdr:colOff>38100</xdr:colOff>
      <xdr:row>38</xdr:row>
      <xdr:rowOff>54382</xdr:rowOff>
    </xdr:to>
    <xdr:sp macro="" textlink="">
      <xdr:nvSpPr>
        <xdr:cNvPr id="314" name="楕円 313"/>
        <xdr:cNvSpPr/>
      </xdr:nvSpPr>
      <xdr:spPr>
        <a:xfrm>
          <a:off x="8699500" y="64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45509</xdr:rowOff>
    </xdr:from>
    <xdr:ext cx="534377" cy="259045"/>
    <xdr:sp macro="" textlink="">
      <xdr:nvSpPr>
        <xdr:cNvPr id="315" name="テキスト ボックス 314"/>
        <xdr:cNvSpPr txBox="1"/>
      </xdr:nvSpPr>
      <xdr:spPr>
        <a:xfrm>
          <a:off x="8483111" y="65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147817</xdr:rowOff>
    </xdr:from>
    <xdr:to>
      <xdr:col>41</xdr:col>
      <xdr:colOff>101600</xdr:colOff>
      <xdr:row>38</xdr:row>
      <xdr:rowOff>77967</xdr:rowOff>
    </xdr:to>
    <xdr:sp macro="" textlink="">
      <xdr:nvSpPr>
        <xdr:cNvPr id="316" name="楕円 315"/>
        <xdr:cNvSpPr/>
      </xdr:nvSpPr>
      <xdr:spPr>
        <a:xfrm>
          <a:off x="7810500" y="64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69094</xdr:rowOff>
    </xdr:from>
    <xdr:ext cx="534377" cy="259045"/>
    <xdr:sp macro="" textlink="">
      <xdr:nvSpPr>
        <xdr:cNvPr id="317" name="テキスト ボックス 316"/>
        <xdr:cNvSpPr txBox="1"/>
      </xdr:nvSpPr>
      <xdr:spPr>
        <a:xfrm>
          <a:off x="7594111" y="658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25852</xdr:rowOff>
    </xdr:from>
    <xdr:to>
      <xdr:col>36</xdr:col>
      <xdr:colOff>165100</xdr:colOff>
      <xdr:row>36</xdr:row>
      <xdr:rowOff>127452</xdr:rowOff>
    </xdr:to>
    <xdr:sp macro="" textlink="">
      <xdr:nvSpPr>
        <xdr:cNvPr id="318" name="楕円 317"/>
        <xdr:cNvSpPr/>
      </xdr:nvSpPr>
      <xdr:spPr>
        <a:xfrm>
          <a:off x="6921500" y="61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118579</xdr:rowOff>
    </xdr:from>
    <xdr:ext cx="599010" cy="259045"/>
    <xdr:sp macro="" textlink="">
      <xdr:nvSpPr>
        <xdr:cNvPr id="319" name="テキスト ボックス 318"/>
        <xdr:cNvSpPr txBox="1"/>
      </xdr:nvSpPr>
      <xdr:spPr>
        <a:xfrm>
          <a:off x="6672795" y="629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7948</xdr:rowOff>
    </xdr:from>
    <xdr:to>
      <xdr:col>55</xdr:col>
      <xdr:colOff>0</xdr:colOff>
      <xdr:row>57</xdr:row>
      <xdr:rowOff>13945</xdr:rowOff>
    </xdr:to>
    <xdr:cxnSp macro="">
      <xdr:nvCxnSpPr>
        <xdr:cNvPr id="346" name="直線コネクタ 345"/>
        <xdr:cNvCxnSpPr/>
      </xdr:nvCxnSpPr>
      <xdr:spPr>
        <a:xfrm>
          <a:off x="9639300" y="9780598"/>
          <a:ext cx="838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7948</xdr:rowOff>
    </xdr:from>
    <xdr:to>
      <xdr:col>50</xdr:col>
      <xdr:colOff>114300</xdr:colOff>
      <xdr:row>57</xdr:row>
      <xdr:rowOff>44394</xdr:rowOff>
    </xdr:to>
    <xdr:cxnSp macro="">
      <xdr:nvCxnSpPr>
        <xdr:cNvPr id="349" name="直線コネクタ 348"/>
        <xdr:cNvCxnSpPr/>
      </xdr:nvCxnSpPr>
      <xdr:spPr>
        <a:xfrm flipV="1">
          <a:off x="8750300" y="9780598"/>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44394</xdr:rowOff>
    </xdr:from>
    <xdr:to>
      <xdr:col>45</xdr:col>
      <xdr:colOff>177800</xdr:colOff>
      <xdr:row>57</xdr:row>
      <xdr:rowOff>66429</xdr:rowOff>
    </xdr:to>
    <xdr:cxnSp macro="">
      <xdr:nvCxnSpPr>
        <xdr:cNvPr id="352" name="直線コネクタ 351"/>
        <xdr:cNvCxnSpPr/>
      </xdr:nvCxnSpPr>
      <xdr:spPr>
        <a:xfrm flipV="1">
          <a:off x="7861300" y="9817044"/>
          <a:ext cx="889000" cy="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39900</xdr:rowOff>
    </xdr:from>
    <xdr:to>
      <xdr:col>41</xdr:col>
      <xdr:colOff>50800</xdr:colOff>
      <xdr:row>57</xdr:row>
      <xdr:rowOff>66429</xdr:rowOff>
    </xdr:to>
    <xdr:cxnSp macro="">
      <xdr:nvCxnSpPr>
        <xdr:cNvPr id="355" name="直線コネクタ 354"/>
        <xdr:cNvCxnSpPr/>
      </xdr:nvCxnSpPr>
      <xdr:spPr>
        <a:xfrm>
          <a:off x="6972300" y="9298200"/>
          <a:ext cx="889000" cy="54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134595</xdr:rowOff>
    </xdr:from>
    <xdr:to>
      <xdr:col>55</xdr:col>
      <xdr:colOff>50800</xdr:colOff>
      <xdr:row>57</xdr:row>
      <xdr:rowOff>64745</xdr:rowOff>
    </xdr:to>
    <xdr:sp macro="" textlink="">
      <xdr:nvSpPr>
        <xdr:cNvPr id="365" name="楕円 364"/>
        <xdr:cNvSpPr/>
      </xdr:nvSpPr>
      <xdr:spPr>
        <a:xfrm>
          <a:off x="10426700" y="97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157472</xdr:rowOff>
    </xdr:from>
    <xdr:ext cx="599010" cy="259045"/>
    <xdr:sp macro="" textlink="">
      <xdr:nvSpPr>
        <xdr:cNvPr id="366" name="普通建設事業費該当値テキスト"/>
        <xdr:cNvSpPr txBox="1"/>
      </xdr:nvSpPr>
      <xdr:spPr>
        <a:xfrm>
          <a:off x="10528300" y="95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128598</xdr:rowOff>
    </xdr:from>
    <xdr:to>
      <xdr:col>50</xdr:col>
      <xdr:colOff>165100</xdr:colOff>
      <xdr:row>57</xdr:row>
      <xdr:rowOff>58748</xdr:rowOff>
    </xdr:to>
    <xdr:sp macro="" textlink="">
      <xdr:nvSpPr>
        <xdr:cNvPr id="367" name="楕円 366"/>
        <xdr:cNvSpPr/>
      </xdr:nvSpPr>
      <xdr:spPr>
        <a:xfrm>
          <a:off x="9588500" y="97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75275</xdr:rowOff>
    </xdr:from>
    <xdr:ext cx="599010" cy="259045"/>
    <xdr:sp macro="" textlink="">
      <xdr:nvSpPr>
        <xdr:cNvPr id="368" name="テキスト ボックス 367"/>
        <xdr:cNvSpPr txBox="1"/>
      </xdr:nvSpPr>
      <xdr:spPr>
        <a:xfrm>
          <a:off x="9339795" y="950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165044</xdr:rowOff>
    </xdr:from>
    <xdr:to>
      <xdr:col>46</xdr:col>
      <xdr:colOff>38100</xdr:colOff>
      <xdr:row>57</xdr:row>
      <xdr:rowOff>95194</xdr:rowOff>
    </xdr:to>
    <xdr:sp macro="" textlink="">
      <xdr:nvSpPr>
        <xdr:cNvPr id="369" name="楕円 368"/>
        <xdr:cNvSpPr/>
      </xdr:nvSpPr>
      <xdr:spPr>
        <a:xfrm>
          <a:off x="8699500" y="97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111721</xdr:rowOff>
    </xdr:from>
    <xdr:ext cx="599010" cy="259045"/>
    <xdr:sp macro="" textlink="">
      <xdr:nvSpPr>
        <xdr:cNvPr id="370" name="テキスト ボックス 369"/>
        <xdr:cNvSpPr txBox="1"/>
      </xdr:nvSpPr>
      <xdr:spPr>
        <a:xfrm>
          <a:off x="8450795" y="95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15629</xdr:rowOff>
    </xdr:from>
    <xdr:to>
      <xdr:col>41</xdr:col>
      <xdr:colOff>101600</xdr:colOff>
      <xdr:row>57</xdr:row>
      <xdr:rowOff>117229</xdr:rowOff>
    </xdr:to>
    <xdr:sp macro="" textlink="">
      <xdr:nvSpPr>
        <xdr:cNvPr id="371" name="楕円 370"/>
        <xdr:cNvSpPr/>
      </xdr:nvSpPr>
      <xdr:spPr>
        <a:xfrm>
          <a:off x="7810500" y="97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133756</xdr:rowOff>
    </xdr:from>
    <xdr:ext cx="599010" cy="259045"/>
    <xdr:sp macro="" textlink="">
      <xdr:nvSpPr>
        <xdr:cNvPr id="372" name="テキスト ボックス 371"/>
        <xdr:cNvSpPr txBox="1"/>
      </xdr:nvSpPr>
      <xdr:spPr>
        <a:xfrm>
          <a:off x="7561795" y="956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160550</xdr:rowOff>
    </xdr:from>
    <xdr:to>
      <xdr:col>36</xdr:col>
      <xdr:colOff>165100</xdr:colOff>
      <xdr:row>54</xdr:row>
      <xdr:rowOff>90700</xdr:rowOff>
    </xdr:to>
    <xdr:sp macro="" textlink="">
      <xdr:nvSpPr>
        <xdr:cNvPr id="373" name="楕円 372"/>
        <xdr:cNvSpPr/>
      </xdr:nvSpPr>
      <xdr:spPr>
        <a:xfrm>
          <a:off x="6921500" y="92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107227</xdr:rowOff>
    </xdr:from>
    <xdr:ext cx="599010" cy="259045"/>
    <xdr:sp macro="" textlink="">
      <xdr:nvSpPr>
        <xdr:cNvPr id="374" name="テキスト ボックス 373"/>
        <xdr:cNvSpPr txBox="1"/>
      </xdr:nvSpPr>
      <xdr:spPr>
        <a:xfrm>
          <a:off x="6672795" y="902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76652</xdr:rowOff>
    </xdr:from>
    <xdr:to>
      <xdr:col>54</xdr:col>
      <xdr:colOff>189865</xdr:colOff>
      <xdr:row>78</xdr:row>
      <xdr:rowOff>139700</xdr:rowOff>
    </xdr:to>
    <xdr:cxnSp macro="">
      <xdr:nvCxnSpPr>
        <xdr:cNvPr id="396" name="直線コネクタ 395"/>
        <xdr:cNvCxnSpPr/>
      </xdr:nvCxnSpPr>
      <xdr:spPr>
        <a:xfrm flipV="1">
          <a:off x="10475595" y="12592502"/>
          <a:ext cx="1270" cy="920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23329</xdr:rowOff>
    </xdr:from>
    <xdr:ext cx="599010" cy="259045"/>
    <xdr:sp macro="" textlink="">
      <xdr:nvSpPr>
        <xdr:cNvPr id="399" name="普通建設事業費 （ うち新規整備　）最大値テキスト"/>
        <xdr:cNvSpPr txBox="1"/>
      </xdr:nvSpPr>
      <xdr:spPr>
        <a:xfrm>
          <a:off x="10528300" y="1236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76652</xdr:rowOff>
    </xdr:from>
    <xdr:to>
      <xdr:col>55</xdr:col>
      <xdr:colOff>88900</xdr:colOff>
      <xdr:row>73</xdr:row>
      <xdr:rowOff>76652</xdr:rowOff>
    </xdr:to>
    <xdr:cxnSp macro="">
      <xdr:nvCxnSpPr>
        <xdr:cNvPr id="400" name="直線コネクタ 399"/>
        <xdr:cNvCxnSpPr/>
      </xdr:nvCxnSpPr>
      <xdr:spPr>
        <a:xfrm>
          <a:off x="10388600" y="1259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119724</xdr:rowOff>
    </xdr:from>
    <xdr:to>
      <xdr:col>55</xdr:col>
      <xdr:colOff>0</xdr:colOff>
      <xdr:row>78</xdr:row>
      <xdr:rowOff>125389</xdr:rowOff>
    </xdr:to>
    <xdr:cxnSp macro="">
      <xdr:nvCxnSpPr>
        <xdr:cNvPr id="401" name="直線コネクタ 400"/>
        <xdr:cNvCxnSpPr/>
      </xdr:nvCxnSpPr>
      <xdr:spPr>
        <a:xfrm flipV="1">
          <a:off x="9639300" y="13492824"/>
          <a:ext cx="8382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132013</xdr:rowOff>
    </xdr:from>
    <xdr:ext cx="534377" cy="259045"/>
    <xdr:sp macro="" textlink="">
      <xdr:nvSpPr>
        <xdr:cNvPr id="402" name="普通建設事業費 （ うち新規整備　）平均値テキスト"/>
        <xdr:cNvSpPr txBox="1"/>
      </xdr:nvSpPr>
      <xdr:spPr>
        <a:xfrm>
          <a:off x="10528300" y="13162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109136</xdr:rowOff>
    </xdr:from>
    <xdr:to>
      <xdr:col>55</xdr:col>
      <xdr:colOff>50800</xdr:colOff>
      <xdr:row>78</xdr:row>
      <xdr:rowOff>39286</xdr:rowOff>
    </xdr:to>
    <xdr:sp macro="" textlink="">
      <xdr:nvSpPr>
        <xdr:cNvPr id="403" name="フローチャート: 判断 402"/>
        <xdr:cNvSpPr/>
      </xdr:nvSpPr>
      <xdr:spPr>
        <a:xfrm>
          <a:off x="10426700" y="1331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107869</xdr:rowOff>
    </xdr:from>
    <xdr:to>
      <xdr:col>50</xdr:col>
      <xdr:colOff>114300</xdr:colOff>
      <xdr:row>78</xdr:row>
      <xdr:rowOff>125389</xdr:rowOff>
    </xdr:to>
    <xdr:cxnSp macro="">
      <xdr:nvCxnSpPr>
        <xdr:cNvPr id="404" name="直線コネクタ 403"/>
        <xdr:cNvCxnSpPr/>
      </xdr:nvCxnSpPr>
      <xdr:spPr>
        <a:xfrm>
          <a:off x="8750300" y="13480969"/>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146700</xdr:rowOff>
    </xdr:from>
    <xdr:to>
      <xdr:col>50</xdr:col>
      <xdr:colOff>165100</xdr:colOff>
      <xdr:row>78</xdr:row>
      <xdr:rowOff>76850</xdr:rowOff>
    </xdr:to>
    <xdr:sp macro="" textlink="">
      <xdr:nvSpPr>
        <xdr:cNvPr id="405" name="フローチャート: 判断 404"/>
        <xdr:cNvSpPr/>
      </xdr:nvSpPr>
      <xdr:spPr>
        <a:xfrm>
          <a:off x="9588500" y="133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93377</xdr:rowOff>
    </xdr:from>
    <xdr:ext cx="534377" cy="259045"/>
    <xdr:sp macro="" textlink="">
      <xdr:nvSpPr>
        <xdr:cNvPr id="406" name="テキスト ボックス 405"/>
        <xdr:cNvSpPr txBox="1"/>
      </xdr:nvSpPr>
      <xdr:spPr>
        <a:xfrm>
          <a:off x="9372111" y="131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127552</xdr:rowOff>
    </xdr:from>
    <xdr:to>
      <xdr:col>45</xdr:col>
      <xdr:colOff>177800</xdr:colOff>
      <xdr:row>78</xdr:row>
      <xdr:rowOff>107869</xdr:rowOff>
    </xdr:to>
    <xdr:cxnSp macro="">
      <xdr:nvCxnSpPr>
        <xdr:cNvPr id="407" name="直線コネクタ 406"/>
        <xdr:cNvCxnSpPr/>
      </xdr:nvCxnSpPr>
      <xdr:spPr>
        <a:xfrm>
          <a:off x="7861300" y="13329202"/>
          <a:ext cx="8890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141190</xdr:rowOff>
    </xdr:from>
    <xdr:to>
      <xdr:col>46</xdr:col>
      <xdr:colOff>38100</xdr:colOff>
      <xdr:row>78</xdr:row>
      <xdr:rowOff>71340</xdr:rowOff>
    </xdr:to>
    <xdr:sp macro="" textlink="">
      <xdr:nvSpPr>
        <xdr:cNvPr id="408" name="フローチャート: 判断 407"/>
        <xdr:cNvSpPr/>
      </xdr:nvSpPr>
      <xdr:spPr>
        <a:xfrm>
          <a:off x="8699500" y="1334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87867</xdr:rowOff>
    </xdr:from>
    <xdr:ext cx="534377" cy="259045"/>
    <xdr:sp macro="" textlink="">
      <xdr:nvSpPr>
        <xdr:cNvPr id="409" name="テキスト ボックス 408"/>
        <xdr:cNvSpPr txBox="1"/>
      </xdr:nvSpPr>
      <xdr:spPr>
        <a:xfrm>
          <a:off x="8483111" y="131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169925</xdr:rowOff>
    </xdr:from>
    <xdr:to>
      <xdr:col>41</xdr:col>
      <xdr:colOff>50800</xdr:colOff>
      <xdr:row>77</xdr:row>
      <xdr:rowOff>127552</xdr:rowOff>
    </xdr:to>
    <xdr:cxnSp macro="">
      <xdr:nvCxnSpPr>
        <xdr:cNvPr id="410" name="直線コネクタ 409"/>
        <xdr:cNvCxnSpPr/>
      </xdr:nvCxnSpPr>
      <xdr:spPr>
        <a:xfrm>
          <a:off x="6972300" y="12171425"/>
          <a:ext cx="889000" cy="115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107769</xdr:rowOff>
    </xdr:from>
    <xdr:to>
      <xdr:col>41</xdr:col>
      <xdr:colOff>101600</xdr:colOff>
      <xdr:row>78</xdr:row>
      <xdr:rowOff>37919</xdr:rowOff>
    </xdr:to>
    <xdr:sp macro="" textlink="">
      <xdr:nvSpPr>
        <xdr:cNvPr id="411" name="フローチャート: 判断 410"/>
        <xdr:cNvSpPr/>
      </xdr:nvSpPr>
      <xdr:spPr>
        <a:xfrm>
          <a:off x="78105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29046</xdr:rowOff>
    </xdr:from>
    <xdr:ext cx="534377" cy="259045"/>
    <xdr:sp macro="" textlink="">
      <xdr:nvSpPr>
        <xdr:cNvPr id="412" name="テキスト ボックス 411"/>
        <xdr:cNvSpPr txBox="1"/>
      </xdr:nvSpPr>
      <xdr:spPr>
        <a:xfrm>
          <a:off x="7594111" y="134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55214</xdr:rowOff>
    </xdr:from>
    <xdr:to>
      <xdr:col>36</xdr:col>
      <xdr:colOff>165100</xdr:colOff>
      <xdr:row>77</xdr:row>
      <xdr:rowOff>156814</xdr:rowOff>
    </xdr:to>
    <xdr:sp macro="" textlink="">
      <xdr:nvSpPr>
        <xdr:cNvPr id="413" name="フローチャート: 判断 412"/>
        <xdr:cNvSpPr/>
      </xdr:nvSpPr>
      <xdr:spPr>
        <a:xfrm>
          <a:off x="6921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147941</xdr:rowOff>
    </xdr:from>
    <xdr:ext cx="534377" cy="259045"/>
    <xdr:sp macro="" textlink="">
      <xdr:nvSpPr>
        <xdr:cNvPr id="414" name="テキスト ボックス 413"/>
        <xdr:cNvSpPr txBox="1"/>
      </xdr:nvSpPr>
      <xdr:spPr>
        <a:xfrm>
          <a:off x="6705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68924</xdr:rowOff>
    </xdr:from>
    <xdr:to>
      <xdr:col>55</xdr:col>
      <xdr:colOff>50800</xdr:colOff>
      <xdr:row>78</xdr:row>
      <xdr:rowOff>170524</xdr:rowOff>
    </xdr:to>
    <xdr:sp macro="" textlink="">
      <xdr:nvSpPr>
        <xdr:cNvPr id="420" name="楕円 419"/>
        <xdr:cNvSpPr/>
      </xdr:nvSpPr>
      <xdr:spPr>
        <a:xfrm>
          <a:off x="10426700" y="1344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155301</xdr:rowOff>
    </xdr:from>
    <xdr:ext cx="469744" cy="259045"/>
    <xdr:sp macro="" textlink="">
      <xdr:nvSpPr>
        <xdr:cNvPr id="421" name="普通建設事業費 （ うち新規整備　）該当値テキスト"/>
        <xdr:cNvSpPr txBox="1"/>
      </xdr:nvSpPr>
      <xdr:spPr>
        <a:xfrm>
          <a:off x="10528300" y="1335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74589</xdr:rowOff>
    </xdr:from>
    <xdr:to>
      <xdr:col>50</xdr:col>
      <xdr:colOff>165100</xdr:colOff>
      <xdr:row>79</xdr:row>
      <xdr:rowOff>4739</xdr:rowOff>
    </xdr:to>
    <xdr:sp macro="" textlink="">
      <xdr:nvSpPr>
        <xdr:cNvPr id="422" name="楕円 421"/>
        <xdr:cNvSpPr/>
      </xdr:nvSpPr>
      <xdr:spPr>
        <a:xfrm>
          <a:off x="9588500" y="134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167316</xdr:rowOff>
    </xdr:from>
    <xdr:ext cx="469744" cy="259045"/>
    <xdr:sp macro="" textlink="">
      <xdr:nvSpPr>
        <xdr:cNvPr id="423" name="テキスト ボックス 422"/>
        <xdr:cNvSpPr txBox="1"/>
      </xdr:nvSpPr>
      <xdr:spPr>
        <a:xfrm>
          <a:off x="9404428" y="135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57069</xdr:rowOff>
    </xdr:from>
    <xdr:to>
      <xdr:col>46</xdr:col>
      <xdr:colOff>38100</xdr:colOff>
      <xdr:row>78</xdr:row>
      <xdr:rowOff>158669</xdr:rowOff>
    </xdr:to>
    <xdr:sp macro="" textlink="">
      <xdr:nvSpPr>
        <xdr:cNvPr id="424" name="楕円 423"/>
        <xdr:cNvSpPr/>
      </xdr:nvSpPr>
      <xdr:spPr>
        <a:xfrm>
          <a:off x="8699500" y="13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149796</xdr:rowOff>
    </xdr:from>
    <xdr:ext cx="469744" cy="259045"/>
    <xdr:sp macro="" textlink="">
      <xdr:nvSpPr>
        <xdr:cNvPr id="425" name="テキスト ボックス 424"/>
        <xdr:cNvSpPr txBox="1"/>
      </xdr:nvSpPr>
      <xdr:spPr>
        <a:xfrm>
          <a:off x="8515428" y="1352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76752</xdr:rowOff>
    </xdr:from>
    <xdr:to>
      <xdr:col>41</xdr:col>
      <xdr:colOff>101600</xdr:colOff>
      <xdr:row>78</xdr:row>
      <xdr:rowOff>6902</xdr:rowOff>
    </xdr:to>
    <xdr:sp macro="" textlink="">
      <xdr:nvSpPr>
        <xdr:cNvPr id="426" name="楕円 425"/>
        <xdr:cNvSpPr/>
      </xdr:nvSpPr>
      <xdr:spPr>
        <a:xfrm>
          <a:off x="7810500" y="132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23429</xdr:rowOff>
    </xdr:from>
    <xdr:ext cx="534377" cy="259045"/>
    <xdr:sp macro="" textlink="">
      <xdr:nvSpPr>
        <xdr:cNvPr id="427" name="テキスト ボックス 426"/>
        <xdr:cNvSpPr txBox="1"/>
      </xdr:nvSpPr>
      <xdr:spPr>
        <a:xfrm>
          <a:off x="7594111" y="130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119125</xdr:rowOff>
    </xdr:from>
    <xdr:to>
      <xdr:col>36</xdr:col>
      <xdr:colOff>165100</xdr:colOff>
      <xdr:row>71</xdr:row>
      <xdr:rowOff>49275</xdr:rowOff>
    </xdr:to>
    <xdr:sp macro="" textlink="">
      <xdr:nvSpPr>
        <xdr:cNvPr id="428" name="楕円 427"/>
        <xdr:cNvSpPr/>
      </xdr:nvSpPr>
      <xdr:spPr>
        <a:xfrm>
          <a:off x="6921500" y="121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65802</xdr:rowOff>
    </xdr:from>
    <xdr:ext cx="599010" cy="259045"/>
    <xdr:sp macro="" textlink="">
      <xdr:nvSpPr>
        <xdr:cNvPr id="429" name="テキスト ボックス 428"/>
        <xdr:cNvSpPr txBox="1"/>
      </xdr:nvSpPr>
      <xdr:spPr>
        <a:xfrm>
          <a:off x="6672795" y="118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51" name="直線コネクタ 450"/>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2" name="普通建設事業費 （ うち更新整備　）最小値テキスト"/>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3" name="直線コネクタ 452"/>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4" name="普通建設事業費 （ うち更新整備　）最大値テキスト"/>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5" name="直線コネクタ 454"/>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27423</xdr:rowOff>
    </xdr:from>
    <xdr:to>
      <xdr:col>55</xdr:col>
      <xdr:colOff>0</xdr:colOff>
      <xdr:row>97</xdr:row>
      <xdr:rowOff>48633</xdr:rowOff>
    </xdr:to>
    <xdr:cxnSp macro="">
      <xdr:nvCxnSpPr>
        <xdr:cNvPr id="456" name="直線コネクタ 455"/>
        <xdr:cNvCxnSpPr/>
      </xdr:nvCxnSpPr>
      <xdr:spPr>
        <a:xfrm>
          <a:off x="9639300" y="16658073"/>
          <a:ext cx="8382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7" name="普通建設事業費 （ うち更新整備　）平均値テキスト"/>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8" name="フローチャート: 判断 457"/>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27423</xdr:rowOff>
    </xdr:from>
    <xdr:to>
      <xdr:col>50</xdr:col>
      <xdr:colOff>114300</xdr:colOff>
      <xdr:row>97</xdr:row>
      <xdr:rowOff>73042</xdr:rowOff>
    </xdr:to>
    <xdr:cxnSp macro="">
      <xdr:nvCxnSpPr>
        <xdr:cNvPr id="459" name="直線コネクタ 458"/>
        <xdr:cNvCxnSpPr/>
      </xdr:nvCxnSpPr>
      <xdr:spPr>
        <a:xfrm flipV="1">
          <a:off x="8750300" y="16658073"/>
          <a:ext cx="889000" cy="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60" name="フローチャート: 判断 459"/>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61" name="テキスト ボックス 460"/>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73042</xdr:rowOff>
    </xdr:from>
    <xdr:to>
      <xdr:col>45</xdr:col>
      <xdr:colOff>177800</xdr:colOff>
      <xdr:row>97</xdr:row>
      <xdr:rowOff>169861</xdr:rowOff>
    </xdr:to>
    <xdr:cxnSp macro="">
      <xdr:nvCxnSpPr>
        <xdr:cNvPr id="462" name="直線コネクタ 461"/>
        <xdr:cNvCxnSpPr/>
      </xdr:nvCxnSpPr>
      <xdr:spPr>
        <a:xfrm flipV="1">
          <a:off x="7861300" y="16703692"/>
          <a:ext cx="889000" cy="9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3" name="フローチャート: 判断 462"/>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4" name="テキスト ボックス 463"/>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169861</xdr:rowOff>
    </xdr:from>
    <xdr:to>
      <xdr:col>41</xdr:col>
      <xdr:colOff>50800</xdr:colOff>
      <xdr:row>98</xdr:row>
      <xdr:rowOff>37167</xdr:rowOff>
    </xdr:to>
    <xdr:cxnSp macro="">
      <xdr:nvCxnSpPr>
        <xdr:cNvPr id="465" name="直線コネクタ 464"/>
        <xdr:cNvCxnSpPr/>
      </xdr:nvCxnSpPr>
      <xdr:spPr>
        <a:xfrm flipV="1">
          <a:off x="6972300" y="16800511"/>
          <a:ext cx="889000" cy="3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6" name="フローチャート: 判断 465"/>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7" name="テキスト ボックス 466"/>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8" name="フローチャート: 判断 467"/>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9" name="テキスト ボックス 468"/>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169283</xdr:rowOff>
    </xdr:from>
    <xdr:to>
      <xdr:col>55</xdr:col>
      <xdr:colOff>50800</xdr:colOff>
      <xdr:row>97</xdr:row>
      <xdr:rowOff>99433</xdr:rowOff>
    </xdr:to>
    <xdr:sp macro="" textlink="">
      <xdr:nvSpPr>
        <xdr:cNvPr id="475" name="楕円 474"/>
        <xdr:cNvSpPr/>
      </xdr:nvSpPr>
      <xdr:spPr>
        <a:xfrm>
          <a:off x="10426700" y="166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20710</xdr:rowOff>
    </xdr:from>
    <xdr:ext cx="599010" cy="259045"/>
    <xdr:sp macro="" textlink="">
      <xdr:nvSpPr>
        <xdr:cNvPr id="476" name="普通建設事業費 （ うち更新整備　）該当値テキスト"/>
        <xdr:cNvSpPr txBox="1"/>
      </xdr:nvSpPr>
      <xdr:spPr>
        <a:xfrm>
          <a:off x="10528300" y="1647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148073</xdr:rowOff>
    </xdr:from>
    <xdr:to>
      <xdr:col>50</xdr:col>
      <xdr:colOff>165100</xdr:colOff>
      <xdr:row>97</xdr:row>
      <xdr:rowOff>78223</xdr:rowOff>
    </xdr:to>
    <xdr:sp macro="" textlink="">
      <xdr:nvSpPr>
        <xdr:cNvPr id="477" name="楕円 476"/>
        <xdr:cNvSpPr/>
      </xdr:nvSpPr>
      <xdr:spPr>
        <a:xfrm>
          <a:off x="9588500" y="166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94750</xdr:rowOff>
    </xdr:from>
    <xdr:ext cx="599010" cy="259045"/>
    <xdr:sp macro="" textlink="">
      <xdr:nvSpPr>
        <xdr:cNvPr id="478" name="テキスト ボックス 477"/>
        <xdr:cNvSpPr txBox="1"/>
      </xdr:nvSpPr>
      <xdr:spPr>
        <a:xfrm>
          <a:off x="9339795" y="1638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22242</xdr:rowOff>
    </xdr:from>
    <xdr:to>
      <xdr:col>46</xdr:col>
      <xdr:colOff>38100</xdr:colOff>
      <xdr:row>97</xdr:row>
      <xdr:rowOff>123842</xdr:rowOff>
    </xdr:to>
    <xdr:sp macro="" textlink="">
      <xdr:nvSpPr>
        <xdr:cNvPr id="479" name="楕円 478"/>
        <xdr:cNvSpPr/>
      </xdr:nvSpPr>
      <xdr:spPr>
        <a:xfrm>
          <a:off x="8699500" y="166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140369</xdr:rowOff>
    </xdr:from>
    <xdr:ext cx="599010" cy="259045"/>
    <xdr:sp macro="" textlink="">
      <xdr:nvSpPr>
        <xdr:cNvPr id="480" name="テキスト ボックス 479"/>
        <xdr:cNvSpPr txBox="1"/>
      </xdr:nvSpPr>
      <xdr:spPr>
        <a:xfrm>
          <a:off x="8450795" y="1642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119061</xdr:rowOff>
    </xdr:from>
    <xdr:to>
      <xdr:col>41</xdr:col>
      <xdr:colOff>101600</xdr:colOff>
      <xdr:row>98</xdr:row>
      <xdr:rowOff>49211</xdr:rowOff>
    </xdr:to>
    <xdr:sp macro="" textlink="">
      <xdr:nvSpPr>
        <xdr:cNvPr id="481" name="楕円 480"/>
        <xdr:cNvSpPr/>
      </xdr:nvSpPr>
      <xdr:spPr>
        <a:xfrm>
          <a:off x="7810500" y="167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65738</xdr:rowOff>
    </xdr:from>
    <xdr:ext cx="534377" cy="259045"/>
    <xdr:sp macro="" textlink="">
      <xdr:nvSpPr>
        <xdr:cNvPr id="482" name="テキスト ボックス 481"/>
        <xdr:cNvSpPr txBox="1"/>
      </xdr:nvSpPr>
      <xdr:spPr>
        <a:xfrm>
          <a:off x="7594111" y="1652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157817</xdr:rowOff>
    </xdr:from>
    <xdr:to>
      <xdr:col>36</xdr:col>
      <xdr:colOff>165100</xdr:colOff>
      <xdr:row>98</xdr:row>
      <xdr:rowOff>87967</xdr:rowOff>
    </xdr:to>
    <xdr:sp macro="" textlink="">
      <xdr:nvSpPr>
        <xdr:cNvPr id="483" name="楕円 482"/>
        <xdr:cNvSpPr/>
      </xdr:nvSpPr>
      <xdr:spPr>
        <a:xfrm>
          <a:off x="6921500" y="167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79094</xdr:rowOff>
    </xdr:from>
    <xdr:ext cx="534377" cy="259045"/>
    <xdr:sp macro="" textlink="">
      <xdr:nvSpPr>
        <xdr:cNvPr id="484" name="テキスト ボックス 483"/>
        <xdr:cNvSpPr txBox="1"/>
      </xdr:nvSpPr>
      <xdr:spPr>
        <a:xfrm>
          <a:off x="6705111" y="168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6" name="直線コネクタ 505"/>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9" name="災害復旧事業費最大値テキスト"/>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10" name="直線コネクタ 509"/>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103764</xdr:rowOff>
    </xdr:from>
    <xdr:to>
      <xdr:col>85</xdr:col>
      <xdr:colOff>127000</xdr:colOff>
      <xdr:row>38</xdr:row>
      <xdr:rowOff>139700</xdr:rowOff>
    </xdr:to>
    <xdr:cxnSp macro="">
      <xdr:nvCxnSpPr>
        <xdr:cNvPr id="511" name="直線コネクタ 510"/>
        <xdr:cNvCxnSpPr/>
      </xdr:nvCxnSpPr>
      <xdr:spPr>
        <a:xfrm>
          <a:off x="15481300" y="6618864"/>
          <a:ext cx="8382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2" name="災害復旧事業費平均値テキスト"/>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3" name="フローチャート: 判断 512"/>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103764</xdr:rowOff>
    </xdr:from>
    <xdr:to>
      <xdr:col>81</xdr:col>
      <xdr:colOff>50800</xdr:colOff>
      <xdr:row>38</xdr:row>
      <xdr:rowOff>133893</xdr:rowOff>
    </xdr:to>
    <xdr:cxnSp macro="">
      <xdr:nvCxnSpPr>
        <xdr:cNvPr id="514" name="直線コネクタ 513"/>
        <xdr:cNvCxnSpPr/>
      </xdr:nvCxnSpPr>
      <xdr:spPr>
        <a:xfrm flipV="1">
          <a:off x="14592300" y="6618864"/>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5" name="フローチャート: 判断 514"/>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6" name="テキスト ボックス 515"/>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123927</xdr:rowOff>
    </xdr:from>
    <xdr:to>
      <xdr:col>76</xdr:col>
      <xdr:colOff>114300</xdr:colOff>
      <xdr:row>38</xdr:row>
      <xdr:rowOff>133893</xdr:rowOff>
    </xdr:to>
    <xdr:cxnSp macro="">
      <xdr:nvCxnSpPr>
        <xdr:cNvPr id="517" name="直線コネクタ 516"/>
        <xdr:cNvCxnSpPr/>
      </xdr:nvCxnSpPr>
      <xdr:spPr>
        <a:xfrm>
          <a:off x="13703300" y="6639027"/>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8" name="フローチャート: 判断 517"/>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9" name="テキスト ボックス 518"/>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123927</xdr:rowOff>
    </xdr:from>
    <xdr:to>
      <xdr:col>71</xdr:col>
      <xdr:colOff>177800</xdr:colOff>
      <xdr:row>38</xdr:row>
      <xdr:rowOff>126716</xdr:rowOff>
    </xdr:to>
    <xdr:cxnSp macro="">
      <xdr:nvCxnSpPr>
        <xdr:cNvPr id="520" name="直線コネクタ 519"/>
        <xdr:cNvCxnSpPr/>
      </xdr:nvCxnSpPr>
      <xdr:spPr>
        <a:xfrm flipV="1">
          <a:off x="12814300" y="66390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21" name="フローチャート: 判断 520"/>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2" name="テキスト ボックス 521"/>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3" name="フローチャート: 判断 522"/>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4" name="テキスト ボックス 523"/>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31" name="災害復旧事業費該当値テキスト"/>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52964</xdr:rowOff>
    </xdr:from>
    <xdr:to>
      <xdr:col>81</xdr:col>
      <xdr:colOff>101600</xdr:colOff>
      <xdr:row>38</xdr:row>
      <xdr:rowOff>154564</xdr:rowOff>
    </xdr:to>
    <xdr:sp macro="" textlink="">
      <xdr:nvSpPr>
        <xdr:cNvPr id="532" name="楕円 531"/>
        <xdr:cNvSpPr/>
      </xdr:nvSpPr>
      <xdr:spPr>
        <a:xfrm>
          <a:off x="15430500" y="65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145691</xdr:rowOff>
    </xdr:from>
    <xdr:ext cx="469744" cy="259045"/>
    <xdr:sp macro="" textlink="">
      <xdr:nvSpPr>
        <xdr:cNvPr id="533" name="テキスト ボックス 532"/>
        <xdr:cNvSpPr txBox="1"/>
      </xdr:nvSpPr>
      <xdr:spPr>
        <a:xfrm>
          <a:off x="15246428" y="666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83093</xdr:rowOff>
    </xdr:from>
    <xdr:to>
      <xdr:col>76</xdr:col>
      <xdr:colOff>165100</xdr:colOff>
      <xdr:row>39</xdr:row>
      <xdr:rowOff>13243</xdr:rowOff>
    </xdr:to>
    <xdr:sp macro="" textlink="">
      <xdr:nvSpPr>
        <xdr:cNvPr id="534" name="楕円 533"/>
        <xdr:cNvSpPr/>
      </xdr:nvSpPr>
      <xdr:spPr>
        <a:xfrm>
          <a:off x="14541500" y="659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4370</xdr:rowOff>
    </xdr:from>
    <xdr:ext cx="378565" cy="259045"/>
    <xdr:sp macro="" textlink="">
      <xdr:nvSpPr>
        <xdr:cNvPr id="535" name="テキスト ボックス 534"/>
        <xdr:cNvSpPr txBox="1"/>
      </xdr:nvSpPr>
      <xdr:spPr>
        <a:xfrm>
          <a:off x="14403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73127</xdr:rowOff>
    </xdr:from>
    <xdr:to>
      <xdr:col>72</xdr:col>
      <xdr:colOff>38100</xdr:colOff>
      <xdr:row>39</xdr:row>
      <xdr:rowOff>3277</xdr:rowOff>
    </xdr:to>
    <xdr:sp macro="" textlink="">
      <xdr:nvSpPr>
        <xdr:cNvPr id="536" name="楕円 535"/>
        <xdr:cNvSpPr/>
      </xdr:nvSpPr>
      <xdr:spPr>
        <a:xfrm>
          <a:off x="13652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165854</xdr:rowOff>
    </xdr:from>
    <xdr:ext cx="378565" cy="259045"/>
    <xdr:sp macro="" textlink="">
      <xdr:nvSpPr>
        <xdr:cNvPr id="537" name="テキスト ボックス 536"/>
        <xdr:cNvSpPr txBox="1"/>
      </xdr:nvSpPr>
      <xdr:spPr>
        <a:xfrm>
          <a:off x="13514017" y="668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75916</xdr:rowOff>
    </xdr:from>
    <xdr:to>
      <xdr:col>67</xdr:col>
      <xdr:colOff>101600</xdr:colOff>
      <xdr:row>39</xdr:row>
      <xdr:rowOff>6066</xdr:rowOff>
    </xdr:to>
    <xdr:sp macro="" textlink="">
      <xdr:nvSpPr>
        <xdr:cNvPr id="538" name="楕円 537"/>
        <xdr:cNvSpPr/>
      </xdr:nvSpPr>
      <xdr:spPr>
        <a:xfrm>
          <a:off x="127635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168643</xdr:rowOff>
    </xdr:from>
    <xdr:ext cx="378565" cy="259045"/>
    <xdr:sp macro="" textlink="">
      <xdr:nvSpPr>
        <xdr:cNvPr id="539" name="テキスト ボックス 538"/>
        <xdr:cNvSpPr txBox="1"/>
      </xdr:nvSpPr>
      <xdr:spPr>
        <a:xfrm>
          <a:off x="12625017" y="668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0" name="直線コネクタ 609"/>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1" name="公債費最小値テキスト"/>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2" name="直線コネクタ 611"/>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3" name="公債費最大値テキスト"/>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4" name="直線コネクタ 613"/>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28888</xdr:rowOff>
    </xdr:from>
    <xdr:to>
      <xdr:col>85</xdr:col>
      <xdr:colOff>127000</xdr:colOff>
      <xdr:row>77</xdr:row>
      <xdr:rowOff>73904</xdr:rowOff>
    </xdr:to>
    <xdr:cxnSp macro="">
      <xdr:nvCxnSpPr>
        <xdr:cNvPr id="615" name="直線コネクタ 614"/>
        <xdr:cNvCxnSpPr/>
      </xdr:nvCxnSpPr>
      <xdr:spPr>
        <a:xfrm flipV="1">
          <a:off x="15481300" y="13230538"/>
          <a:ext cx="8382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6" name="公債費平均値テキスト"/>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7" name="フローチャート: 判断 616"/>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66918</xdr:rowOff>
    </xdr:from>
    <xdr:to>
      <xdr:col>81</xdr:col>
      <xdr:colOff>50800</xdr:colOff>
      <xdr:row>77</xdr:row>
      <xdr:rowOff>73904</xdr:rowOff>
    </xdr:to>
    <xdr:cxnSp macro="">
      <xdr:nvCxnSpPr>
        <xdr:cNvPr id="618" name="直線コネクタ 617"/>
        <xdr:cNvCxnSpPr/>
      </xdr:nvCxnSpPr>
      <xdr:spPr>
        <a:xfrm>
          <a:off x="14592300" y="13268568"/>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9" name="フローチャート: 判断 618"/>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0" name="テキスト ボックス 619"/>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66918</xdr:rowOff>
    </xdr:from>
    <xdr:to>
      <xdr:col>76</xdr:col>
      <xdr:colOff>114300</xdr:colOff>
      <xdr:row>77</xdr:row>
      <xdr:rowOff>144053</xdr:rowOff>
    </xdr:to>
    <xdr:cxnSp macro="">
      <xdr:nvCxnSpPr>
        <xdr:cNvPr id="621" name="直線コネクタ 620"/>
        <xdr:cNvCxnSpPr/>
      </xdr:nvCxnSpPr>
      <xdr:spPr>
        <a:xfrm flipV="1">
          <a:off x="13703300" y="13268568"/>
          <a:ext cx="889000" cy="7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2" name="フローチャート: 判断 621"/>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3" name="テキスト ボックス 622"/>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144053</xdr:rowOff>
    </xdr:from>
    <xdr:to>
      <xdr:col>71</xdr:col>
      <xdr:colOff>177800</xdr:colOff>
      <xdr:row>77</xdr:row>
      <xdr:rowOff>154454</xdr:rowOff>
    </xdr:to>
    <xdr:cxnSp macro="">
      <xdr:nvCxnSpPr>
        <xdr:cNvPr id="624" name="直線コネクタ 623"/>
        <xdr:cNvCxnSpPr/>
      </xdr:nvCxnSpPr>
      <xdr:spPr>
        <a:xfrm flipV="1">
          <a:off x="12814300" y="13345703"/>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5" name="フローチャート: 判断 624"/>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6" name="テキスト ボックス 625"/>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7" name="フローチャート: 判断 626"/>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8" name="テキスト ボックス 627"/>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149538</xdr:rowOff>
    </xdr:from>
    <xdr:to>
      <xdr:col>85</xdr:col>
      <xdr:colOff>177800</xdr:colOff>
      <xdr:row>77</xdr:row>
      <xdr:rowOff>79688</xdr:rowOff>
    </xdr:to>
    <xdr:sp macro="" textlink="">
      <xdr:nvSpPr>
        <xdr:cNvPr id="634" name="楕円 633"/>
        <xdr:cNvSpPr/>
      </xdr:nvSpPr>
      <xdr:spPr>
        <a:xfrm>
          <a:off x="16268700" y="131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127965</xdr:rowOff>
    </xdr:from>
    <xdr:ext cx="534377" cy="259045"/>
    <xdr:sp macro="" textlink="">
      <xdr:nvSpPr>
        <xdr:cNvPr id="635" name="公債費該当値テキスト"/>
        <xdr:cNvSpPr txBox="1"/>
      </xdr:nvSpPr>
      <xdr:spPr>
        <a:xfrm>
          <a:off x="16370300" y="1315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23104</xdr:rowOff>
    </xdr:from>
    <xdr:to>
      <xdr:col>81</xdr:col>
      <xdr:colOff>101600</xdr:colOff>
      <xdr:row>77</xdr:row>
      <xdr:rowOff>124704</xdr:rowOff>
    </xdr:to>
    <xdr:sp macro="" textlink="">
      <xdr:nvSpPr>
        <xdr:cNvPr id="636" name="楕円 635"/>
        <xdr:cNvSpPr/>
      </xdr:nvSpPr>
      <xdr:spPr>
        <a:xfrm>
          <a:off x="15430500" y="132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115831</xdr:rowOff>
    </xdr:from>
    <xdr:ext cx="534377" cy="259045"/>
    <xdr:sp macro="" textlink="">
      <xdr:nvSpPr>
        <xdr:cNvPr id="637" name="テキスト ボックス 636"/>
        <xdr:cNvSpPr txBox="1"/>
      </xdr:nvSpPr>
      <xdr:spPr>
        <a:xfrm>
          <a:off x="15214111" y="133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16118</xdr:rowOff>
    </xdr:from>
    <xdr:to>
      <xdr:col>76</xdr:col>
      <xdr:colOff>165100</xdr:colOff>
      <xdr:row>77</xdr:row>
      <xdr:rowOff>117718</xdr:rowOff>
    </xdr:to>
    <xdr:sp macro="" textlink="">
      <xdr:nvSpPr>
        <xdr:cNvPr id="638" name="楕円 637"/>
        <xdr:cNvSpPr/>
      </xdr:nvSpPr>
      <xdr:spPr>
        <a:xfrm>
          <a:off x="14541500" y="132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108845</xdr:rowOff>
    </xdr:from>
    <xdr:ext cx="534377" cy="259045"/>
    <xdr:sp macro="" textlink="">
      <xdr:nvSpPr>
        <xdr:cNvPr id="639" name="テキスト ボックス 638"/>
        <xdr:cNvSpPr txBox="1"/>
      </xdr:nvSpPr>
      <xdr:spPr>
        <a:xfrm>
          <a:off x="14325111" y="13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93253</xdr:rowOff>
    </xdr:from>
    <xdr:to>
      <xdr:col>72</xdr:col>
      <xdr:colOff>38100</xdr:colOff>
      <xdr:row>78</xdr:row>
      <xdr:rowOff>23403</xdr:rowOff>
    </xdr:to>
    <xdr:sp macro="" textlink="">
      <xdr:nvSpPr>
        <xdr:cNvPr id="640" name="楕円 639"/>
        <xdr:cNvSpPr/>
      </xdr:nvSpPr>
      <xdr:spPr>
        <a:xfrm>
          <a:off x="13652500" y="132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14530</xdr:rowOff>
    </xdr:from>
    <xdr:ext cx="534377" cy="259045"/>
    <xdr:sp macro="" textlink="">
      <xdr:nvSpPr>
        <xdr:cNvPr id="641" name="テキスト ボックス 640"/>
        <xdr:cNvSpPr txBox="1"/>
      </xdr:nvSpPr>
      <xdr:spPr>
        <a:xfrm>
          <a:off x="13436111" y="133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103654</xdr:rowOff>
    </xdr:from>
    <xdr:to>
      <xdr:col>67</xdr:col>
      <xdr:colOff>101600</xdr:colOff>
      <xdr:row>78</xdr:row>
      <xdr:rowOff>33804</xdr:rowOff>
    </xdr:to>
    <xdr:sp macro="" textlink="">
      <xdr:nvSpPr>
        <xdr:cNvPr id="642" name="楕円 641"/>
        <xdr:cNvSpPr/>
      </xdr:nvSpPr>
      <xdr:spPr>
        <a:xfrm>
          <a:off x="12763500" y="133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24931</xdr:rowOff>
    </xdr:from>
    <xdr:ext cx="534377" cy="259045"/>
    <xdr:sp macro="" textlink="">
      <xdr:nvSpPr>
        <xdr:cNvPr id="643" name="テキスト ボックス 642"/>
        <xdr:cNvSpPr txBox="1"/>
      </xdr:nvSpPr>
      <xdr:spPr>
        <a:xfrm>
          <a:off x="12547111" y="133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7" name="直線コネクタ 666"/>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8" name="積立金最小値テキスト"/>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9" name="直線コネクタ 668"/>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0" name="積立金最大値テキスト"/>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1" name="直線コネクタ 670"/>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43441</xdr:rowOff>
    </xdr:from>
    <xdr:to>
      <xdr:col>85</xdr:col>
      <xdr:colOff>127000</xdr:colOff>
      <xdr:row>98</xdr:row>
      <xdr:rowOff>92472</xdr:rowOff>
    </xdr:to>
    <xdr:cxnSp macro="">
      <xdr:nvCxnSpPr>
        <xdr:cNvPr id="672" name="直線コネクタ 671"/>
        <xdr:cNvCxnSpPr/>
      </xdr:nvCxnSpPr>
      <xdr:spPr>
        <a:xfrm>
          <a:off x="15481300" y="16845541"/>
          <a:ext cx="838200" cy="4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3" name="積立金平均値テキスト"/>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4" name="フローチャート: 判断 673"/>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30068</xdr:rowOff>
    </xdr:from>
    <xdr:to>
      <xdr:col>81</xdr:col>
      <xdr:colOff>50800</xdr:colOff>
      <xdr:row>98</xdr:row>
      <xdr:rowOff>43441</xdr:rowOff>
    </xdr:to>
    <xdr:cxnSp macro="">
      <xdr:nvCxnSpPr>
        <xdr:cNvPr id="675" name="直線コネクタ 674"/>
        <xdr:cNvCxnSpPr/>
      </xdr:nvCxnSpPr>
      <xdr:spPr>
        <a:xfrm>
          <a:off x="14592300" y="16832168"/>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6" name="フローチャート: 判断 675"/>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7" name="テキスト ボックス 676"/>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28555</xdr:rowOff>
    </xdr:from>
    <xdr:to>
      <xdr:col>76</xdr:col>
      <xdr:colOff>114300</xdr:colOff>
      <xdr:row>98</xdr:row>
      <xdr:rowOff>30068</xdr:rowOff>
    </xdr:to>
    <xdr:cxnSp macro="">
      <xdr:nvCxnSpPr>
        <xdr:cNvPr id="678" name="直線コネクタ 677"/>
        <xdr:cNvCxnSpPr/>
      </xdr:nvCxnSpPr>
      <xdr:spPr>
        <a:xfrm>
          <a:off x="13703300" y="16830655"/>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9" name="フローチャート: 判断 678"/>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80" name="テキスト ボックス 679"/>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28555</xdr:rowOff>
    </xdr:from>
    <xdr:to>
      <xdr:col>71</xdr:col>
      <xdr:colOff>177800</xdr:colOff>
      <xdr:row>98</xdr:row>
      <xdr:rowOff>149202</xdr:rowOff>
    </xdr:to>
    <xdr:cxnSp macro="">
      <xdr:nvCxnSpPr>
        <xdr:cNvPr id="681" name="直線コネクタ 680"/>
        <xdr:cNvCxnSpPr/>
      </xdr:nvCxnSpPr>
      <xdr:spPr>
        <a:xfrm flipV="1">
          <a:off x="12814300" y="16830655"/>
          <a:ext cx="889000" cy="1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2" name="フローチャート: 判断 681"/>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3" name="テキスト ボックス 682"/>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4" name="フローチャート: 判断 683"/>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5" name="テキスト ボックス 684"/>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41672</xdr:rowOff>
    </xdr:from>
    <xdr:to>
      <xdr:col>85</xdr:col>
      <xdr:colOff>177800</xdr:colOff>
      <xdr:row>98</xdr:row>
      <xdr:rowOff>143272</xdr:rowOff>
    </xdr:to>
    <xdr:sp macro="" textlink="">
      <xdr:nvSpPr>
        <xdr:cNvPr id="691" name="楕円 690"/>
        <xdr:cNvSpPr/>
      </xdr:nvSpPr>
      <xdr:spPr>
        <a:xfrm>
          <a:off x="16268700" y="168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137218</xdr:rowOff>
    </xdr:from>
    <xdr:ext cx="534377" cy="259045"/>
    <xdr:sp macro="" textlink="">
      <xdr:nvSpPr>
        <xdr:cNvPr id="692" name="積立金該当値テキスト"/>
        <xdr:cNvSpPr txBox="1"/>
      </xdr:nvSpPr>
      <xdr:spPr>
        <a:xfrm>
          <a:off x="16370300" y="1676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164091</xdr:rowOff>
    </xdr:from>
    <xdr:to>
      <xdr:col>81</xdr:col>
      <xdr:colOff>101600</xdr:colOff>
      <xdr:row>98</xdr:row>
      <xdr:rowOff>94241</xdr:rowOff>
    </xdr:to>
    <xdr:sp macro="" textlink="">
      <xdr:nvSpPr>
        <xdr:cNvPr id="693" name="楕円 692"/>
        <xdr:cNvSpPr/>
      </xdr:nvSpPr>
      <xdr:spPr>
        <a:xfrm>
          <a:off x="15430500" y="16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110768</xdr:rowOff>
    </xdr:from>
    <xdr:ext cx="534377" cy="259045"/>
    <xdr:sp macro="" textlink="">
      <xdr:nvSpPr>
        <xdr:cNvPr id="694" name="テキスト ボックス 693"/>
        <xdr:cNvSpPr txBox="1"/>
      </xdr:nvSpPr>
      <xdr:spPr>
        <a:xfrm>
          <a:off x="15214111" y="1656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150718</xdr:rowOff>
    </xdr:from>
    <xdr:to>
      <xdr:col>76</xdr:col>
      <xdr:colOff>165100</xdr:colOff>
      <xdr:row>98</xdr:row>
      <xdr:rowOff>80868</xdr:rowOff>
    </xdr:to>
    <xdr:sp macro="" textlink="">
      <xdr:nvSpPr>
        <xdr:cNvPr id="695" name="楕円 694"/>
        <xdr:cNvSpPr/>
      </xdr:nvSpPr>
      <xdr:spPr>
        <a:xfrm>
          <a:off x="14541500" y="167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97395</xdr:rowOff>
    </xdr:from>
    <xdr:ext cx="534377" cy="259045"/>
    <xdr:sp macro="" textlink="">
      <xdr:nvSpPr>
        <xdr:cNvPr id="696" name="テキスト ボックス 695"/>
        <xdr:cNvSpPr txBox="1"/>
      </xdr:nvSpPr>
      <xdr:spPr>
        <a:xfrm>
          <a:off x="14325111" y="165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149205</xdr:rowOff>
    </xdr:from>
    <xdr:to>
      <xdr:col>72</xdr:col>
      <xdr:colOff>38100</xdr:colOff>
      <xdr:row>98</xdr:row>
      <xdr:rowOff>79355</xdr:rowOff>
    </xdr:to>
    <xdr:sp macro="" textlink="">
      <xdr:nvSpPr>
        <xdr:cNvPr id="697" name="楕円 696"/>
        <xdr:cNvSpPr/>
      </xdr:nvSpPr>
      <xdr:spPr>
        <a:xfrm>
          <a:off x="13652500" y="16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95882</xdr:rowOff>
    </xdr:from>
    <xdr:ext cx="534377" cy="259045"/>
    <xdr:sp macro="" textlink="">
      <xdr:nvSpPr>
        <xdr:cNvPr id="698" name="テキスト ボックス 697"/>
        <xdr:cNvSpPr txBox="1"/>
      </xdr:nvSpPr>
      <xdr:spPr>
        <a:xfrm>
          <a:off x="13436111" y="1655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98402</xdr:rowOff>
    </xdr:from>
    <xdr:to>
      <xdr:col>67</xdr:col>
      <xdr:colOff>101600</xdr:colOff>
      <xdr:row>99</xdr:row>
      <xdr:rowOff>28552</xdr:rowOff>
    </xdr:to>
    <xdr:sp macro="" textlink="">
      <xdr:nvSpPr>
        <xdr:cNvPr id="699" name="楕円 698"/>
        <xdr:cNvSpPr/>
      </xdr:nvSpPr>
      <xdr:spPr>
        <a:xfrm>
          <a:off x="12763500" y="169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19679</xdr:rowOff>
    </xdr:from>
    <xdr:ext cx="534377" cy="259045"/>
    <xdr:sp macro="" textlink="">
      <xdr:nvSpPr>
        <xdr:cNvPr id="700" name="テキスト ボックス 699"/>
        <xdr:cNvSpPr txBox="1"/>
      </xdr:nvSpPr>
      <xdr:spPr>
        <a:xfrm>
          <a:off x="12547111" y="16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2" name="直線コネクタ 721"/>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5" name="投資及び出資金最大値テキスト"/>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6" name="直線コネクタ 725"/>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108656</xdr:rowOff>
    </xdr:from>
    <xdr:to>
      <xdr:col>116</xdr:col>
      <xdr:colOff>63500</xdr:colOff>
      <xdr:row>38</xdr:row>
      <xdr:rowOff>123195</xdr:rowOff>
    </xdr:to>
    <xdr:cxnSp macro="">
      <xdr:nvCxnSpPr>
        <xdr:cNvPr id="727" name="直線コネクタ 726"/>
        <xdr:cNvCxnSpPr/>
      </xdr:nvCxnSpPr>
      <xdr:spPr>
        <a:xfrm>
          <a:off x="21323300" y="6623756"/>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8" name="投資及び出資金平均値テキスト"/>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9" name="フローチャート: 判断 728"/>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107970</xdr:rowOff>
    </xdr:from>
    <xdr:to>
      <xdr:col>111</xdr:col>
      <xdr:colOff>177800</xdr:colOff>
      <xdr:row>38</xdr:row>
      <xdr:rowOff>108656</xdr:rowOff>
    </xdr:to>
    <xdr:cxnSp macro="">
      <xdr:nvCxnSpPr>
        <xdr:cNvPr id="730" name="直線コネクタ 729"/>
        <xdr:cNvCxnSpPr/>
      </xdr:nvCxnSpPr>
      <xdr:spPr>
        <a:xfrm>
          <a:off x="20434300" y="662307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1" name="フローチャート: 判断 730"/>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2" name="テキスト ボックス 731"/>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107970</xdr:rowOff>
    </xdr:from>
    <xdr:to>
      <xdr:col>107</xdr:col>
      <xdr:colOff>50800</xdr:colOff>
      <xdr:row>38</xdr:row>
      <xdr:rowOff>126716</xdr:rowOff>
    </xdr:to>
    <xdr:cxnSp macro="">
      <xdr:nvCxnSpPr>
        <xdr:cNvPr id="733" name="直線コネクタ 732"/>
        <xdr:cNvCxnSpPr/>
      </xdr:nvCxnSpPr>
      <xdr:spPr>
        <a:xfrm flipV="1">
          <a:off x="19545300" y="6623070"/>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4" name="フローチャート: 判断 733"/>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5" name="テキスト ボックス 734"/>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126716</xdr:rowOff>
    </xdr:from>
    <xdr:to>
      <xdr:col>102</xdr:col>
      <xdr:colOff>114300</xdr:colOff>
      <xdr:row>38</xdr:row>
      <xdr:rowOff>139700</xdr:rowOff>
    </xdr:to>
    <xdr:cxnSp macro="">
      <xdr:nvCxnSpPr>
        <xdr:cNvPr id="736" name="直線コネクタ 735"/>
        <xdr:cNvCxnSpPr/>
      </xdr:nvCxnSpPr>
      <xdr:spPr>
        <a:xfrm flipV="1">
          <a:off x="18656300" y="6641816"/>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7" name="フローチャート: 判断 736"/>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8" name="テキスト ボックス 737"/>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9" name="フローチャート: 判断 738"/>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40" name="テキスト ボックス 739"/>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72395</xdr:rowOff>
    </xdr:from>
    <xdr:to>
      <xdr:col>116</xdr:col>
      <xdr:colOff>114300</xdr:colOff>
      <xdr:row>39</xdr:row>
      <xdr:rowOff>2545</xdr:rowOff>
    </xdr:to>
    <xdr:sp macro="" textlink="">
      <xdr:nvSpPr>
        <xdr:cNvPr id="746" name="楕円 745"/>
        <xdr:cNvSpPr/>
      </xdr:nvSpPr>
      <xdr:spPr>
        <a:xfrm>
          <a:off x="22110700" y="65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158772</xdr:rowOff>
    </xdr:from>
    <xdr:ext cx="378565" cy="259045"/>
    <xdr:sp macro="" textlink="">
      <xdr:nvSpPr>
        <xdr:cNvPr id="747" name="投資及び出資金該当値テキスト"/>
        <xdr:cNvSpPr txBox="1"/>
      </xdr:nvSpPr>
      <xdr:spPr>
        <a:xfrm>
          <a:off x="22212300" y="650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57856</xdr:rowOff>
    </xdr:from>
    <xdr:to>
      <xdr:col>112</xdr:col>
      <xdr:colOff>38100</xdr:colOff>
      <xdr:row>38</xdr:row>
      <xdr:rowOff>159456</xdr:rowOff>
    </xdr:to>
    <xdr:sp macro="" textlink="">
      <xdr:nvSpPr>
        <xdr:cNvPr id="748" name="楕円 747"/>
        <xdr:cNvSpPr/>
      </xdr:nvSpPr>
      <xdr:spPr>
        <a:xfrm>
          <a:off x="21272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150583</xdr:rowOff>
    </xdr:from>
    <xdr:ext cx="378565" cy="259045"/>
    <xdr:sp macro="" textlink="">
      <xdr:nvSpPr>
        <xdr:cNvPr id="749" name="テキスト ボックス 748"/>
        <xdr:cNvSpPr txBox="1"/>
      </xdr:nvSpPr>
      <xdr:spPr>
        <a:xfrm>
          <a:off x="21134017" y="666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57170</xdr:rowOff>
    </xdr:from>
    <xdr:to>
      <xdr:col>107</xdr:col>
      <xdr:colOff>101600</xdr:colOff>
      <xdr:row>38</xdr:row>
      <xdr:rowOff>158770</xdr:rowOff>
    </xdr:to>
    <xdr:sp macro="" textlink="">
      <xdr:nvSpPr>
        <xdr:cNvPr id="750" name="楕円 749"/>
        <xdr:cNvSpPr/>
      </xdr:nvSpPr>
      <xdr:spPr>
        <a:xfrm>
          <a:off x="20383500" y="657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149897</xdr:rowOff>
    </xdr:from>
    <xdr:ext cx="378565" cy="259045"/>
    <xdr:sp macro="" textlink="">
      <xdr:nvSpPr>
        <xdr:cNvPr id="751" name="テキスト ボックス 750"/>
        <xdr:cNvSpPr txBox="1"/>
      </xdr:nvSpPr>
      <xdr:spPr>
        <a:xfrm>
          <a:off x="20245017" y="6664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75916</xdr:rowOff>
    </xdr:from>
    <xdr:to>
      <xdr:col>102</xdr:col>
      <xdr:colOff>165100</xdr:colOff>
      <xdr:row>39</xdr:row>
      <xdr:rowOff>6066</xdr:rowOff>
    </xdr:to>
    <xdr:sp macro="" textlink="">
      <xdr:nvSpPr>
        <xdr:cNvPr id="752" name="楕円 751"/>
        <xdr:cNvSpPr/>
      </xdr:nvSpPr>
      <xdr:spPr>
        <a:xfrm>
          <a:off x="19494500" y="659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168643</xdr:rowOff>
    </xdr:from>
    <xdr:ext cx="378565" cy="259045"/>
    <xdr:sp macro="" textlink="">
      <xdr:nvSpPr>
        <xdr:cNvPr id="753" name="テキスト ボックス 752"/>
        <xdr:cNvSpPr txBox="1"/>
      </xdr:nvSpPr>
      <xdr:spPr>
        <a:xfrm>
          <a:off x="19356017" y="668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9" name="直線コネクタ 778"/>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2" name="貸付金最大値テキスト"/>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3" name="直線コネクタ 782"/>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42888</xdr:rowOff>
    </xdr:from>
    <xdr:to>
      <xdr:col>116</xdr:col>
      <xdr:colOff>63500</xdr:colOff>
      <xdr:row>59</xdr:row>
      <xdr:rowOff>44450</xdr:rowOff>
    </xdr:to>
    <xdr:cxnSp macro="">
      <xdr:nvCxnSpPr>
        <xdr:cNvPr id="784" name="直線コネクタ 783"/>
        <xdr:cNvCxnSpPr/>
      </xdr:nvCxnSpPr>
      <xdr:spPr>
        <a:xfrm flipV="1">
          <a:off x="21323300" y="10158438"/>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5" name="貸付金平均値テキスト"/>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6" name="フローチャート: 判断 785"/>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8" name="フローチャート: 判断 787"/>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9" name="テキスト ボックス 788"/>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42431</xdr:rowOff>
    </xdr:from>
    <xdr:to>
      <xdr:col>107</xdr:col>
      <xdr:colOff>50800</xdr:colOff>
      <xdr:row>59</xdr:row>
      <xdr:rowOff>44450</xdr:rowOff>
    </xdr:to>
    <xdr:cxnSp macro="">
      <xdr:nvCxnSpPr>
        <xdr:cNvPr id="790" name="直線コネクタ 789"/>
        <xdr:cNvCxnSpPr/>
      </xdr:nvCxnSpPr>
      <xdr:spPr>
        <a:xfrm>
          <a:off x="19545300" y="10157981"/>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1" name="フローチャート: 判断 790"/>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2" name="テキスト ボックス 791"/>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41593</xdr:rowOff>
    </xdr:from>
    <xdr:to>
      <xdr:col>102</xdr:col>
      <xdr:colOff>114300</xdr:colOff>
      <xdr:row>59</xdr:row>
      <xdr:rowOff>42431</xdr:rowOff>
    </xdr:to>
    <xdr:cxnSp macro="">
      <xdr:nvCxnSpPr>
        <xdr:cNvPr id="793" name="直線コネクタ 792"/>
        <xdr:cNvCxnSpPr/>
      </xdr:nvCxnSpPr>
      <xdr:spPr>
        <a:xfrm>
          <a:off x="18656300" y="10157143"/>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4" name="フローチャート: 判断 793"/>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5" name="テキスト ボックス 794"/>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6" name="フローチャート: 判断 795"/>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7" name="テキスト ボックス 796"/>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163538</xdr:rowOff>
    </xdr:from>
    <xdr:to>
      <xdr:col>116</xdr:col>
      <xdr:colOff>114300</xdr:colOff>
      <xdr:row>59</xdr:row>
      <xdr:rowOff>93688</xdr:rowOff>
    </xdr:to>
    <xdr:sp macro="" textlink="">
      <xdr:nvSpPr>
        <xdr:cNvPr id="803" name="楕円 802"/>
        <xdr:cNvSpPr/>
      </xdr:nvSpPr>
      <xdr:spPr>
        <a:xfrm>
          <a:off x="221107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78465</xdr:rowOff>
    </xdr:from>
    <xdr:ext cx="313932" cy="259045"/>
    <xdr:sp macro="" textlink="">
      <xdr:nvSpPr>
        <xdr:cNvPr id="804" name="貸付金該当値テキスト"/>
        <xdr:cNvSpPr txBox="1"/>
      </xdr:nvSpPr>
      <xdr:spPr>
        <a:xfrm>
          <a:off x="22212300" y="1002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163081</xdr:rowOff>
    </xdr:from>
    <xdr:to>
      <xdr:col>102</xdr:col>
      <xdr:colOff>165100</xdr:colOff>
      <xdr:row>59</xdr:row>
      <xdr:rowOff>93231</xdr:rowOff>
    </xdr:to>
    <xdr:sp macro="" textlink="">
      <xdr:nvSpPr>
        <xdr:cNvPr id="809" name="楕円 808"/>
        <xdr:cNvSpPr/>
      </xdr:nvSpPr>
      <xdr:spPr>
        <a:xfrm>
          <a:off x="19494500" y="101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84358</xdr:rowOff>
    </xdr:from>
    <xdr:ext cx="313932" cy="259045"/>
    <xdr:sp macro="" textlink="">
      <xdr:nvSpPr>
        <xdr:cNvPr id="810" name="テキスト ボックス 809"/>
        <xdr:cNvSpPr txBox="1"/>
      </xdr:nvSpPr>
      <xdr:spPr>
        <a:xfrm>
          <a:off x="19388333" y="101999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162243</xdr:rowOff>
    </xdr:from>
    <xdr:to>
      <xdr:col>98</xdr:col>
      <xdr:colOff>38100</xdr:colOff>
      <xdr:row>59</xdr:row>
      <xdr:rowOff>92393</xdr:rowOff>
    </xdr:to>
    <xdr:sp macro="" textlink="">
      <xdr:nvSpPr>
        <xdr:cNvPr id="811" name="楕円 810"/>
        <xdr:cNvSpPr/>
      </xdr:nvSpPr>
      <xdr:spPr>
        <a:xfrm>
          <a:off x="186055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83520</xdr:rowOff>
    </xdr:from>
    <xdr:ext cx="313932" cy="259045"/>
    <xdr:sp macro="" textlink="">
      <xdr:nvSpPr>
        <xdr:cNvPr id="812" name="テキスト ボックス 811"/>
        <xdr:cNvSpPr txBox="1"/>
      </xdr:nvSpPr>
      <xdr:spPr>
        <a:xfrm>
          <a:off x="18499333" y="10199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2" name="テキスト ボックス 83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6" name="直線コネクタ 835"/>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7" name="繰出金最小値テキスト"/>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8" name="直線コネクタ 837"/>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9" name="繰出金最大値テキスト"/>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0" name="直線コネクタ 839"/>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56318</xdr:rowOff>
    </xdr:from>
    <xdr:to>
      <xdr:col>116</xdr:col>
      <xdr:colOff>63500</xdr:colOff>
      <xdr:row>72</xdr:row>
      <xdr:rowOff>73178</xdr:rowOff>
    </xdr:to>
    <xdr:cxnSp macro="">
      <xdr:nvCxnSpPr>
        <xdr:cNvPr id="841" name="直線コネクタ 840"/>
        <xdr:cNvCxnSpPr/>
      </xdr:nvCxnSpPr>
      <xdr:spPr>
        <a:xfrm flipV="1">
          <a:off x="21323300" y="12400718"/>
          <a:ext cx="8382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2" name="繰出金平均値テキスト"/>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3" name="フローチャート: 判断 842"/>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161913</xdr:rowOff>
    </xdr:from>
    <xdr:to>
      <xdr:col>111</xdr:col>
      <xdr:colOff>177800</xdr:colOff>
      <xdr:row>72</xdr:row>
      <xdr:rowOff>73178</xdr:rowOff>
    </xdr:to>
    <xdr:cxnSp macro="">
      <xdr:nvCxnSpPr>
        <xdr:cNvPr id="844" name="直線コネクタ 843"/>
        <xdr:cNvCxnSpPr/>
      </xdr:nvCxnSpPr>
      <xdr:spPr>
        <a:xfrm>
          <a:off x="20434300" y="12334863"/>
          <a:ext cx="8890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5" name="フローチャート: 判断 844"/>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6" name="テキスト ボックス 845"/>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161913</xdr:rowOff>
    </xdr:from>
    <xdr:to>
      <xdr:col>107</xdr:col>
      <xdr:colOff>50800</xdr:colOff>
      <xdr:row>72</xdr:row>
      <xdr:rowOff>2463</xdr:rowOff>
    </xdr:to>
    <xdr:cxnSp macro="">
      <xdr:nvCxnSpPr>
        <xdr:cNvPr id="847" name="直線コネクタ 846"/>
        <xdr:cNvCxnSpPr/>
      </xdr:nvCxnSpPr>
      <xdr:spPr>
        <a:xfrm flipV="1">
          <a:off x="19545300" y="12334863"/>
          <a:ext cx="889000" cy="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8" name="フローチャート: 判断 847"/>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9" name="テキスト ボックス 848"/>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2463</xdr:rowOff>
    </xdr:from>
    <xdr:to>
      <xdr:col>102</xdr:col>
      <xdr:colOff>114300</xdr:colOff>
      <xdr:row>72</xdr:row>
      <xdr:rowOff>40983</xdr:rowOff>
    </xdr:to>
    <xdr:cxnSp macro="">
      <xdr:nvCxnSpPr>
        <xdr:cNvPr id="850" name="直線コネクタ 849"/>
        <xdr:cNvCxnSpPr/>
      </xdr:nvCxnSpPr>
      <xdr:spPr>
        <a:xfrm flipV="1">
          <a:off x="18656300" y="12346863"/>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1" name="フローチャート: 判断 850"/>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2" name="テキスト ボックス 851"/>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3" name="フローチャート: 判断 852"/>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4" name="テキスト ボックス 853"/>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5518</xdr:rowOff>
    </xdr:from>
    <xdr:to>
      <xdr:col>116</xdr:col>
      <xdr:colOff>114300</xdr:colOff>
      <xdr:row>72</xdr:row>
      <xdr:rowOff>107118</xdr:rowOff>
    </xdr:to>
    <xdr:sp macro="" textlink="">
      <xdr:nvSpPr>
        <xdr:cNvPr id="860" name="楕円 859"/>
        <xdr:cNvSpPr/>
      </xdr:nvSpPr>
      <xdr:spPr>
        <a:xfrm>
          <a:off x="22110700" y="123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28395</xdr:rowOff>
    </xdr:from>
    <xdr:ext cx="534377" cy="259045"/>
    <xdr:sp macro="" textlink="">
      <xdr:nvSpPr>
        <xdr:cNvPr id="861" name="繰出金該当値テキスト"/>
        <xdr:cNvSpPr txBox="1"/>
      </xdr:nvSpPr>
      <xdr:spPr>
        <a:xfrm>
          <a:off x="22212300" y="1220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22378</xdr:rowOff>
    </xdr:from>
    <xdr:to>
      <xdr:col>112</xdr:col>
      <xdr:colOff>38100</xdr:colOff>
      <xdr:row>72</xdr:row>
      <xdr:rowOff>123978</xdr:rowOff>
    </xdr:to>
    <xdr:sp macro="" textlink="">
      <xdr:nvSpPr>
        <xdr:cNvPr id="862" name="楕円 861"/>
        <xdr:cNvSpPr/>
      </xdr:nvSpPr>
      <xdr:spPr>
        <a:xfrm>
          <a:off x="21272500" y="123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140505</xdr:rowOff>
    </xdr:from>
    <xdr:ext cx="534377" cy="259045"/>
    <xdr:sp macro="" textlink="">
      <xdr:nvSpPr>
        <xdr:cNvPr id="863" name="テキスト ボックス 862"/>
        <xdr:cNvSpPr txBox="1"/>
      </xdr:nvSpPr>
      <xdr:spPr>
        <a:xfrm>
          <a:off x="21056111" y="121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111113</xdr:rowOff>
    </xdr:from>
    <xdr:to>
      <xdr:col>107</xdr:col>
      <xdr:colOff>101600</xdr:colOff>
      <xdr:row>72</xdr:row>
      <xdr:rowOff>41263</xdr:rowOff>
    </xdr:to>
    <xdr:sp macro="" textlink="">
      <xdr:nvSpPr>
        <xdr:cNvPr id="864" name="楕円 863"/>
        <xdr:cNvSpPr/>
      </xdr:nvSpPr>
      <xdr:spPr>
        <a:xfrm>
          <a:off x="20383500" y="122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57790</xdr:rowOff>
    </xdr:from>
    <xdr:ext cx="534377" cy="259045"/>
    <xdr:sp macro="" textlink="">
      <xdr:nvSpPr>
        <xdr:cNvPr id="865" name="テキスト ボックス 864"/>
        <xdr:cNvSpPr txBox="1"/>
      </xdr:nvSpPr>
      <xdr:spPr>
        <a:xfrm>
          <a:off x="20167111" y="1205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123113</xdr:rowOff>
    </xdr:from>
    <xdr:to>
      <xdr:col>102</xdr:col>
      <xdr:colOff>165100</xdr:colOff>
      <xdr:row>72</xdr:row>
      <xdr:rowOff>53263</xdr:rowOff>
    </xdr:to>
    <xdr:sp macro="" textlink="">
      <xdr:nvSpPr>
        <xdr:cNvPr id="866" name="楕円 865"/>
        <xdr:cNvSpPr/>
      </xdr:nvSpPr>
      <xdr:spPr>
        <a:xfrm>
          <a:off x="19494500" y="122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69790</xdr:rowOff>
    </xdr:from>
    <xdr:ext cx="534377" cy="259045"/>
    <xdr:sp macro="" textlink="">
      <xdr:nvSpPr>
        <xdr:cNvPr id="867" name="テキスト ボックス 866"/>
        <xdr:cNvSpPr txBox="1"/>
      </xdr:nvSpPr>
      <xdr:spPr>
        <a:xfrm>
          <a:off x="19278111" y="120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161633</xdr:rowOff>
    </xdr:from>
    <xdr:to>
      <xdr:col>98</xdr:col>
      <xdr:colOff>38100</xdr:colOff>
      <xdr:row>72</xdr:row>
      <xdr:rowOff>91783</xdr:rowOff>
    </xdr:to>
    <xdr:sp macro="" textlink="">
      <xdr:nvSpPr>
        <xdr:cNvPr id="868" name="楕円 867"/>
        <xdr:cNvSpPr/>
      </xdr:nvSpPr>
      <xdr:spPr>
        <a:xfrm>
          <a:off x="18605500" y="123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108310</xdr:rowOff>
    </xdr:from>
    <xdr:ext cx="534377" cy="259045"/>
    <xdr:sp macro="" textlink="">
      <xdr:nvSpPr>
        <xdr:cNvPr id="869" name="テキスト ボックス 868"/>
        <xdr:cNvSpPr txBox="1"/>
      </xdr:nvSpPr>
      <xdr:spPr>
        <a:xfrm>
          <a:off x="18389111" y="121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１０，２３４円増加している。近年、給与改定による上昇が著しいが、職員の平均年齢上昇や定年の段階的延長等の影響も考えられる。行政改革による中長期的な定員管理を実施していく。◆扶助費については、高齢化の影響から上昇傾向にある。今後１０年程度はこの傾向が続くと予想される。なお、令和３年度以降はコロナや物価高騰対策関連の給付金事業の影響により、特に高水準となっている。◆本町の特徴として、投資的経費の抑制と計画的な繰上償還の実施の経緯から、普通建設事業費及び公債費が低く抑えられ、その分、人件費、扶助費及び維持補修費が高いという傾向が認められてきた。しかしながらその間、施設の老朽化が進んだため、近年では普通建設事業費（更新整備）が増加傾向となっている。今後とも公共施設等の長寿命化のため、従来の水準を上回る状況が続く見込みである。なお、普通建設事業（新規整備）における令和２年度の高い数値は学校再編事業における義務教育学校建設費が多額であったことによる。◆公債費については、比較的良好な状況であったが、令和６年度には学校再編事業により発行した過疎対策事業債の償還が本格化したため、急激に増加した。今後は第５次香春町行政改革大綱に基づく歳出削減に努めながら、中長期的な視点に立って、基金及び地方債の計画的運用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福岡県香春町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9,962
9,888
44.50
7,908,949
7,453,513
420,845
3,662,922
6,957,633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47879</xdr:rowOff>
    </xdr:from>
    <xdr:to>
      <xdr:col>24</xdr:col>
      <xdr:colOff>63500</xdr:colOff>
      <xdr:row>34</xdr:row>
      <xdr:rowOff>97980</xdr:rowOff>
    </xdr:to>
    <xdr:cxnSp macro="">
      <xdr:nvCxnSpPr>
        <xdr:cNvPr id="61" name="直線コネクタ 60"/>
        <xdr:cNvCxnSpPr/>
      </xdr:nvCxnSpPr>
      <xdr:spPr>
        <a:xfrm flipV="1">
          <a:off x="3797300" y="5877179"/>
          <a:ext cx="8382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97980</xdr:rowOff>
    </xdr:from>
    <xdr:to>
      <xdr:col>19</xdr:col>
      <xdr:colOff>177800</xdr:colOff>
      <xdr:row>34</xdr:row>
      <xdr:rowOff>119697</xdr:rowOff>
    </xdr:to>
    <xdr:cxnSp macro="">
      <xdr:nvCxnSpPr>
        <xdr:cNvPr id="64" name="直線コネクタ 63"/>
        <xdr:cNvCxnSpPr/>
      </xdr:nvCxnSpPr>
      <xdr:spPr>
        <a:xfrm flipV="1">
          <a:off x="2908300" y="592728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119697</xdr:rowOff>
    </xdr:from>
    <xdr:to>
      <xdr:col>15</xdr:col>
      <xdr:colOff>50800</xdr:colOff>
      <xdr:row>35</xdr:row>
      <xdr:rowOff>1778</xdr:rowOff>
    </xdr:to>
    <xdr:cxnSp macro="">
      <xdr:nvCxnSpPr>
        <xdr:cNvPr id="67" name="直線コネクタ 66"/>
        <xdr:cNvCxnSpPr/>
      </xdr:nvCxnSpPr>
      <xdr:spPr>
        <a:xfrm flipV="1">
          <a:off x="2019300" y="5948997"/>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156083</xdr:rowOff>
    </xdr:from>
    <xdr:to>
      <xdr:col>10</xdr:col>
      <xdr:colOff>114300</xdr:colOff>
      <xdr:row>35</xdr:row>
      <xdr:rowOff>1778</xdr:rowOff>
    </xdr:to>
    <xdr:cxnSp macro="">
      <xdr:nvCxnSpPr>
        <xdr:cNvPr id="70" name="直線コネクタ 69"/>
        <xdr:cNvCxnSpPr/>
      </xdr:nvCxnSpPr>
      <xdr:spPr>
        <a:xfrm>
          <a:off x="1130300" y="598538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168529</xdr:rowOff>
    </xdr:from>
    <xdr:to>
      <xdr:col>24</xdr:col>
      <xdr:colOff>114300</xdr:colOff>
      <xdr:row>34</xdr:row>
      <xdr:rowOff>98679</xdr:rowOff>
    </xdr:to>
    <xdr:sp macro="" textlink="">
      <xdr:nvSpPr>
        <xdr:cNvPr id="80" name="楕円 79"/>
        <xdr:cNvSpPr/>
      </xdr:nvSpPr>
      <xdr:spPr>
        <a:xfrm>
          <a:off x="4584700" y="58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19956</xdr:rowOff>
    </xdr:from>
    <xdr:ext cx="469744" cy="259045"/>
    <xdr:sp macro="" textlink="">
      <xdr:nvSpPr>
        <xdr:cNvPr id="81" name="議会費該当値テキスト"/>
        <xdr:cNvSpPr txBox="1"/>
      </xdr:nvSpPr>
      <xdr:spPr>
        <a:xfrm>
          <a:off x="4686300" y="567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47180</xdr:rowOff>
    </xdr:from>
    <xdr:to>
      <xdr:col>20</xdr:col>
      <xdr:colOff>38100</xdr:colOff>
      <xdr:row>34</xdr:row>
      <xdr:rowOff>148780</xdr:rowOff>
    </xdr:to>
    <xdr:sp macro="" textlink="">
      <xdr:nvSpPr>
        <xdr:cNvPr id="82" name="楕円 81"/>
        <xdr:cNvSpPr/>
      </xdr:nvSpPr>
      <xdr:spPr>
        <a:xfrm>
          <a:off x="3746500" y="58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165307</xdr:rowOff>
    </xdr:from>
    <xdr:ext cx="469744" cy="259045"/>
    <xdr:sp macro="" textlink="">
      <xdr:nvSpPr>
        <xdr:cNvPr id="83" name="テキスト ボックス 82"/>
        <xdr:cNvSpPr txBox="1"/>
      </xdr:nvSpPr>
      <xdr:spPr>
        <a:xfrm>
          <a:off x="3562428" y="56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68897</xdr:rowOff>
    </xdr:from>
    <xdr:to>
      <xdr:col>15</xdr:col>
      <xdr:colOff>101600</xdr:colOff>
      <xdr:row>34</xdr:row>
      <xdr:rowOff>170497</xdr:rowOff>
    </xdr:to>
    <xdr:sp macro="" textlink="">
      <xdr:nvSpPr>
        <xdr:cNvPr id="84" name="楕円 83"/>
        <xdr:cNvSpPr/>
      </xdr:nvSpPr>
      <xdr:spPr>
        <a:xfrm>
          <a:off x="2857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15574</xdr:rowOff>
    </xdr:from>
    <xdr:ext cx="469744" cy="259045"/>
    <xdr:sp macro="" textlink="">
      <xdr:nvSpPr>
        <xdr:cNvPr id="85" name="テキスト ボックス 84"/>
        <xdr:cNvSpPr txBox="1"/>
      </xdr:nvSpPr>
      <xdr:spPr>
        <a:xfrm>
          <a:off x="2673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122428</xdr:rowOff>
    </xdr:from>
    <xdr:to>
      <xdr:col>10</xdr:col>
      <xdr:colOff>165100</xdr:colOff>
      <xdr:row>35</xdr:row>
      <xdr:rowOff>52578</xdr:rowOff>
    </xdr:to>
    <xdr:sp macro="" textlink="">
      <xdr:nvSpPr>
        <xdr:cNvPr id="86" name="楕円 85"/>
        <xdr:cNvSpPr/>
      </xdr:nvSpPr>
      <xdr:spPr>
        <a:xfrm>
          <a:off x="1968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69105</xdr:rowOff>
    </xdr:from>
    <xdr:ext cx="469744" cy="259045"/>
    <xdr:sp macro="" textlink="">
      <xdr:nvSpPr>
        <xdr:cNvPr id="87" name="テキスト ボックス 86"/>
        <xdr:cNvSpPr txBox="1"/>
      </xdr:nvSpPr>
      <xdr:spPr>
        <a:xfrm>
          <a:off x="1784428"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105283</xdr:rowOff>
    </xdr:from>
    <xdr:to>
      <xdr:col>6</xdr:col>
      <xdr:colOff>38100</xdr:colOff>
      <xdr:row>35</xdr:row>
      <xdr:rowOff>35433</xdr:rowOff>
    </xdr:to>
    <xdr:sp macro="" textlink="">
      <xdr:nvSpPr>
        <xdr:cNvPr id="88" name="楕円 87"/>
        <xdr:cNvSpPr/>
      </xdr:nvSpPr>
      <xdr:spPr>
        <a:xfrm>
          <a:off x="1079500" y="59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51960</xdr:rowOff>
    </xdr:from>
    <xdr:ext cx="469744" cy="259045"/>
    <xdr:sp macro="" textlink="">
      <xdr:nvSpPr>
        <xdr:cNvPr id="89" name="テキスト ボックス 88"/>
        <xdr:cNvSpPr txBox="1"/>
      </xdr:nvSpPr>
      <xdr:spPr>
        <a:xfrm>
          <a:off x="895428" y="570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113438</xdr:rowOff>
    </xdr:from>
    <xdr:to>
      <xdr:col>24</xdr:col>
      <xdr:colOff>63500</xdr:colOff>
      <xdr:row>57</xdr:row>
      <xdr:rowOff>132372</xdr:rowOff>
    </xdr:to>
    <xdr:cxnSp macro="">
      <xdr:nvCxnSpPr>
        <xdr:cNvPr id="118" name="直線コネクタ 117"/>
        <xdr:cNvCxnSpPr/>
      </xdr:nvCxnSpPr>
      <xdr:spPr>
        <a:xfrm>
          <a:off x="3797300" y="9886088"/>
          <a:ext cx="838200" cy="1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113438</xdr:rowOff>
    </xdr:from>
    <xdr:to>
      <xdr:col>19</xdr:col>
      <xdr:colOff>177800</xdr:colOff>
      <xdr:row>57</xdr:row>
      <xdr:rowOff>142510</xdr:rowOff>
    </xdr:to>
    <xdr:cxnSp macro="">
      <xdr:nvCxnSpPr>
        <xdr:cNvPr id="121" name="直線コネクタ 120"/>
        <xdr:cNvCxnSpPr/>
      </xdr:nvCxnSpPr>
      <xdr:spPr>
        <a:xfrm flipV="1">
          <a:off x="2908300" y="9886088"/>
          <a:ext cx="889000" cy="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133177</xdr:rowOff>
    </xdr:from>
    <xdr:to>
      <xdr:col>15</xdr:col>
      <xdr:colOff>50800</xdr:colOff>
      <xdr:row>57</xdr:row>
      <xdr:rowOff>142510</xdr:rowOff>
    </xdr:to>
    <xdr:cxnSp macro="">
      <xdr:nvCxnSpPr>
        <xdr:cNvPr id="124" name="直線コネクタ 123"/>
        <xdr:cNvCxnSpPr/>
      </xdr:nvCxnSpPr>
      <xdr:spPr>
        <a:xfrm>
          <a:off x="2019300" y="9905827"/>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51455</xdr:rowOff>
    </xdr:from>
    <xdr:to>
      <xdr:col>10</xdr:col>
      <xdr:colOff>114300</xdr:colOff>
      <xdr:row>57</xdr:row>
      <xdr:rowOff>133177</xdr:rowOff>
    </xdr:to>
    <xdr:cxnSp macro="">
      <xdr:nvCxnSpPr>
        <xdr:cNvPr id="127" name="直線コネクタ 126"/>
        <xdr:cNvCxnSpPr/>
      </xdr:nvCxnSpPr>
      <xdr:spPr>
        <a:xfrm>
          <a:off x="1130300" y="9824105"/>
          <a:ext cx="889000" cy="8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81572</xdr:rowOff>
    </xdr:from>
    <xdr:to>
      <xdr:col>24</xdr:col>
      <xdr:colOff>114300</xdr:colOff>
      <xdr:row>58</xdr:row>
      <xdr:rowOff>11722</xdr:rowOff>
    </xdr:to>
    <xdr:sp macro="" textlink="">
      <xdr:nvSpPr>
        <xdr:cNvPr id="137" name="楕円 136"/>
        <xdr:cNvSpPr/>
      </xdr:nvSpPr>
      <xdr:spPr>
        <a:xfrm>
          <a:off x="4584700" y="98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59999</xdr:rowOff>
    </xdr:from>
    <xdr:ext cx="599010" cy="259045"/>
    <xdr:sp macro="" textlink="">
      <xdr:nvSpPr>
        <xdr:cNvPr id="138" name="総務費該当値テキスト"/>
        <xdr:cNvSpPr txBox="1"/>
      </xdr:nvSpPr>
      <xdr:spPr>
        <a:xfrm>
          <a:off x="4686300" y="983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62638</xdr:rowOff>
    </xdr:from>
    <xdr:to>
      <xdr:col>20</xdr:col>
      <xdr:colOff>38100</xdr:colOff>
      <xdr:row>57</xdr:row>
      <xdr:rowOff>164238</xdr:rowOff>
    </xdr:to>
    <xdr:sp macro="" textlink="">
      <xdr:nvSpPr>
        <xdr:cNvPr id="139" name="楕円 138"/>
        <xdr:cNvSpPr/>
      </xdr:nvSpPr>
      <xdr:spPr>
        <a:xfrm>
          <a:off x="3746500" y="98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9315</xdr:rowOff>
    </xdr:from>
    <xdr:ext cx="599010" cy="259045"/>
    <xdr:sp macro="" textlink="">
      <xdr:nvSpPr>
        <xdr:cNvPr id="140" name="テキスト ボックス 139"/>
        <xdr:cNvSpPr txBox="1"/>
      </xdr:nvSpPr>
      <xdr:spPr>
        <a:xfrm>
          <a:off x="3497795" y="961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91710</xdr:rowOff>
    </xdr:from>
    <xdr:to>
      <xdr:col>15</xdr:col>
      <xdr:colOff>101600</xdr:colOff>
      <xdr:row>58</xdr:row>
      <xdr:rowOff>21860</xdr:rowOff>
    </xdr:to>
    <xdr:sp macro="" textlink="">
      <xdr:nvSpPr>
        <xdr:cNvPr id="141" name="楕円 140"/>
        <xdr:cNvSpPr/>
      </xdr:nvSpPr>
      <xdr:spPr>
        <a:xfrm>
          <a:off x="2857500" y="98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12987</xdr:rowOff>
    </xdr:from>
    <xdr:ext cx="599010" cy="259045"/>
    <xdr:sp macro="" textlink="">
      <xdr:nvSpPr>
        <xdr:cNvPr id="142" name="テキスト ボックス 141"/>
        <xdr:cNvSpPr txBox="1"/>
      </xdr:nvSpPr>
      <xdr:spPr>
        <a:xfrm>
          <a:off x="2608795" y="995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82377</xdr:rowOff>
    </xdr:from>
    <xdr:to>
      <xdr:col>10</xdr:col>
      <xdr:colOff>165100</xdr:colOff>
      <xdr:row>58</xdr:row>
      <xdr:rowOff>12527</xdr:rowOff>
    </xdr:to>
    <xdr:sp macro="" textlink="">
      <xdr:nvSpPr>
        <xdr:cNvPr id="143" name="楕円 142"/>
        <xdr:cNvSpPr/>
      </xdr:nvSpPr>
      <xdr:spPr>
        <a:xfrm>
          <a:off x="1968500" y="98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3654</xdr:rowOff>
    </xdr:from>
    <xdr:ext cx="599010" cy="259045"/>
    <xdr:sp macro="" textlink="">
      <xdr:nvSpPr>
        <xdr:cNvPr id="144" name="テキスト ボックス 143"/>
        <xdr:cNvSpPr txBox="1"/>
      </xdr:nvSpPr>
      <xdr:spPr>
        <a:xfrm>
          <a:off x="1719795" y="994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655</xdr:rowOff>
    </xdr:from>
    <xdr:to>
      <xdr:col>6</xdr:col>
      <xdr:colOff>38100</xdr:colOff>
      <xdr:row>57</xdr:row>
      <xdr:rowOff>102255</xdr:rowOff>
    </xdr:to>
    <xdr:sp macro="" textlink="">
      <xdr:nvSpPr>
        <xdr:cNvPr id="145" name="楕円 144"/>
        <xdr:cNvSpPr/>
      </xdr:nvSpPr>
      <xdr:spPr>
        <a:xfrm>
          <a:off x="1079500" y="97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93382</xdr:rowOff>
    </xdr:from>
    <xdr:ext cx="599010" cy="259045"/>
    <xdr:sp macro="" textlink="">
      <xdr:nvSpPr>
        <xdr:cNvPr id="146" name="テキスト ボックス 145"/>
        <xdr:cNvSpPr txBox="1"/>
      </xdr:nvSpPr>
      <xdr:spPr>
        <a:xfrm>
          <a:off x="830795" y="986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7989</xdr:rowOff>
    </xdr:from>
    <xdr:to>
      <xdr:col>24</xdr:col>
      <xdr:colOff>63500</xdr:colOff>
      <xdr:row>74</xdr:row>
      <xdr:rowOff>162506</xdr:rowOff>
    </xdr:to>
    <xdr:cxnSp macro="">
      <xdr:nvCxnSpPr>
        <xdr:cNvPr id="176" name="直線コネクタ 175"/>
        <xdr:cNvCxnSpPr/>
      </xdr:nvCxnSpPr>
      <xdr:spPr>
        <a:xfrm flipV="1">
          <a:off x="3797300" y="12695289"/>
          <a:ext cx="838200" cy="15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162506</xdr:rowOff>
    </xdr:from>
    <xdr:to>
      <xdr:col>19</xdr:col>
      <xdr:colOff>177800</xdr:colOff>
      <xdr:row>75</xdr:row>
      <xdr:rowOff>110927</xdr:rowOff>
    </xdr:to>
    <xdr:cxnSp macro="">
      <xdr:nvCxnSpPr>
        <xdr:cNvPr id="179" name="直線コネクタ 178"/>
        <xdr:cNvCxnSpPr/>
      </xdr:nvCxnSpPr>
      <xdr:spPr>
        <a:xfrm flipV="1">
          <a:off x="2908300" y="12849806"/>
          <a:ext cx="889000" cy="11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93446</xdr:rowOff>
    </xdr:from>
    <xdr:to>
      <xdr:col>15</xdr:col>
      <xdr:colOff>50800</xdr:colOff>
      <xdr:row>75</xdr:row>
      <xdr:rowOff>110927</xdr:rowOff>
    </xdr:to>
    <xdr:cxnSp macro="">
      <xdr:nvCxnSpPr>
        <xdr:cNvPr id="182" name="直線コネクタ 181"/>
        <xdr:cNvCxnSpPr/>
      </xdr:nvCxnSpPr>
      <xdr:spPr>
        <a:xfrm>
          <a:off x="2019300" y="12952196"/>
          <a:ext cx="889000" cy="1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93446</xdr:rowOff>
    </xdr:from>
    <xdr:to>
      <xdr:col>10</xdr:col>
      <xdr:colOff>114300</xdr:colOff>
      <xdr:row>76</xdr:row>
      <xdr:rowOff>70100</xdr:rowOff>
    </xdr:to>
    <xdr:cxnSp macro="">
      <xdr:nvCxnSpPr>
        <xdr:cNvPr id="185" name="直線コネクタ 184"/>
        <xdr:cNvCxnSpPr/>
      </xdr:nvCxnSpPr>
      <xdr:spPr>
        <a:xfrm flipV="1">
          <a:off x="1130300" y="12952196"/>
          <a:ext cx="889000" cy="1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128639</xdr:rowOff>
    </xdr:from>
    <xdr:to>
      <xdr:col>24</xdr:col>
      <xdr:colOff>114300</xdr:colOff>
      <xdr:row>74</xdr:row>
      <xdr:rowOff>58789</xdr:rowOff>
    </xdr:to>
    <xdr:sp macro="" textlink="">
      <xdr:nvSpPr>
        <xdr:cNvPr id="195" name="楕円 194"/>
        <xdr:cNvSpPr/>
      </xdr:nvSpPr>
      <xdr:spPr>
        <a:xfrm>
          <a:off x="4584700" y="126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151516</xdr:rowOff>
    </xdr:from>
    <xdr:ext cx="599010" cy="259045"/>
    <xdr:sp macro="" textlink="">
      <xdr:nvSpPr>
        <xdr:cNvPr id="196" name="民生費該当値テキスト"/>
        <xdr:cNvSpPr txBox="1"/>
      </xdr:nvSpPr>
      <xdr:spPr>
        <a:xfrm>
          <a:off x="4686300" y="1249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111706</xdr:rowOff>
    </xdr:from>
    <xdr:to>
      <xdr:col>20</xdr:col>
      <xdr:colOff>38100</xdr:colOff>
      <xdr:row>75</xdr:row>
      <xdr:rowOff>41856</xdr:rowOff>
    </xdr:to>
    <xdr:sp macro="" textlink="">
      <xdr:nvSpPr>
        <xdr:cNvPr id="197" name="楕円 196"/>
        <xdr:cNvSpPr/>
      </xdr:nvSpPr>
      <xdr:spPr>
        <a:xfrm>
          <a:off x="3746500" y="127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58383</xdr:rowOff>
    </xdr:from>
    <xdr:ext cx="599010" cy="259045"/>
    <xdr:sp macro="" textlink="">
      <xdr:nvSpPr>
        <xdr:cNvPr id="198" name="テキスト ボックス 197"/>
        <xdr:cNvSpPr txBox="1"/>
      </xdr:nvSpPr>
      <xdr:spPr>
        <a:xfrm>
          <a:off x="3497795" y="1257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60127</xdr:rowOff>
    </xdr:from>
    <xdr:to>
      <xdr:col>15</xdr:col>
      <xdr:colOff>101600</xdr:colOff>
      <xdr:row>75</xdr:row>
      <xdr:rowOff>161727</xdr:rowOff>
    </xdr:to>
    <xdr:sp macro="" textlink="">
      <xdr:nvSpPr>
        <xdr:cNvPr id="199" name="楕円 198"/>
        <xdr:cNvSpPr/>
      </xdr:nvSpPr>
      <xdr:spPr>
        <a:xfrm>
          <a:off x="2857500" y="129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6804</xdr:rowOff>
    </xdr:from>
    <xdr:ext cx="599010" cy="259045"/>
    <xdr:sp macro="" textlink="">
      <xdr:nvSpPr>
        <xdr:cNvPr id="200" name="テキスト ボックス 199"/>
        <xdr:cNvSpPr txBox="1"/>
      </xdr:nvSpPr>
      <xdr:spPr>
        <a:xfrm>
          <a:off x="2608795" y="1269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42646</xdr:rowOff>
    </xdr:from>
    <xdr:to>
      <xdr:col>10</xdr:col>
      <xdr:colOff>165100</xdr:colOff>
      <xdr:row>75</xdr:row>
      <xdr:rowOff>144246</xdr:rowOff>
    </xdr:to>
    <xdr:sp macro="" textlink="">
      <xdr:nvSpPr>
        <xdr:cNvPr id="201" name="楕円 200"/>
        <xdr:cNvSpPr/>
      </xdr:nvSpPr>
      <xdr:spPr>
        <a:xfrm>
          <a:off x="1968500" y="129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160773</xdr:rowOff>
    </xdr:from>
    <xdr:ext cx="599010" cy="259045"/>
    <xdr:sp macro="" textlink="">
      <xdr:nvSpPr>
        <xdr:cNvPr id="202" name="テキスト ボックス 201"/>
        <xdr:cNvSpPr txBox="1"/>
      </xdr:nvSpPr>
      <xdr:spPr>
        <a:xfrm>
          <a:off x="1719795" y="126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19300</xdr:rowOff>
    </xdr:from>
    <xdr:to>
      <xdr:col>6</xdr:col>
      <xdr:colOff>38100</xdr:colOff>
      <xdr:row>76</xdr:row>
      <xdr:rowOff>120900</xdr:rowOff>
    </xdr:to>
    <xdr:sp macro="" textlink="">
      <xdr:nvSpPr>
        <xdr:cNvPr id="203" name="楕円 202"/>
        <xdr:cNvSpPr/>
      </xdr:nvSpPr>
      <xdr:spPr>
        <a:xfrm>
          <a:off x="1079500" y="130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137426</xdr:rowOff>
    </xdr:from>
    <xdr:ext cx="599010" cy="259045"/>
    <xdr:sp macro="" textlink="">
      <xdr:nvSpPr>
        <xdr:cNvPr id="204" name="テキスト ボックス 203"/>
        <xdr:cNvSpPr txBox="1"/>
      </xdr:nvSpPr>
      <xdr:spPr>
        <a:xfrm>
          <a:off x="830795" y="1282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53970</xdr:rowOff>
    </xdr:from>
    <xdr:to>
      <xdr:col>24</xdr:col>
      <xdr:colOff>63500</xdr:colOff>
      <xdr:row>97</xdr:row>
      <xdr:rowOff>77650</xdr:rowOff>
    </xdr:to>
    <xdr:cxnSp macro="">
      <xdr:nvCxnSpPr>
        <xdr:cNvPr id="231" name="直線コネクタ 230"/>
        <xdr:cNvCxnSpPr/>
      </xdr:nvCxnSpPr>
      <xdr:spPr>
        <a:xfrm>
          <a:off x="3797300" y="16684620"/>
          <a:ext cx="8382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53970</xdr:rowOff>
    </xdr:from>
    <xdr:to>
      <xdr:col>19</xdr:col>
      <xdr:colOff>177800</xdr:colOff>
      <xdr:row>97</xdr:row>
      <xdr:rowOff>85846</xdr:rowOff>
    </xdr:to>
    <xdr:cxnSp macro="">
      <xdr:nvCxnSpPr>
        <xdr:cNvPr id="234" name="直線コネクタ 233"/>
        <xdr:cNvCxnSpPr/>
      </xdr:nvCxnSpPr>
      <xdr:spPr>
        <a:xfrm flipV="1">
          <a:off x="2908300" y="16684620"/>
          <a:ext cx="889000" cy="3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78546</xdr:rowOff>
    </xdr:from>
    <xdr:to>
      <xdr:col>15</xdr:col>
      <xdr:colOff>50800</xdr:colOff>
      <xdr:row>97</xdr:row>
      <xdr:rowOff>85846</xdr:rowOff>
    </xdr:to>
    <xdr:cxnSp macro="">
      <xdr:nvCxnSpPr>
        <xdr:cNvPr id="237" name="直線コネクタ 236"/>
        <xdr:cNvCxnSpPr/>
      </xdr:nvCxnSpPr>
      <xdr:spPr>
        <a:xfrm>
          <a:off x="2019300" y="16709196"/>
          <a:ext cx="8890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78546</xdr:rowOff>
    </xdr:from>
    <xdr:to>
      <xdr:col>10</xdr:col>
      <xdr:colOff>114300</xdr:colOff>
      <xdr:row>97</xdr:row>
      <xdr:rowOff>127516</xdr:rowOff>
    </xdr:to>
    <xdr:cxnSp macro="">
      <xdr:nvCxnSpPr>
        <xdr:cNvPr id="240" name="直線コネクタ 239"/>
        <xdr:cNvCxnSpPr/>
      </xdr:nvCxnSpPr>
      <xdr:spPr>
        <a:xfrm flipV="1">
          <a:off x="1130300" y="16709196"/>
          <a:ext cx="889000" cy="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26850</xdr:rowOff>
    </xdr:from>
    <xdr:to>
      <xdr:col>24</xdr:col>
      <xdr:colOff>114300</xdr:colOff>
      <xdr:row>97</xdr:row>
      <xdr:rowOff>128450</xdr:rowOff>
    </xdr:to>
    <xdr:sp macro="" textlink="">
      <xdr:nvSpPr>
        <xdr:cNvPr id="250" name="楕円 249"/>
        <xdr:cNvSpPr/>
      </xdr:nvSpPr>
      <xdr:spPr>
        <a:xfrm>
          <a:off x="4584700" y="166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113227</xdr:rowOff>
    </xdr:from>
    <xdr:ext cx="534377" cy="259045"/>
    <xdr:sp macro="" textlink="">
      <xdr:nvSpPr>
        <xdr:cNvPr id="251" name="衛生費該当値テキスト"/>
        <xdr:cNvSpPr txBox="1"/>
      </xdr:nvSpPr>
      <xdr:spPr>
        <a:xfrm>
          <a:off x="4686300" y="1657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3170</xdr:rowOff>
    </xdr:from>
    <xdr:to>
      <xdr:col>20</xdr:col>
      <xdr:colOff>38100</xdr:colOff>
      <xdr:row>97</xdr:row>
      <xdr:rowOff>104770</xdr:rowOff>
    </xdr:to>
    <xdr:sp macro="" textlink="">
      <xdr:nvSpPr>
        <xdr:cNvPr id="252" name="楕円 251"/>
        <xdr:cNvSpPr/>
      </xdr:nvSpPr>
      <xdr:spPr>
        <a:xfrm>
          <a:off x="3746500" y="166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95897</xdr:rowOff>
    </xdr:from>
    <xdr:ext cx="534377" cy="259045"/>
    <xdr:sp macro="" textlink="">
      <xdr:nvSpPr>
        <xdr:cNvPr id="253" name="テキスト ボックス 252"/>
        <xdr:cNvSpPr txBox="1"/>
      </xdr:nvSpPr>
      <xdr:spPr>
        <a:xfrm>
          <a:off x="3530111" y="167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35046</xdr:rowOff>
    </xdr:from>
    <xdr:to>
      <xdr:col>15</xdr:col>
      <xdr:colOff>101600</xdr:colOff>
      <xdr:row>97</xdr:row>
      <xdr:rowOff>136646</xdr:rowOff>
    </xdr:to>
    <xdr:sp macro="" textlink="">
      <xdr:nvSpPr>
        <xdr:cNvPr id="254" name="楕円 253"/>
        <xdr:cNvSpPr/>
      </xdr:nvSpPr>
      <xdr:spPr>
        <a:xfrm>
          <a:off x="2857500" y="1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127773</xdr:rowOff>
    </xdr:from>
    <xdr:ext cx="534377" cy="259045"/>
    <xdr:sp macro="" textlink="">
      <xdr:nvSpPr>
        <xdr:cNvPr id="255" name="テキスト ボックス 254"/>
        <xdr:cNvSpPr txBox="1"/>
      </xdr:nvSpPr>
      <xdr:spPr>
        <a:xfrm>
          <a:off x="2641111" y="1675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27746</xdr:rowOff>
    </xdr:from>
    <xdr:to>
      <xdr:col>10</xdr:col>
      <xdr:colOff>165100</xdr:colOff>
      <xdr:row>97</xdr:row>
      <xdr:rowOff>129346</xdr:rowOff>
    </xdr:to>
    <xdr:sp macro="" textlink="">
      <xdr:nvSpPr>
        <xdr:cNvPr id="256" name="楕円 255"/>
        <xdr:cNvSpPr/>
      </xdr:nvSpPr>
      <xdr:spPr>
        <a:xfrm>
          <a:off x="1968500" y="166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120473</xdr:rowOff>
    </xdr:from>
    <xdr:ext cx="534377" cy="259045"/>
    <xdr:sp macro="" textlink="">
      <xdr:nvSpPr>
        <xdr:cNvPr id="257" name="テキスト ボックス 256"/>
        <xdr:cNvSpPr txBox="1"/>
      </xdr:nvSpPr>
      <xdr:spPr>
        <a:xfrm>
          <a:off x="1752111" y="1675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76716</xdr:rowOff>
    </xdr:from>
    <xdr:to>
      <xdr:col>6</xdr:col>
      <xdr:colOff>38100</xdr:colOff>
      <xdr:row>98</xdr:row>
      <xdr:rowOff>6866</xdr:rowOff>
    </xdr:to>
    <xdr:sp macro="" textlink="">
      <xdr:nvSpPr>
        <xdr:cNvPr id="258" name="楕円 257"/>
        <xdr:cNvSpPr/>
      </xdr:nvSpPr>
      <xdr:spPr>
        <a:xfrm>
          <a:off x="1079500" y="167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169443</xdr:rowOff>
    </xdr:from>
    <xdr:ext cx="534377" cy="259045"/>
    <xdr:sp macro="" textlink="">
      <xdr:nvSpPr>
        <xdr:cNvPr id="259" name="テキスト ボックス 258"/>
        <xdr:cNvSpPr txBox="1"/>
      </xdr:nvSpPr>
      <xdr:spPr>
        <a:xfrm>
          <a:off x="863111" y="168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27140</xdr:rowOff>
    </xdr:from>
    <xdr:to>
      <xdr:col>55</xdr:col>
      <xdr:colOff>0</xdr:colOff>
      <xdr:row>57</xdr:row>
      <xdr:rowOff>39370</xdr:rowOff>
    </xdr:to>
    <xdr:cxnSp macro="">
      <xdr:nvCxnSpPr>
        <xdr:cNvPr id="347" name="直線コネクタ 346"/>
        <xdr:cNvCxnSpPr/>
      </xdr:nvCxnSpPr>
      <xdr:spPr>
        <a:xfrm>
          <a:off x="9639300" y="9799790"/>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27140</xdr:rowOff>
    </xdr:from>
    <xdr:to>
      <xdr:col>50</xdr:col>
      <xdr:colOff>114300</xdr:colOff>
      <xdr:row>57</xdr:row>
      <xdr:rowOff>90830</xdr:rowOff>
    </xdr:to>
    <xdr:cxnSp macro="">
      <xdr:nvCxnSpPr>
        <xdr:cNvPr id="350" name="直線コネクタ 349"/>
        <xdr:cNvCxnSpPr/>
      </xdr:nvCxnSpPr>
      <xdr:spPr>
        <a:xfrm flipV="1">
          <a:off x="8750300" y="9799790"/>
          <a:ext cx="889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114541</xdr:rowOff>
    </xdr:from>
    <xdr:to>
      <xdr:col>45</xdr:col>
      <xdr:colOff>177800</xdr:colOff>
      <xdr:row>57</xdr:row>
      <xdr:rowOff>90830</xdr:rowOff>
    </xdr:to>
    <xdr:cxnSp macro="">
      <xdr:nvCxnSpPr>
        <xdr:cNvPr id="353" name="直線コネクタ 352"/>
        <xdr:cNvCxnSpPr/>
      </xdr:nvCxnSpPr>
      <xdr:spPr>
        <a:xfrm>
          <a:off x="7861300" y="9715741"/>
          <a:ext cx="889000" cy="1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114541</xdr:rowOff>
    </xdr:from>
    <xdr:to>
      <xdr:col>41</xdr:col>
      <xdr:colOff>50800</xdr:colOff>
      <xdr:row>57</xdr:row>
      <xdr:rowOff>19901</xdr:rowOff>
    </xdr:to>
    <xdr:cxnSp macro="">
      <xdr:nvCxnSpPr>
        <xdr:cNvPr id="356" name="直線コネクタ 355"/>
        <xdr:cNvCxnSpPr/>
      </xdr:nvCxnSpPr>
      <xdr:spPr>
        <a:xfrm flipV="1">
          <a:off x="6972300" y="9715741"/>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160020</xdr:rowOff>
    </xdr:from>
    <xdr:to>
      <xdr:col>55</xdr:col>
      <xdr:colOff>50800</xdr:colOff>
      <xdr:row>57</xdr:row>
      <xdr:rowOff>90170</xdr:rowOff>
    </xdr:to>
    <xdr:sp macro="" textlink="">
      <xdr:nvSpPr>
        <xdr:cNvPr id="366" name="楕円 365"/>
        <xdr:cNvSpPr/>
      </xdr:nvSpPr>
      <xdr:spPr>
        <a:xfrm>
          <a:off x="104267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138447</xdr:rowOff>
    </xdr:from>
    <xdr:ext cx="534377" cy="259045"/>
    <xdr:sp macro="" textlink="">
      <xdr:nvSpPr>
        <xdr:cNvPr id="367" name="農林水産業費該当値テキスト"/>
        <xdr:cNvSpPr txBox="1"/>
      </xdr:nvSpPr>
      <xdr:spPr>
        <a:xfrm>
          <a:off x="10528300" y="97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147790</xdr:rowOff>
    </xdr:from>
    <xdr:to>
      <xdr:col>50</xdr:col>
      <xdr:colOff>165100</xdr:colOff>
      <xdr:row>57</xdr:row>
      <xdr:rowOff>77940</xdr:rowOff>
    </xdr:to>
    <xdr:sp macro="" textlink="">
      <xdr:nvSpPr>
        <xdr:cNvPr id="368" name="楕円 367"/>
        <xdr:cNvSpPr/>
      </xdr:nvSpPr>
      <xdr:spPr>
        <a:xfrm>
          <a:off x="9588500" y="97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69067</xdr:rowOff>
    </xdr:from>
    <xdr:ext cx="534377" cy="259045"/>
    <xdr:sp macro="" textlink="">
      <xdr:nvSpPr>
        <xdr:cNvPr id="369" name="テキスト ボックス 368"/>
        <xdr:cNvSpPr txBox="1"/>
      </xdr:nvSpPr>
      <xdr:spPr>
        <a:xfrm>
          <a:off x="9372111" y="984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40030</xdr:rowOff>
    </xdr:from>
    <xdr:to>
      <xdr:col>46</xdr:col>
      <xdr:colOff>38100</xdr:colOff>
      <xdr:row>57</xdr:row>
      <xdr:rowOff>141630</xdr:rowOff>
    </xdr:to>
    <xdr:sp macro="" textlink="">
      <xdr:nvSpPr>
        <xdr:cNvPr id="370" name="楕円 369"/>
        <xdr:cNvSpPr/>
      </xdr:nvSpPr>
      <xdr:spPr>
        <a:xfrm>
          <a:off x="8699500" y="98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132757</xdr:rowOff>
    </xdr:from>
    <xdr:ext cx="534377" cy="259045"/>
    <xdr:sp macro="" textlink="">
      <xdr:nvSpPr>
        <xdr:cNvPr id="371" name="テキスト ボックス 370"/>
        <xdr:cNvSpPr txBox="1"/>
      </xdr:nvSpPr>
      <xdr:spPr>
        <a:xfrm>
          <a:off x="8483111" y="99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63741</xdr:rowOff>
    </xdr:from>
    <xdr:to>
      <xdr:col>41</xdr:col>
      <xdr:colOff>101600</xdr:colOff>
      <xdr:row>56</xdr:row>
      <xdr:rowOff>165341</xdr:rowOff>
    </xdr:to>
    <xdr:sp macro="" textlink="">
      <xdr:nvSpPr>
        <xdr:cNvPr id="372" name="楕円 371"/>
        <xdr:cNvSpPr/>
      </xdr:nvSpPr>
      <xdr:spPr>
        <a:xfrm>
          <a:off x="7810500" y="96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10418</xdr:rowOff>
    </xdr:from>
    <xdr:ext cx="534377" cy="259045"/>
    <xdr:sp macro="" textlink="">
      <xdr:nvSpPr>
        <xdr:cNvPr id="373" name="テキスト ボックス 372"/>
        <xdr:cNvSpPr txBox="1"/>
      </xdr:nvSpPr>
      <xdr:spPr>
        <a:xfrm>
          <a:off x="7594111" y="944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140551</xdr:rowOff>
    </xdr:from>
    <xdr:to>
      <xdr:col>36</xdr:col>
      <xdr:colOff>165100</xdr:colOff>
      <xdr:row>57</xdr:row>
      <xdr:rowOff>70701</xdr:rowOff>
    </xdr:to>
    <xdr:sp macro="" textlink="">
      <xdr:nvSpPr>
        <xdr:cNvPr id="374" name="楕円 373"/>
        <xdr:cNvSpPr/>
      </xdr:nvSpPr>
      <xdr:spPr>
        <a:xfrm>
          <a:off x="6921500" y="97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61828</xdr:rowOff>
    </xdr:from>
    <xdr:ext cx="534377" cy="259045"/>
    <xdr:sp macro="" textlink="">
      <xdr:nvSpPr>
        <xdr:cNvPr id="375" name="テキスト ボックス 374"/>
        <xdr:cNvSpPr txBox="1"/>
      </xdr:nvSpPr>
      <xdr:spPr>
        <a:xfrm>
          <a:off x="6705111" y="98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8697</xdr:rowOff>
    </xdr:from>
    <xdr:to>
      <xdr:col>55</xdr:col>
      <xdr:colOff>0</xdr:colOff>
      <xdr:row>79</xdr:row>
      <xdr:rowOff>16808</xdr:rowOff>
    </xdr:to>
    <xdr:cxnSp macro="">
      <xdr:nvCxnSpPr>
        <xdr:cNvPr id="404" name="直線コネクタ 403"/>
        <xdr:cNvCxnSpPr/>
      </xdr:nvCxnSpPr>
      <xdr:spPr>
        <a:xfrm>
          <a:off x="9639300" y="13553247"/>
          <a:ext cx="8382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163063</xdr:rowOff>
    </xdr:from>
    <xdr:to>
      <xdr:col>50</xdr:col>
      <xdr:colOff>114300</xdr:colOff>
      <xdr:row>79</xdr:row>
      <xdr:rowOff>8697</xdr:rowOff>
    </xdr:to>
    <xdr:cxnSp macro="">
      <xdr:nvCxnSpPr>
        <xdr:cNvPr id="407" name="直線コネクタ 406"/>
        <xdr:cNvCxnSpPr/>
      </xdr:nvCxnSpPr>
      <xdr:spPr>
        <a:xfrm>
          <a:off x="8750300" y="13536163"/>
          <a:ext cx="889000" cy="1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163063</xdr:rowOff>
    </xdr:from>
    <xdr:to>
      <xdr:col>45</xdr:col>
      <xdr:colOff>177800</xdr:colOff>
      <xdr:row>78</xdr:row>
      <xdr:rowOff>166770</xdr:rowOff>
    </xdr:to>
    <xdr:cxnSp macro="">
      <xdr:nvCxnSpPr>
        <xdr:cNvPr id="410" name="直線コネクタ 409"/>
        <xdr:cNvCxnSpPr/>
      </xdr:nvCxnSpPr>
      <xdr:spPr>
        <a:xfrm flipV="1">
          <a:off x="7861300" y="13536163"/>
          <a:ext cx="8890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166770</xdr:rowOff>
    </xdr:from>
    <xdr:to>
      <xdr:col>41</xdr:col>
      <xdr:colOff>50800</xdr:colOff>
      <xdr:row>79</xdr:row>
      <xdr:rowOff>15864</xdr:rowOff>
    </xdr:to>
    <xdr:cxnSp macro="">
      <xdr:nvCxnSpPr>
        <xdr:cNvPr id="413" name="直線コネクタ 412"/>
        <xdr:cNvCxnSpPr/>
      </xdr:nvCxnSpPr>
      <xdr:spPr>
        <a:xfrm flipV="1">
          <a:off x="6972300" y="13539870"/>
          <a:ext cx="889000" cy="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137458</xdr:rowOff>
    </xdr:from>
    <xdr:to>
      <xdr:col>55</xdr:col>
      <xdr:colOff>50800</xdr:colOff>
      <xdr:row>79</xdr:row>
      <xdr:rowOff>67608</xdr:rowOff>
    </xdr:to>
    <xdr:sp macro="" textlink="">
      <xdr:nvSpPr>
        <xdr:cNvPr id="423" name="楕円 422"/>
        <xdr:cNvSpPr/>
      </xdr:nvSpPr>
      <xdr:spPr>
        <a:xfrm>
          <a:off x="10426700" y="135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469744" cy="259045"/>
    <xdr:sp macro="" textlink="">
      <xdr:nvSpPr>
        <xdr:cNvPr id="424" name="商工費該当値テキスト"/>
        <xdr:cNvSpPr txBox="1"/>
      </xdr:nvSpPr>
      <xdr:spPr>
        <a:xfrm>
          <a:off x="10528300" y="1344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129347</xdr:rowOff>
    </xdr:from>
    <xdr:to>
      <xdr:col>50</xdr:col>
      <xdr:colOff>165100</xdr:colOff>
      <xdr:row>79</xdr:row>
      <xdr:rowOff>59497</xdr:rowOff>
    </xdr:to>
    <xdr:sp macro="" textlink="">
      <xdr:nvSpPr>
        <xdr:cNvPr id="425" name="楕円 424"/>
        <xdr:cNvSpPr/>
      </xdr:nvSpPr>
      <xdr:spPr>
        <a:xfrm>
          <a:off x="9588500" y="135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50624</xdr:rowOff>
    </xdr:from>
    <xdr:ext cx="469744" cy="259045"/>
    <xdr:sp macro="" textlink="">
      <xdr:nvSpPr>
        <xdr:cNvPr id="426" name="テキスト ボックス 425"/>
        <xdr:cNvSpPr txBox="1"/>
      </xdr:nvSpPr>
      <xdr:spPr>
        <a:xfrm>
          <a:off x="9404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112263</xdr:rowOff>
    </xdr:from>
    <xdr:to>
      <xdr:col>46</xdr:col>
      <xdr:colOff>38100</xdr:colOff>
      <xdr:row>79</xdr:row>
      <xdr:rowOff>42413</xdr:rowOff>
    </xdr:to>
    <xdr:sp macro="" textlink="">
      <xdr:nvSpPr>
        <xdr:cNvPr id="427" name="楕円 426"/>
        <xdr:cNvSpPr/>
      </xdr:nvSpPr>
      <xdr:spPr>
        <a:xfrm>
          <a:off x="8699500" y="134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33540</xdr:rowOff>
    </xdr:from>
    <xdr:ext cx="534377" cy="259045"/>
    <xdr:sp macro="" textlink="">
      <xdr:nvSpPr>
        <xdr:cNvPr id="428" name="テキスト ボックス 427"/>
        <xdr:cNvSpPr txBox="1"/>
      </xdr:nvSpPr>
      <xdr:spPr>
        <a:xfrm>
          <a:off x="8483111" y="135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115970</xdr:rowOff>
    </xdr:from>
    <xdr:to>
      <xdr:col>41</xdr:col>
      <xdr:colOff>101600</xdr:colOff>
      <xdr:row>79</xdr:row>
      <xdr:rowOff>46120</xdr:rowOff>
    </xdr:to>
    <xdr:sp macro="" textlink="">
      <xdr:nvSpPr>
        <xdr:cNvPr id="429" name="楕円 428"/>
        <xdr:cNvSpPr/>
      </xdr:nvSpPr>
      <xdr:spPr>
        <a:xfrm>
          <a:off x="7810500" y="134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37247</xdr:rowOff>
    </xdr:from>
    <xdr:ext cx="534377" cy="259045"/>
    <xdr:sp macro="" textlink="">
      <xdr:nvSpPr>
        <xdr:cNvPr id="430" name="テキスト ボックス 429"/>
        <xdr:cNvSpPr txBox="1"/>
      </xdr:nvSpPr>
      <xdr:spPr>
        <a:xfrm>
          <a:off x="7594111" y="135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136514</xdr:rowOff>
    </xdr:from>
    <xdr:to>
      <xdr:col>36</xdr:col>
      <xdr:colOff>165100</xdr:colOff>
      <xdr:row>79</xdr:row>
      <xdr:rowOff>66664</xdr:rowOff>
    </xdr:to>
    <xdr:sp macro="" textlink="">
      <xdr:nvSpPr>
        <xdr:cNvPr id="431" name="楕円 430"/>
        <xdr:cNvSpPr/>
      </xdr:nvSpPr>
      <xdr:spPr>
        <a:xfrm>
          <a:off x="6921500" y="13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57791</xdr:rowOff>
    </xdr:from>
    <xdr:ext cx="469744" cy="259045"/>
    <xdr:sp macro="" textlink="">
      <xdr:nvSpPr>
        <xdr:cNvPr id="432" name="テキスト ボックス 431"/>
        <xdr:cNvSpPr txBox="1"/>
      </xdr:nvSpPr>
      <xdr:spPr>
        <a:xfrm>
          <a:off x="6737428" y="13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140849</xdr:rowOff>
    </xdr:from>
    <xdr:to>
      <xdr:col>55</xdr:col>
      <xdr:colOff>0</xdr:colOff>
      <xdr:row>98</xdr:row>
      <xdr:rowOff>33283</xdr:rowOff>
    </xdr:to>
    <xdr:cxnSp macro="">
      <xdr:nvCxnSpPr>
        <xdr:cNvPr id="463" name="直線コネクタ 462"/>
        <xdr:cNvCxnSpPr/>
      </xdr:nvCxnSpPr>
      <xdr:spPr>
        <a:xfrm>
          <a:off x="9639300" y="16771499"/>
          <a:ext cx="838200" cy="6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137322</xdr:rowOff>
    </xdr:from>
    <xdr:to>
      <xdr:col>50</xdr:col>
      <xdr:colOff>114300</xdr:colOff>
      <xdr:row>97</xdr:row>
      <xdr:rowOff>140849</xdr:rowOff>
    </xdr:to>
    <xdr:cxnSp macro="">
      <xdr:nvCxnSpPr>
        <xdr:cNvPr id="466" name="直線コネクタ 465"/>
        <xdr:cNvCxnSpPr/>
      </xdr:nvCxnSpPr>
      <xdr:spPr>
        <a:xfrm>
          <a:off x="8750300" y="16767972"/>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137322</xdr:rowOff>
    </xdr:from>
    <xdr:to>
      <xdr:col>45</xdr:col>
      <xdr:colOff>177800</xdr:colOff>
      <xdr:row>98</xdr:row>
      <xdr:rowOff>128473</xdr:rowOff>
    </xdr:to>
    <xdr:cxnSp macro="">
      <xdr:nvCxnSpPr>
        <xdr:cNvPr id="469" name="直線コネクタ 468"/>
        <xdr:cNvCxnSpPr/>
      </xdr:nvCxnSpPr>
      <xdr:spPr>
        <a:xfrm flipV="1">
          <a:off x="7861300" y="16767972"/>
          <a:ext cx="889000" cy="1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108003</xdr:rowOff>
    </xdr:from>
    <xdr:to>
      <xdr:col>41</xdr:col>
      <xdr:colOff>50800</xdr:colOff>
      <xdr:row>98</xdr:row>
      <xdr:rowOff>128473</xdr:rowOff>
    </xdr:to>
    <xdr:cxnSp macro="">
      <xdr:nvCxnSpPr>
        <xdr:cNvPr id="472" name="直線コネクタ 471"/>
        <xdr:cNvCxnSpPr/>
      </xdr:nvCxnSpPr>
      <xdr:spPr>
        <a:xfrm>
          <a:off x="6972300" y="16910103"/>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153933</xdr:rowOff>
    </xdr:from>
    <xdr:to>
      <xdr:col>55</xdr:col>
      <xdr:colOff>50800</xdr:colOff>
      <xdr:row>98</xdr:row>
      <xdr:rowOff>84083</xdr:rowOff>
    </xdr:to>
    <xdr:sp macro="" textlink="">
      <xdr:nvSpPr>
        <xdr:cNvPr id="482" name="楕円 481"/>
        <xdr:cNvSpPr/>
      </xdr:nvSpPr>
      <xdr:spPr>
        <a:xfrm>
          <a:off x="10426700" y="167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132360</xdr:rowOff>
    </xdr:from>
    <xdr:ext cx="534377" cy="259045"/>
    <xdr:sp macro="" textlink="">
      <xdr:nvSpPr>
        <xdr:cNvPr id="483" name="土木費該当値テキスト"/>
        <xdr:cNvSpPr txBox="1"/>
      </xdr:nvSpPr>
      <xdr:spPr>
        <a:xfrm>
          <a:off x="10528300" y="1676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90049</xdr:rowOff>
    </xdr:from>
    <xdr:to>
      <xdr:col>50</xdr:col>
      <xdr:colOff>165100</xdr:colOff>
      <xdr:row>98</xdr:row>
      <xdr:rowOff>20199</xdr:rowOff>
    </xdr:to>
    <xdr:sp macro="" textlink="">
      <xdr:nvSpPr>
        <xdr:cNvPr id="484" name="楕円 483"/>
        <xdr:cNvSpPr/>
      </xdr:nvSpPr>
      <xdr:spPr>
        <a:xfrm>
          <a:off x="9588500" y="1672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36726</xdr:rowOff>
    </xdr:from>
    <xdr:ext cx="534377" cy="259045"/>
    <xdr:sp macro="" textlink="">
      <xdr:nvSpPr>
        <xdr:cNvPr id="485" name="テキスト ボックス 484"/>
        <xdr:cNvSpPr txBox="1"/>
      </xdr:nvSpPr>
      <xdr:spPr>
        <a:xfrm>
          <a:off x="9372111" y="164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86522</xdr:rowOff>
    </xdr:from>
    <xdr:to>
      <xdr:col>46</xdr:col>
      <xdr:colOff>38100</xdr:colOff>
      <xdr:row>98</xdr:row>
      <xdr:rowOff>16672</xdr:rowOff>
    </xdr:to>
    <xdr:sp macro="" textlink="">
      <xdr:nvSpPr>
        <xdr:cNvPr id="486" name="楕円 485"/>
        <xdr:cNvSpPr/>
      </xdr:nvSpPr>
      <xdr:spPr>
        <a:xfrm>
          <a:off x="8699500" y="167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33199</xdr:rowOff>
    </xdr:from>
    <xdr:ext cx="534377" cy="259045"/>
    <xdr:sp macro="" textlink="">
      <xdr:nvSpPr>
        <xdr:cNvPr id="487" name="テキスト ボックス 486"/>
        <xdr:cNvSpPr txBox="1"/>
      </xdr:nvSpPr>
      <xdr:spPr>
        <a:xfrm>
          <a:off x="8483111" y="164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77673</xdr:rowOff>
    </xdr:from>
    <xdr:to>
      <xdr:col>41</xdr:col>
      <xdr:colOff>101600</xdr:colOff>
      <xdr:row>99</xdr:row>
      <xdr:rowOff>7823</xdr:rowOff>
    </xdr:to>
    <xdr:sp macro="" textlink="">
      <xdr:nvSpPr>
        <xdr:cNvPr id="488" name="楕円 487"/>
        <xdr:cNvSpPr/>
      </xdr:nvSpPr>
      <xdr:spPr>
        <a:xfrm>
          <a:off x="7810500" y="1687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170400</xdr:rowOff>
    </xdr:from>
    <xdr:ext cx="534377" cy="259045"/>
    <xdr:sp macro="" textlink="">
      <xdr:nvSpPr>
        <xdr:cNvPr id="489" name="テキスト ボックス 488"/>
        <xdr:cNvSpPr txBox="1"/>
      </xdr:nvSpPr>
      <xdr:spPr>
        <a:xfrm>
          <a:off x="7594111" y="1697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57203</xdr:rowOff>
    </xdr:from>
    <xdr:to>
      <xdr:col>36</xdr:col>
      <xdr:colOff>165100</xdr:colOff>
      <xdr:row>98</xdr:row>
      <xdr:rowOff>158803</xdr:rowOff>
    </xdr:to>
    <xdr:sp macro="" textlink="">
      <xdr:nvSpPr>
        <xdr:cNvPr id="490" name="楕円 489"/>
        <xdr:cNvSpPr/>
      </xdr:nvSpPr>
      <xdr:spPr>
        <a:xfrm>
          <a:off x="6921500" y="168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149930</xdr:rowOff>
    </xdr:from>
    <xdr:ext cx="534377" cy="259045"/>
    <xdr:sp macro="" textlink="">
      <xdr:nvSpPr>
        <xdr:cNvPr id="491" name="テキスト ボックス 490"/>
        <xdr:cNvSpPr txBox="1"/>
      </xdr:nvSpPr>
      <xdr:spPr>
        <a:xfrm>
          <a:off x="6705111" y="169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163540</xdr:rowOff>
    </xdr:from>
    <xdr:to>
      <xdr:col>85</xdr:col>
      <xdr:colOff>127000</xdr:colOff>
      <xdr:row>36</xdr:row>
      <xdr:rowOff>113623</xdr:rowOff>
    </xdr:to>
    <xdr:cxnSp macro="">
      <xdr:nvCxnSpPr>
        <xdr:cNvPr id="522" name="直線コネクタ 521"/>
        <xdr:cNvCxnSpPr/>
      </xdr:nvCxnSpPr>
      <xdr:spPr>
        <a:xfrm flipV="1">
          <a:off x="15481300" y="6164290"/>
          <a:ext cx="838200" cy="12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113623</xdr:rowOff>
    </xdr:from>
    <xdr:to>
      <xdr:col>81</xdr:col>
      <xdr:colOff>50800</xdr:colOff>
      <xdr:row>37</xdr:row>
      <xdr:rowOff>99858</xdr:rowOff>
    </xdr:to>
    <xdr:cxnSp macro="">
      <xdr:nvCxnSpPr>
        <xdr:cNvPr id="525" name="直線コネクタ 524"/>
        <xdr:cNvCxnSpPr/>
      </xdr:nvCxnSpPr>
      <xdr:spPr>
        <a:xfrm flipV="1">
          <a:off x="14592300" y="6285823"/>
          <a:ext cx="889000" cy="1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99858</xdr:rowOff>
    </xdr:from>
    <xdr:to>
      <xdr:col>76</xdr:col>
      <xdr:colOff>114300</xdr:colOff>
      <xdr:row>37</xdr:row>
      <xdr:rowOff>140076</xdr:rowOff>
    </xdr:to>
    <xdr:cxnSp macro="">
      <xdr:nvCxnSpPr>
        <xdr:cNvPr id="528" name="直線コネクタ 527"/>
        <xdr:cNvCxnSpPr/>
      </xdr:nvCxnSpPr>
      <xdr:spPr>
        <a:xfrm flipV="1">
          <a:off x="13703300" y="6443508"/>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99515</xdr:rowOff>
    </xdr:from>
    <xdr:to>
      <xdr:col>71</xdr:col>
      <xdr:colOff>177800</xdr:colOff>
      <xdr:row>37</xdr:row>
      <xdr:rowOff>140076</xdr:rowOff>
    </xdr:to>
    <xdr:cxnSp macro="">
      <xdr:nvCxnSpPr>
        <xdr:cNvPr id="531" name="直線コネクタ 530"/>
        <xdr:cNvCxnSpPr/>
      </xdr:nvCxnSpPr>
      <xdr:spPr>
        <a:xfrm>
          <a:off x="12814300" y="6443165"/>
          <a:ext cx="8890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112740</xdr:rowOff>
    </xdr:from>
    <xdr:to>
      <xdr:col>85</xdr:col>
      <xdr:colOff>177800</xdr:colOff>
      <xdr:row>36</xdr:row>
      <xdr:rowOff>42890</xdr:rowOff>
    </xdr:to>
    <xdr:sp macro="" textlink="">
      <xdr:nvSpPr>
        <xdr:cNvPr id="541" name="楕円 540"/>
        <xdr:cNvSpPr/>
      </xdr:nvSpPr>
      <xdr:spPr>
        <a:xfrm>
          <a:off x="16268700" y="61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135617</xdr:rowOff>
    </xdr:from>
    <xdr:ext cx="534377" cy="259045"/>
    <xdr:sp macro="" textlink="">
      <xdr:nvSpPr>
        <xdr:cNvPr id="542" name="消防費該当値テキスト"/>
        <xdr:cNvSpPr txBox="1"/>
      </xdr:nvSpPr>
      <xdr:spPr>
        <a:xfrm>
          <a:off x="16370300" y="59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62823</xdr:rowOff>
    </xdr:from>
    <xdr:to>
      <xdr:col>81</xdr:col>
      <xdr:colOff>101600</xdr:colOff>
      <xdr:row>36</xdr:row>
      <xdr:rowOff>164423</xdr:rowOff>
    </xdr:to>
    <xdr:sp macro="" textlink="">
      <xdr:nvSpPr>
        <xdr:cNvPr id="543" name="楕円 542"/>
        <xdr:cNvSpPr/>
      </xdr:nvSpPr>
      <xdr:spPr>
        <a:xfrm>
          <a:off x="15430500" y="6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9500</xdr:rowOff>
    </xdr:from>
    <xdr:ext cx="534377" cy="259045"/>
    <xdr:sp macro="" textlink="">
      <xdr:nvSpPr>
        <xdr:cNvPr id="544" name="テキスト ボックス 543"/>
        <xdr:cNvSpPr txBox="1"/>
      </xdr:nvSpPr>
      <xdr:spPr>
        <a:xfrm>
          <a:off x="15214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49058</xdr:rowOff>
    </xdr:from>
    <xdr:to>
      <xdr:col>76</xdr:col>
      <xdr:colOff>165100</xdr:colOff>
      <xdr:row>37</xdr:row>
      <xdr:rowOff>150658</xdr:rowOff>
    </xdr:to>
    <xdr:sp macro="" textlink="">
      <xdr:nvSpPr>
        <xdr:cNvPr id="545" name="楕円 544"/>
        <xdr:cNvSpPr/>
      </xdr:nvSpPr>
      <xdr:spPr>
        <a:xfrm>
          <a:off x="14541500" y="63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141785</xdr:rowOff>
    </xdr:from>
    <xdr:ext cx="534377" cy="259045"/>
    <xdr:sp macro="" textlink="">
      <xdr:nvSpPr>
        <xdr:cNvPr id="546" name="テキスト ボックス 545"/>
        <xdr:cNvSpPr txBox="1"/>
      </xdr:nvSpPr>
      <xdr:spPr>
        <a:xfrm>
          <a:off x="14325111" y="648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89276</xdr:rowOff>
    </xdr:from>
    <xdr:to>
      <xdr:col>72</xdr:col>
      <xdr:colOff>38100</xdr:colOff>
      <xdr:row>38</xdr:row>
      <xdr:rowOff>19425</xdr:rowOff>
    </xdr:to>
    <xdr:sp macro="" textlink="">
      <xdr:nvSpPr>
        <xdr:cNvPr id="547" name="楕円 546"/>
        <xdr:cNvSpPr/>
      </xdr:nvSpPr>
      <xdr:spPr>
        <a:xfrm>
          <a:off x="13652500" y="64329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10552</xdr:rowOff>
    </xdr:from>
    <xdr:ext cx="534377" cy="259045"/>
    <xdr:sp macro="" textlink="">
      <xdr:nvSpPr>
        <xdr:cNvPr id="548" name="テキスト ボックス 547"/>
        <xdr:cNvSpPr txBox="1"/>
      </xdr:nvSpPr>
      <xdr:spPr>
        <a:xfrm>
          <a:off x="13436111" y="652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48715</xdr:rowOff>
    </xdr:from>
    <xdr:to>
      <xdr:col>67</xdr:col>
      <xdr:colOff>101600</xdr:colOff>
      <xdr:row>37</xdr:row>
      <xdr:rowOff>150315</xdr:rowOff>
    </xdr:to>
    <xdr:sp macro="" textlink="">
      <xdr:nvSpPr>
        <xdr:cNvPr id="549" name="楕円 548"/>
        <xdr:cNvSpPr/>
      </xdr:nvSpPr>
      <xdr:spPr>
        <a:xfrm>
          <a:off x="12763500" y="63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141443</xdr:rowOff>
    </xdr:from>
    <xdr:ext cx="534377" cy="259045"/>
    <xdr:sp macro="" textlink="">
      <xdr:nvSpPr>
        <xdr:cNvPr id="550" name="テキスト ボックス 549"/>
        <xdr:cNvSpPr txBox="1"/>
      </xdr:nvSpPr>
      <xdr:spPr>
        <a:xfrm>
          <a:off x="12547111" y="648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55887</xdr:rowOff>
    </xdr:from>
    <xdr:to>
      <xdr:col>85</xdr:col>
      <xdr:colOff>126364</xdr:colOff>
      <xdr:row>58</xdr:row>
      <xdr:rowOff>74964</xdr:rowOff>
    </xdr:to>
    <xdr:cxnSp macro="">
      <xdr:nvCxnSpPr>
        <xdr:cNvPr id="574" name="直線コネクタ 573"/>
        <xdr:cNvCxnSpPr/>
      </xdr:nvCxnSpPr>
      <xdr:spPr>
        <a:xfrm flipV="1">
          <a:off x="16317595" y="9142737"/>
          <a:ext cx="1269" cy="8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78791</xdr:rowOff>
    </xdr:from>
    <xdr:ext cx="534377" cy="259045"/>
    <xdr:sp macro="" textlink="">
      <xdr:nvSpPr>
        <xdr:cNvPr id="575" name="教育費最小値テキスト"/>
        <xdr:cNvSpPr txBox="1"/>
      </xdr:nvSpPr>
      <xdr:spPr>
        <a:xfrm>
          <a:off x="16370300" y="1002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74964</xdr:rowOff>
    </xdr:from>
    <xdr:to>
      <xdr:col>86</xdr:col>
      <xdr:colOff>25400</xdr:colOff>
      <xdr:row>58</xdr:row>
      <xdr:rowOff>74964</xdr:rowOff>
    </xdr:to>
    <xdr:cxnSp macro="">
      <xdr:nvCxnSpPr>
        <xdr:cNvPr id="576" name="直線コネクタ 575"/>
        <xdr:cNvCxnSpPr/>
      </xdr:nvCxnSpPr>
      <xdr:spPr>
        <a:xfrm>
          <a:off x="16230600" y="1001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2564</xdr:rowOff>
    </xdr:from>
    <xdr:ext cx="599010" cy="259045"/>
    <xdr:sp macro="" textlink="">
      <xdr:nvSpPr>
        <xdr:cNvPr id="577" name="教育費最大値テキスト"/>
        <xdr:cNvSpPr txBox="1"/>
      </xdr:nvSpPr>
      <xdr:spPr>
        <a:xfrm>
          <a:off x="16370300" y="891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55887</xdr:rowOff>
    </xdr:from>
    <xdr:to>
      <xdr:col>86</xdr:col>
      <xdr:colOff>25400</xdr:colOff>
      <xdr:row>53</xdr:row>
      <xdr:rowOff>55887</xdr:rowOff>
    </xdr:to>
    <xdr:cxnSp macro="">
      <xdr:nvCxnSpPr>
        <xdr:cNvPr id="578" name="直線コネクタ 577"/>
        <xdr:cNvCxnSpPr/>
      </xdr:nvCxnSpPr>
      <xdr:spPr>
        <a:xfrm>
          <a:off x="16230600" y="914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80687</xdr:rowOff>
    </xdr:from>
    <xdr:to>
      <xdr:col>85</xdr:col>
      <xdr:colOff>127000</xdr:colOff>
      <xdr:row>57</xdr:row>
      <xdr:rowOff>112378</xdr:rowOff>
    </xdr:to>
    <xdr:cxnSp macro="">
      <xdr:nvCxnSpPr>
        <xdr:cNvPr id="579" name="直線コネクタ 578"/>
        <xdr:cNvCxnSpPr/>
      </xdr:nvCxnSpPr>
      <xdr:spPr>
        <a:xfrm flipV="1">
          <a:off x="15481300" y="9853337"/>
          <a:ext cx="8382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17880</xdr:rowOff>
    </xdr:from>
    <xdr:ext cx="534377" cy="259045"/>
    <xdr:sp macro="" textlink="">
      <xdr:nvSpPr>
        <xdr:cNvPr id="580" name="教育費平均値テキスト"/>
        <xdr:cNvSpPr txBox="1"/>
      </xdr:nvSpPr>
      <xdr:spPr>
        <a:xfrm>
          <a:off x="16370300" y="961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166453</xdr:rowOff>
    </xdr:from>
    <xdr:to>
      <xdr:col>85</xdr:col>
      <xdr:colOff>177800</xdr:colOff>
      <xdr:row>57</xdr:row>
      <xdr:rowOff>96603</xdr:rowOff>
    </xdr:to>
    <xdr:sp macro="" textlink="">
      <xdr:nvSpPr>
        <xdr:cNvPr id="581" name="フローチャート: 判断 580"/>
        <xdr:cNvSpPr/>
      </xdr:nvSpPr>
      <xdr:spPr>
        <a:xfrm>
          <a:off x="16268700" y="97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101604</xdr:rowOff>
    </xdr:from>
    <xdr:to>
      <xdr:col>81</xdr:col>
      <xdr:colOff>50800</xdr:colOff>
      <xdr:row>57</xdr:row>
      <xdr:rowOff>112378</xdr:rowOff>
    </xdr:to>
    <xdr:cxnSp macro="">
      <xdr:nvCxnSpPr>
        <xdr:cNvPr id="582" name="直線コネクタ 581"/>
        <xdr:cNvCxnSpPr/>
      </xdr:nvCxnSpPr>
      <xdr:spPr>
        <a:xfrm>
          <a:off x="14592300" y="9874254"/>
          <a:ext cx="889000" cy="1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30435</xdr:rowOff>
    </xdr:from>
    <xdr:to>
      <xdr:col>81</xdr:col>
      <xdr:colOff>101600</xdr:colOff>
      <xdr:row>57</xdr:row>
      <xdr:rowOff>132035</xdr:rowOff>
    </xdr:to>
    <xdr:sp macro="" textlink="">
      <xdr:nvSpPr>
        <xdr:cNvPr id="583" name="フローチャート: 判断 582"/>
        <xdr:cNvSpPr/>
      </xdr:nvSpPr>
      <xdr:spPr>
        <a:xfrm>
          <a:off x="15430500" y="98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148562</xdr:rowOff>
    </xdr:from>
    <xdr:ext cx="534377" cy="259045"/>
    <xdr:sp macro="" textlink="">
      <xdr:nvSpPr>
        <xdr:cNvPr id="584" name="テキスト ボックス 583"/>
        <xdr:cNvSpPr txBox="1"/>
      </xdr:nvSpPr>
      <xdr:spPr>
        <a:xfrm>
          <a:off x="15214111" y="957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16218</xdr:rowOff>
    </xdr:from>
    <xdr:to>
      <xdr:col>76</xdr:col>
      <xdr:colOff>114300</xdr:colOff>
      <xdr:row>57</xdr:row>
      <xdr:rowOff>101604</xdr:rowOff>
    </xdr:to>
    <xdr:cxnSp macro="">
      <xdr:nvCxnSpPr>
        <xdr:cNvPr id="585" name="直線コネクタ 584"/>
        <xdr:cNvCxnSpPr/>
      </xdr:nvCxnSpPr>
      <xdr:spPr>
        <a:xfrm>
          <a:off x="13703300" y="9788868"/>
          <a:ext cx="889000" cy="8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70540</xdr:rowOff>
    </xdr:from>
    <xdr:to>
      <xdr:col>76</xdr:col>
      <xdr:colOff>165100</xdr:colOff>
      <xdr:row>58</xdr:row>
      <xdr:rowOff>690</xdr:rowOff>
    </xdr:to>
    <xdr:sp macro="" textlink="">
      <xdr:nvSpPr>
        <xdr:cNvPr id="586" name="フローチャート: 判断 585"/>
        <xdr:cNvSpPr/>
      </xdr:nvSpPr>
      <xdr:spPr>
        <a:xfrm>
          <a:off x="14541500" y="98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163267</xdr:rowOff>
    </xdr:from>
    <xdr:ext cx="534377" cy="259045"/>
    <xdr:sp macro="" textlink="">
      <xdr:nvSpPr>
        <xdr:cNvPr id="587" name="テキスト ボックス 586"/>
        <xdr:cNvSpPr txBox="1"/>
      </xdr:nvSpPr>
      <xdr:spPr>
        <a:xfrm>
          <a:off x="14325111" y="993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73566</xdr:rowOff>
    </xdr:from>
    <xdr:to>
      <xdr:col>71</xdr:col>
      <xdr:colOff>177800</xdr:colOff>
      <xdr:row>57</xdr:row>
      <xdr:rowOff>16218</xdr:rowOff>
    </xdr:to>
    <xdr:cxnSp macro="">
      <xdr:nvCxnSpPr>
        <xdr:cNvPr id="588" name="直線コネクタ 587"/>
        <xdr:cNvCxnSpPr/>
      </xdr:nvCxnSpPr>
      <xdr:spPr>
        <a:xfrm>
          <a:off x="12814300" y="8817516"/>
          <a:ext cx="889000" cy="97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72681</xdr:rowOff>
    </xdr:from>
    <xdr:to>
      <xdr:col>72</xdr:col>
      <xdr:colOff>38100</xdr:colOff>
      <xdr:row>58</xdr:row>
      <xdr:rowOff>2831</xdr:rowOff>
    </xdr:to>
    <xdr:sp macro="" textlink="">
      <xdr:nvSpPr>
        <xdr:cNvPr id="589" name="フローチャート: 判断 588"/>
        <xdr:cNvSpPr/>
      </xdr:nvSpPr>
      <xdr:spPr>
        <a:xfrm>
          <a:off x="13652500" y="984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165408</xdr:rowOff>
    </xdr:from>
    <xdr:ext cx="534377" cy="259045"/>
    <xdr:sp macro="" textlink="">
      <xdr:nvSpPr>
        <xdr:cNvPr id="590" name="テキスト ボックス 589"/>
        <xdr:cNvSpPr txBox="1"/>
      </xdr:nvSpPr>
      <xdr:spPr>
        <a:xfrm>
          <a:off x="13436111" y="99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31392</xdr:rowOff>
    </xdr:from>
    <xdr:to>
      <xdr:col>67</xdr:col>
      <xdr:colOff>101600</xdr:colOff>
      <xdr:row>57</xdr:row>
      <xdr:rowOff>132992</xdr:rowOff>
    </xdr:to>
    <xdr:sp macro="" textlink="">
      <xdr:nvSpPr>
        <xdr:cNvPr id="591" name="フローチャート: 判断 590"/>
        <xdr:cNvSpPr/>
      </xdr:nvSpPr>
      <xdr:spPr>
        <a:xfrm>
          <a:off x="127635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124119</xdr:rowOff>
    </xdr:from>
    <xdr:ext cx="534377" cy="259045"/>
    <xdr:sp macro="" textlink="">
      <xdr:nvSpPr>
        <xdr:cNvPr id="592" name="テキスト ボックス 591"/>
        <xdr:cNvSpPr txBox="1"/>
      </xdr:nvSpPr>
      <xdr:spPr>
        <a:xfrm>
          <a:off x="12547111" y="98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29887</xdr:rowOff>
    </xdr:from>
    <xdr:to>
      <xdr:col>85</xdr:col>
      <xdr:colOff>177800</xdr:colOff>
      <xdr:row>57</xdr:row>
      <xdr:rowOff>131487</xdr:rowOff>
    </xdr:to>
    <xdr:sp macro="" textlink="">
      <xdr:nvSpPr>
        <xdr:cNvPr id="598" name="楕円 597"/>
        <xdr:cNvSpPr/>
      </xdr:nvSpPr>
      <xdr:spPr>
        <a:xfrm>
          <a:off x="16268700" y="98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8314</xdr:rowOff>
    </xdr:from>
    <xdr:ext cx="534377" cy="259045"/>
    <xdr:sp macro="" textlink="">
      <xdr:nvSpPr>
        <xdr:cNvPr id="599" name="教育費該当値テキスト"/>
        <xdr:cNvSpPr txBox="1"/>
      </xdr:nvSpPr>
      <xdr:spPr>
        <a:xfrm>
          <a:off x="16370300" y="978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61578</xdr:rowOff>
    </xdr:from>
    <xdr:to>
      <xdr:col>81</xdr:col>
      <xdr:colOff>101600</xdr:colOff>
      <xdr:row>57</xdr:row>
      <xdr:rowOff>163178</xdr:rowOff>
    </xdr:to>
    <xdr:sp macro="" textlink="">
      <xdr:nvSpPr>
        <xdr:cNvPr id="600" name="楕円 599"/>
        <xdr:cNvSpPr/>
      </xdr:nvSpPr>
      <xdr:spPr>
        <a:xfrm>
          <a:off x="15430500" y="98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154305</xdr:rowOff>
    </xdr:from>
    <xdr:ext cx="534377" cy="259045"/>
    <xdr:sp macro="" textlink="">
      <xdr:nvSpPr>
        <xdr:cNvPr id="601" name="テキスト ボックス 600"/>
        <xdr:cNvSpPr txBox="1"/>
      </xdr:nvSpPr>
      <xdr:spPr>
        <a:xfrm>
          <a:off x="15214111" y="992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50804</xdr:rowOff>
    </xdr:from>
    <xdr:to>
      <xdr:col>76</xdr:col>
      <xdr:colOff>165100</xdr:colOff>
      <xdr:row>57</xdr:row>
      <xdr:rowOff>152404</xdr:rowOff>
    </xdr:to>
    <xdr:sp macro="" textlink="">
      <xdr:nvSpPr>
        <xdr:cNvPr id="602" name="楕円 601"/>
        <xdr:cNvSpPr/>
      </xdr:nvSpPr>
      <xdr:spPr>
        <a:xfrm>
          <a:off x="14541500" y="982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168931</xdr:rowOff>
    </xdr:from>
    <xdr:ext cx="534377" cy="259045"/>
    <xdr:sp macro="" textlink="">
      <xdr:nvSpPr>
        <xdr:cNvPr id="603" name="テキスト ボックス 602"/>
        <xdr:cNvSpPr txBox="1"/>
      </xdr:nvSpPr>
      <xdr:spPr>
        <a:xfrm>
          <a:off x="14325111" y="95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136868</xdr:rowOff>
    </xdr:from>
    <xdr:to>
      <xdr:col>72</xdr:col>
      <xdr:colOff>38100</xdr:colOff>
      <xdr:row>57</xdr:row>
      <xdr:rowOff>67018</xdr:rowOff>
    </xdr:to>
    <xdr:sp macro="" textlink="">
      <xdr:nvSpPr>
        <xdr:cNvPr id="604" name="楕円 603"/>
        <xdr:cNvSpPr/>
      </xdr:nvSpPr>
      <xdr:spPr>
        <a:xfrm>
          <a:off x="13652500" y="97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83545</xdr:rowOff>
    </xdr:from>
    <xdr:ext cx="534377" cy="259045"/>
    <xdr:sp macro="" textlink="">
      <xdr:nvSpPr>
        <xdr:cNvPr id="605" name="テキスト ボックス 604"/>
        <xdr:cNvSpPr txBox="1"/>
      </xdr:nvSpPr>
      <xdr:spPr>
        <a:xfrm>
          <a:off x="13436111" y="951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22766</xdr:rowOff>
    </xdr:from>
    <xdr:to>
      <xdr:col>67</xdr:col>
      <xdr:colOff>101600</xdr:colOff>
      <xdr:row>51</xdr:row>
      <xdr:rowOff>124366</xdr:rowOff>
    </xdr:to>
    <xdr:sp macro="" textlink="">
      <xdr:nvSpPr>
        <xdr:cNvPr id="606" name="楕円 605"/>
        <xdr:cNvSpPr/>
      </xdr:nvSpPr>
      <xdr:spPr>
        <a:xfrm>
          <a:off x="12763500" y="87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140893</xdr:rowOff>
    </xdr:from>
    <xdr:ext cx="599010" cy="259045"/>
    <xdr:sp macro="" textlink="">
      <xdr:nvSpPr>
        <xdr:cNvPr id="607" name="テキスト ボックス 606"/>
        <xdr:cNvSpPr txBox="1"/>
      </xdr:nvSpPr>
      <xdr:spPr>
        <a:xfrm>
          <a:off x="12514795" y="854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9" name="直線コネクタ 628"/>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2" name="災害復旧費最大値テキスト"/>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3" name="直線コネクタ 632"/>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103764</xdr:rowOff>
    </xdr:from>
    <xdr:to>
      <xdr:col>85</xdr:col>
      <xdr:colOff>127000</xdr:colOff>
      <xdr:row>78</xdr:row>
      <xdr:rowOff>139700</xdr:rowOff>
    </xdr:to>
    <xdr:cxnSp macro="">
      <xdr:nvCxnSpPr>
        <xdr:cNvPr id="634" name="直線コネクタ 633"/>
        <xdr:cNvCxnSpPr/>
      </xdr:nvCxnSpPr>
      <xdr:spPr>
        <a:xfrm>
          <a:off x="15481300" y="13476864"/>
          <a:ext cx="8382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5" name="災害復旧費平均値テキスト"/>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6" name="フローチャート: 判断 635"/>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103764</xdr:rowOff>
    </xdr:from>
    <xdr:to>
      <xdr:col>81</xdr:col>
      <xdr:colOff>50800</xdr:colOff>
      <xdr:row>78</xdr:row>
      <xdr:rowOff>133894</xdr:rowOff>
    </xdr:to>
    <xdr:cxnSp macro="">
      <xdr:nvCxnSpPr>
        <xdr:cNvPr id="637" name="直線コネクタ 636"/>
        <xdr:cNvCxnSpPr/>
      </xdr:nvCxnSpPr>
      <xdr:spPr>
        <a:xfrm flipV="1">
          <a:off x="14592300" y="13476864"/>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8" name="フローチャート: 判断 637"/>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9" name="テキスト ボックス 638"/>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123927</xdr:rowOff>
    </xdr:from>
    <xdr:to>
      <xdr:col>76</xdr:col>
      <xdr:colOff>114300</xdr:colOff>
      <xdr:row>78</xdr:row>
      <xdr:rowOff>133894</xdr:rowOff>
    </xdr:to>
    <xdr:cxnSp macro="">
      <xdr:nvCxnSpPr>
        <xdr:cNvPr id="640" name="直線コネクタ 639"/>
        <xdr:cNvCxnSpPr/>
      </xdr:nvCxnSpPr>
      <xdr:spPr>
        <a:xfrm>
          <a:off x="13703300" y="13497027"/>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41" name="フローチャート: 判断 640"/>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2" name="テキスト ボックス 641"/>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123927</xdr:rowOff>
    </xdr:from>
    <xdr:to>
      <xdr:col>71</xdr:col>
      <xdr:colOff>177800</xdr:colOff>
      <xdr:row>78</xdr:row>
      <xdr:rowOff>126715</xdr:rowOff>
    </xdr:to>
    <xdr:cxnSp macro="">
      <xdr:nvCxnSpPr>
        <xdr:cNvPr id="643" name="直線コネクタ 642"/>
        <xdr:cNvCxnSpPr/>
      </xdr:nvCxnSpPr>
      <xdr:spPr>
        <a:xfrm flipV="1">
          <a:off x="12814300" y="13497027"/>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4" name="フローチャート: 判断 643"/>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5" name="テキスト ボックス 644"/>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6" name="フローチャート: 判断 645"/>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7" name="テキスト ボックス 646"/>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4" name="災害復旧費該当値テキスト"/>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52964</xdr:rowOff>
    </xdr:from>
    <xdr:to>
      <xdr:col>81</xdr:col>
      <xdr:colOff>101600</xdr:colOff>
      <xdr:row>78</xdr:row>
      <xdr:rowOff>154564</xdr:rowOff>
    </xdr:to>
    <xdr:sp macro="" textlink="">
      <xdr:nvSpPr>
        <xdr:cNvPr id="655" name="楕円 654"/>
        <xdr:cNvSpPr/>
      </xdr:nvSpPr>
      <xdr:spPr>
        <a:xfrm>
          <a:off x="15430500" y="134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145691</xdr:rowOff>
    </xdr:from>
    <xdr:ext cx="469744" cy="259045"/>
    <xdr:sp macro="" textlink="">
      <xdr:nvSpPr>
        <xdr:cNvPr id="656" name="テキスト ボックス 655"/>
        <xdr:cNvSpPr txBox="1"/>
      </xdr:nvSpPr>
      <xdr:spPr>
        <a:xfrm>
          <a:off x="15246428" y="135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83094</xdr:rowOff>
    </xdr:from>
    <xdr:to>
      <xdr:col>76</xdr:col>
      <xdr:colOff>165100</xdr:colOff>
      <xdr:row>79</xdr:row>
      <xdr:rowOff>13244</xdr:rowOff>
    </xdr:to>
    <xdr:sp macro="" textlink="">
      <xdr:nvSpPr>
        <xdr:cNvPr id="657" name="楕円 656"/>
        <xdr:cNvSpPr/>
      </xdr:nvSpPr>
      <xdr:spPr>
        <a:xfrm>
          <a:off x="14541500" y="134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4371</xdr:rowOff>
    </xdr:from>
    <xdr:ext cx="378565" cy="259045"/>
    <xdr:sp macro="" textlink="">
      <xdr:nvSpPr>
        <xdr:cNvPr id="658" name="テキスト ボックス 657"/>
        <xdr:cNvSpPr txBox="1"/>
      </xdr:nvSpPr>
      <xdr:spPr>
        <a:xfrm>
          <a:off x="14403017" y="1354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73127</xdr:rowOff>
    </xdr:from>
    <xdr:to>
      <xdr:col>72</xdr:col>
      <xdr:colOff>38100</xdr:colOff>
      <xdr:row>79</xdr:row>
      <xdr:rowOff>3277</xdr:rowOff>
    </xdr:to>
    <xdr:sp macro="" textlink="">
      <xdr:nvSpPr>
        <xdr:cNvPr id="659" name="楕円 658"/>
        <xdr:cNvSpPr/>
      </xdr:nvSpPr>
      <xdr:spPr>
        <a:xfrm>
          <a:off x="13652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165854</xdr:rowOff>
    </xdr:from>
    <xdr:ext cx="378565" cy="259045"/>
    <xdr:sp macro="" textlink="">
      <xdr:nvSpPr>
        <xdr:cNvPr id="660" name="テキスト ボックス 659"/>
        <xdr:cNvSpPr txBox="1"/>
      </xdr:nvSpPr>
      <xdr:spPr>
        <a:xfrm>
          <a:off x="13514017" y="13538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75915</xdr:rowOff>
    </xdr:from>
    <xdr:to>
      <xdr:col>67</xdr:col>
      <xdr:colOff>101600</xdr:colOff>
      <xdr:row>79</xdr:row>
      <xdr:rowOff>6065</xdr:rowOff>
    </xdr:to>
    <xdr:sp macro="" textlink="">
      <xdr:nvSpPr>
        <xdr:cNvPr id="661" name="楕円 660"/>
        <xdr:cNvSpPr/>
      </xdr:nvSpPr>
      <xdr:spPr>
        <a:xfrm>
          <a:off x="12763500" y="13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168642</xdr:rowOff>
    </xdr:from>
    <xdr:ext cx="378565" cy="259045"/>
    <xdr:sp macro="" textlink="">
      <xdr:nvSpPr>
        <xdr:cNvPr id="662" name="テキスト ボックス 661"/>
        <xdr:cNvSpPr txBox="1"/>
      </xdr:nvSpPr>
      <xdr:spPr>
        <a:xfrm>
          <a:off x="12625017" y="13541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4" name="直線コネクタ 683"/>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5" name="公債費最小値テキスト"/>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6" name="直線コネクタ 685"/>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7" name="公債費最大値テキスト"/>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8" name="直線コネクタ 687"/>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28888</xdr:rowOff>
    </xdr:from>
    <xdr:to>
      <xdr:col>85</xdr:col>
      <xdr:colOff>127000</xdr:colOff>
      <xdr:row>97</xdr:row>
      <xdr:rowOff>73904</xdr:rowOff>
    </xdr:to>
    <xdr:cxnSp macro="">
      <xdr:nvCxnSpPr>
        <xdr:cNvPr id="689" name="直線コネクタ 688"/>
        <xdr:cNvCxnSpPr/>
      </xdr:nvCxnSpPr>
      <xdr:spPr>
        <a:xfrm flipV="1">
          <a:off x="15481300" y="16659538"/>
          <a:ext cx="8382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90" name="公債費平均値テキスト"/>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91" name="フローチャート: 判断 690"/>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66918</xdr:rowOff>
    </xdr:from>
    <xdr:to>
      <xdr:col>81</xdr:col>
      <xdr:colOff>50800</xdr:colOff>
      <xdr:row>97</xdr:row>
      <xdr:rowOff>73904</xdr:rowOff>
    </xdr:to>
    <xdr:cxnSp macro="">
      <xdr:nvCxnSpPr>
        <xdr:cNvPr id="692" name="直線コネクタ 691"/>
        <xdr:cNvCxnSpPr/>
      </xdr:nvCxnSpPr>
      <xdr:spPr>
        <a:xfrm>
          <a:off x="14592300" y="16697568"/>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3" name="フローチャート: 判断 692"/>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4" name="テキスト ボックス 693"/>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66918</xdr:rowOff>
    </xdr:from>
    <xdr:to>
      <xdr:col>76</xdr:col>
      <xdr:colOff>114300</xdr:colOff>
      <xdr:row>97</xdr:row>
      <xdr:rowOff>144053</xdr:rowOff>
    </xdr:to>
    <xdr:cxnSp macro="">
      <xdr:nvCxnSpPr>
        <xdr:cNvPr id="695" name="直線コネクタ 694"/>
        <xdr:cNvCxnSpPr/>
      </xdr:nvCxnSpPr>
      <xdr:spPr>
        <a:xfrm flipV="1">
          <a:off x="13703300" y="16697568"/>
          <a:ext cx="889000" cy="7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6" name="フローチャート: 判断 695"/>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7" name="テキスト ボックス 696"/>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144053</xdr:rowOff>
    </xdr:from>
    <xdr:to>
      <xdr:col>71</xdr:col>
      <xdr:colOff>177800</xdr:colOff>
      <xdr:row>97</xdr:row>
      <xdr:rowOff>154454</xdr:rowOff>
    </xdr:to>
    <xdr:cxnSp macro="">
      <xdr:nvCxnSpPr>
        <xdr:cNvPr id="698" name="直線コネクタ 697"/>
        <xdr:cNvCxnSpPr/>
      </xdr:nvCxnSpPr>
      <xdr:spPr>
        <a:xfrm flipV="1">
          <a:off x="12814300" y="16774703"/>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9" name="フローチャート: 判断 698"/>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700" name="テキスト ボックス 699"/>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701" name="フローチャート: 判断 700"/>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2" name="テキスト ボックス 701"/>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149538</xdr:rowOff>
    </xdr:from>
    <xdr:to>
      <xdr:col>85</xdr:col>
      <xdr:colOff>177800</xdr:colOff>
      <xdr:row>97</xdr:row>
      <xdr:rowOff>79688</xdr:rowOff>
    </xdr:to>
    <xdr:sp macro="" textlink="">
      <xdr:nvSpPr>
        <xdr:cNvPr id="708" name="楕円 707"/>
        <xdr:cNvSpPr/>
      </xdr:nvSpPr>
      <xdr:spPr>
        <a:xfrm>
          <a:off x="16268700" y="166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127965</xdr:rowOff>
    </xdr:from>
    <xdr:ext cx="534377" cy="259045"/>
    <xdr:sp macro="" textlink="">
      <xdr:nvSpPr>
        <xdr:cNvPr id="709" name="公債費該当値テキスト"/>
        <xdr:cNvSpPr txBox="1"/>
      </xdr:nvSpPr>
      <xdr:spPr>
        <a:xfrm>
          <a:off x="16370300" y="1658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23104</xdr:rowOff>
    </xdr:from>
    <xdr:to>
      <xdr:col>81</xdr:col>
      <xdr:colOff>101600</xdr:colOff>
      <xdr:row>97</xdr:row>
      <xdr:rowOff>124704</xdr:rowOff>
    </xdr:to>
    <xdr:sp macro="" textlink="">
      <xdr:nvSpPr>
        <xdr:cNvPr id="710" name="楕円 709"/>
        <xdr:cNvSpPr/>
      </xdr:nvSpPr>
      <xdr:spPr>
        <a:xfrm>
          <a:off x="15430500" y="166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115831</xdr:rowOff>
    </xdr:from>
    <xdr:ext cx="534377" cy="259045"/>
    <xdr:sp macro="" textlink="">
      <xdr:nvSpPr>
        <xdr:cNvPr id="711" name="テキスト ボックス 710"/>
        <xdr:cNvSpPr txBox="1"/>
      </xdr:nvSpPr>
      <xdr:spPr>
        <a:xfrm>
          <a:off x="15214111" y="167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16118</xdr:rowOff>
    </xdr:from>
    <xdr:to>
      <xdr:col>76</xdr:col>
      <xdr:colOff>165100</xdr:colOff>
      <xdr:row>97</xdr:row>
      <xdr:rowOff>117718</xdr:rowOff>
    </xdr:to>
    <xdr:sp macro="" textlink="">
      <xdr:nvSpPr>
        <xdr:cNvPr id="712" name="楕円 711"/>
        <xdr:cNvSpPr/>
      </xdr:nvSpPr>
      <xdr:spPr>
        <a:xfrm>
          <a:off x="14541500" y="166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108845</xdr:rowOff>
    </xdr:from>
    <xdr:ext cx="534377" cy="259045"/>
    <xdr:sp macro="" textlink="">
      <xdr:nvSpPr>
        <xdr:cNvPr id="713" name="テキスト ボックス 712"/>
        <xdr:cNvSpPr txBox="1"/>
      </xdr:nvSpPr>
      <xdr:spPr>
        <a:xfrm>
          <a:off x="14325111" y="167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93253</xdr:rowOff>
    </xdr:from>
    <xdr:to>
      <xdr:col>72</xdr:col>
      <xdr:colOff>38100</xdr:colOff>
      <xdr:row>98</xdr:row>
      <xdr:rowOff>23403</xdr:rowOff>
    </xdr:to>
    <xdr:sp macro="" textlink="">
      <xdr:nvSpPr>
        <xdr:cNvPr id="714" name="楕円 713"/>
        <xdr:cNvSpPr/>
      </xdr:nvSpPr>
      <xdr:spPr>
        <a:xfrm>
          <a:off x="13652500" y="167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14530</xdr:rowOff>
    </xdr:from>
    <xdr:ext cx="534377" cy="259045"/>
    <xdr:sp macro="" textlink="">
      <xdr:nvSpPr>
        <xdr:cNvPr id="715" name="テキスト ボックス 714"/>
        <xdr:cNvSpPr txBox="1"/>
      </xdr:nvSpPr>
      <xdr:spPr>
        <a:xfrm>
          <a:off x="13436111" y="168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103654</xdr:rowOff>
    </xdr:from>
    <xdr:to>
      <xdr:col>67</xdr:col>
      <xdr:colOff>101600</xdr:colOff>
      <xdr:row>98</xdr:row>
      <xdr:rowOff>33804</xdr:rowOff>
    </xdr:to>
    <xdr:sp macro="" textlink="">
      <xdr:nvSpPr>
        <xdr:cNvPr id="716" name="楕円 715"/>
        <xdr:cNvSpPr/>
      </xdr:nvSpPr>
      <xdr:spPr>
        <a:xfrm>
          <a:off x="12763500" y="167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24931</xdr:rowOff>
    </xdr:from>
    <xdr:ext cx="534377" cy="259045"/>
    <xdr:sp macro="" textlink="">
      <xdr:nvSpPr>
        <xdr:cNvPr id="717" name="テキスト ボックス 716"/>
        <xdr:cNvSpPr txBox="1"/>
      </xdr:nvSpPr>
      <xdr:spPr>
        <a:xfrm>
          <a:off x="12547111" y="168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3" name="直線コネクタ 742"/>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6" name="諸支出金最大値テキスト"/>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7" name="直線コネクタ 746"/>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9" name="諸支出金平均値テキスト"/>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50" name="フローチャート: 判断 749"/>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2" name="フローチャート: 判断 751"/>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3" name="テキスト ボックス 752"/>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5" name="フローチャート: 判断 754"/>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6" name="テキスト ボックス 755"/>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60" name="フローチャート: 判断 759"/>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61" name="テキスト ボックス 760"/>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8" name="諸支出金該当値テキスト"/>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類似団体平均と比較して１，２５６円高くなっている。◆総務費は前年度と比較して９，９３９円減少した。ふるさと納税額の減に伴う必要経費の減や基金積立金の減等が主なものである。◆民生費は類似団体と比較してかなり高い状況が続いている。医療・介護に係る経費のほか、障がい者福祉や児童福祉に係る扶助費が高いことが影響しているものと思われる。◆衛生費は前年度から５，１７９円減少した。コロナ予防接種事業の減が主なものである。◆農林水産業費は前年度から９６３円減少した。農業施設等整備事業や国土調査事業の減が主なものである。◆商工費については、エネルギー価格高騰対策事業等の減により、前年度と比較して２，１２９円減少した。◆土木費については、類似団体よりも低く推移してきたが、令和４年度からそれを大きく上回った。これは、町営住宅等長寿命化事業が本格化したことによるもので、令和６年度は一旦類似団体平均を下回ったところであるが、今後も高水準が続く見通しである。◆消防費においては、防災行政無線再整備事業の増加により、前年度と比較して７，４４３円増加した。◆教育費は、学校再編事業の完了以降、減少が続いていたが、令和６年度は前年度から８，３１８円増加した。人件費の増や校務用パソコン更新等が主なものである。◆公債費は地方債発行の抑制及び繰上償還の実施により、類似団体平均より低く抑えられてきたが、近年の大規模事業の影響により、急上昇の傾向にある。中長期的な視点に基づき、より一層慎重な財政運営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概ね１１％程度で推移しているが、令和３年度はコロナ禍による不用額増等により１５％を超えた。財政調整基金残高は３０％以上を維持してきたが、今後は繰上償還等のための取崩により減少する見通しである。剰余金の積極的な積立に努める。実質単年度収支比率は計画的な繰上償還の実施により概ね黒字となっているが、今後は財政調整基金の減に伴い収支の悪化が懸念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福岡県香春町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国民健康保険特別会計は平成３０年度から都道府県も保険者となり、市町村の財政が従来と比べ安定化したこと、また、必要に応じた保険税の改正を適宜行っていることから、近年は黒字化している。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水道事業会計では老朽管更新などで現金が減少傾向にあり、経営戦略を令和２年度に策定済みである。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生活排水処理事業会計は令和５年度から法適用の公営企業会計に移行し、黒字となっている。なお、令和４年度以前の状況は「その他会計（黒字）」のとおりである。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一般会計においては義務的経費が増加していくことが確定的であるため、今後とも健全な財政運営を心がけていく。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7908949</v>
      </c>
      <c r="BO4" s="371"/>
      <c r="BP4" s="371"/>
      <c r="BQ4" s="371"/>
      <c r="BR4" s="371"/>
      <c r="BS4" s="371"/>
      <c r="BT4" s="371"/>
      <c r="BU4" s="372"/>
      <c r="BV4" s="370">
        <v>7983424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11.5</v>
      </c>
      <c r="CU4" s="377"/>
      <c r="CV4" s="377"/>
      <c r="CW4" s="377"/>
      <c r="CX4" s="377"/>
      <c r="CY4" s="377"/>
      <c r="CZ4" s="377"/>
      <c r="DA4" s="378"/>
      <c r="DB4" s="376">
        <v>11.8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7453513</v>
      </c>
      <c r="BO5" s="408"/>
      <c r="BP5" s="408"/>
      <c r="BQ5" s="408"/>
      <c r="BR5" s="408"/>
      <c r="BS5" s="408"/>
      <c r="BT5" s="408"/>
      <c r="BU5" s="409"/>
      <c r="BV5" s="407">
        <v>7536957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90.6</v>
      </c>
      <c r="CU5" s="405"/>
      <c r="CV5" s="405"/>
      <c r="CW5" s="405"/>
      <c r="CX5" s="405"/>
      <c r="CY5" s="405"/>
      <c r="CZ5" s="405"/>
      <c r="DA5" s="406"/>
      <c r="DB5" s="404">
        <v>91.6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455436</v>
      </c>
      <c r="BO6" s="408"/>
      <c r="BP6" s="408"/>
      <c r="BQ6" s="408"/>
      <c r="BR6" s="408"/>
      <c r="BS6" s="408"/>
      <c r="BT6" s="408"/>
      <c r="BU6" s="409"/>
      <c r="BV6" s="407">
        <v>446467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90.9</v>
      </c>
      <c r="CU6" s="445"/>
      <c r="CV6" s="445"/>
      <c r="CW6" s="445"/>
      <c r="CX6" s="445"/>
      <c r="CY6" s="445"/>
      <c r="CZ6" s="445"/>
      <c r="DA6" s="446"/>
      <c r="DB6" s="444">
        <v>92.1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34591</v>
      </c>
      <c r="BO7" s="408"/>
      <c r="BP7" s="408"/>
      <c r="BQ7" s="408"/>
      <c r="BR7" s="408"/>
      <c r="BS7" s="408"/>
      <c r="BT7" s="408"/>
      <c r="BU7" s="409"/>
      <c r="BV7" s="407">
        <v>29290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3662922</v>
      </c>
      <c r="CU7" s="408"/>
      <c r="CV7" s="408"/>
      <c r="CW7" s="408"/>
      <c r="CX7" s="408"/>
      <c r="CY7" s="408"/>
      <c r="CZ7" s="408"/>
      <c r="DA7" s="409"/>
      <c r="DB7" s="407">
        <v>3527531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420845</v>
      </c>
      <c r="BO8" s="408"/>
      <c r="BP8" s="408"/>
      <c r="BQ8" s="408"/>
      <c r="BR8" s="408"/>
      <c r="BS8" s="408"/>
      <c r="BT8" s="408"/>
      <c r="BU8" s="409"/>
      <c r="BV8" s="407">
        <v>417177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10191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3668</v>
      </c>
      <c r="BO9" s="408"/>
      <c r="BP9" s="408"/>
      <c r="BQ9" s="408"/>
      <c r="BR9" s="408"/>
      <c r="BS9" s="408"/>
      <c r="BT9" s="408"/>
      <c r="BU9" s="409"/>
      <c r="BV9" s="407">
        <v>869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10.4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10861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63738</v>
      </c>
      <c r="BO10" s="408"/>
      <c r="BP10" s="408"/>
      <c r="BQ10" s="408"/>
      <c r="BR10" s="408"/>
      <c r="BS10" s="408"/>
      <c r="BT10" s="408"/>
      <c r="BU10" s="409"/>
      <c r="BV10" s="407">
        <v>187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111936</v>
      </c>
      <c r="BO11" s="408"/>
      <c r="BP11" s="408"/>
      <c r="BQ11" s="408"/>
      <c r="BR11" s="408"/>
      <c r="BS11" s="408"/>
      <c r="BT11" s="408"/>
      <c r="BU11" s="409"/>
      <c r="BV11" s="407">
        <v>109468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9962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103693</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9888</v>
      </c>
      <c r="S13" s="492"/>
      <c r="T13" s="492"/>
      <c r="U13" s="492"/>
      <c r="V13" s="493"/>
      <c r="W13" s="423" t="s">
        <v>131</v>
      </c>
      <c r="X13" s="424"/>
      <c r="Y13" s="424"/>
      <c r="Z13" s="424"/>
      <c r="AA13" s="424"/>
      <c r="AB13" s="414"/>
      <c r="AC13" s="458">
        <v>111</v>
      </c>
      <c r="AD13" s="459"/>
      <c r="AE13" s="459"/>
      <c r="AF13" s="459"/>
      <c r="AG13" s="501"/>
      <c r="AH13" s="458">
        <v>86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75649</v>
      </c>
      <c r="BO13" s="408"/>
      <c r="BP13" s="408"/>
      <c r="BQ13" s="408"/>
      <c r="BR13" s="408"/>
      <c r="BS13" s="408"/>
      <c r="BT13" s="408"/>
      <c r="BU13" s="409"/>
      <c r="BV13" s="407">
        <v>110524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3.7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10166</v>
      </c>
      <c r="S14" s="492"/>
      <c r="T14" s="492"/>
      <c r="U14" s="492"/>
      <c r="V14" s="493"/>
      <c r="W14" s="397"/>
      <c r="X14" s="398"/>
      <c r="Y14" s="398"/>
      <c r="Z14" s="398"/>
      <c r="AA14" s="398"/>
      <c r="AB14" s="387"/>
      <c r="AC14" s="494">
        <v>2.7</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10116</v>
      </c>
      <c r="S15" s="492"/>
      <c r="T15" s="492"/>
      <c r="U15" s="492"/>
      <c r="V15" s="493"/>
      <c r="W15" s="423" t="s">
        <v>137</v>
      </c>
      <c r="X15" s="424"/>
      <c r="Y15" s="424"/>
      <c r="Z15" s="424"/>
      <c r="AA15" s="424"/>
      <c r="AB15" s="414"/>
      <c r="AC15" s="458">
        <v>1070</v>
      </c>
      <c r="AD15" s="459"/>
      <c r="AE15" s="459"/>
      <c r="AF15" s="459"/>
      <c r="AG15" s="501"/>
      <c r="AH15" s="458">
        <v>1074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960596</v>
      </c>
      <c r="BO15" s="371"/>
      <c r="BP15" s="371"/>
      <c r="BQ15" s="371"/>
      <c r="BR15" s="371"/>
      <c r="BS15" s="371"/>
      <c r="BT15" s="371"/>
      <c r="BU15" s="372"/>
      <c r="BV15" s="370">
        <v>986714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25.9</v>
      </c>
      <c r="AD16" s="495"/>
      <c r="AE16" s="495"/>
      <c r="AF16" s="495"/>
      <c r="AG16" s="496"/>
      <c r="AH16" s="494">
        <v>26.6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3417665</v>
      </c>
      <c r="BO16" s="408"/>
      <c r="BP16" s="408"/>
      <c r="BQ16" s="408"/>
      <c r="BR16" s="408"/>
      <c r="BS16" s="408"/>
      <c r="BT16" s="408"/>
      <c r="BU16" s="409"/>
      <c r="BV16" s="407">
        <v>3273773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2947</v>
      </c>
      <c r="AD17" s="459"/>
      <c r="AE17" s="459"/>
      <c r="AF17" s="459"/>
      <c r="AG17" s="501"/>
      <c r="AH17" s="458">
        <v>2875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1186918</v>
      </c>
      <c r="BO17" s="408"/>
      <c r="BP17" s="408"/>
      <c r="BQ17" s="408"/>
      <c r="BR17" s="408"/>
      <c r="BS17" s="408"/>
      <c r="BT17" s="408"/>
      <c r="BU17" s="409"/>
      <c r="BV17" s="407">
        <v>1222443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44.5</v>
      </c>
      <c r="M18" s="531"/>
      <c r="N18" s="531"/>
      <c r="O18" s="531"/>
      <c r="P18" s="531"/>
      <c r="Q18" s="531"/>
      <c r="R18" s="532"/>
      <c r="S18" s="532"/>
      <c r="T18" s="532"/>
      <c r="U18" s="532"/>
      <c r="V18" s="533"/>
      <c r="W18" s="425"/>
      <c r="X18" s="426"/>
      <c r="Y18" s="426"/>
      <c r="Z18" s="426"/>
      <c r="AA18" s="426"/>
      <c r="AB18" s="417"/>
      <c r="AC18" s="534">
        <v>71.400000000000006</v>
      </c>
      <c r="AD18" s="535"/>
      <c r="AE18" s="535"/>
      <c r="AF18" s="535"/>
      <c r="AG18" s="536"/>
      <c r="AH18" s="534">
        <v>71.3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3394113</v>
      </c>
      <c r="BO18" s="408"/>
      <c r="BP18" s="408"/>
      <c r="BQ18" s="408"/>
      <c r="BR18" s="408"/>
      <c r="BS18" s="408"/>
      <c r="BT18" s="408"/>
      <c r="BU18" s="409"/>
      <c r="BV18" s="407">
        <v>3234294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229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5066879</v>
      </c>
      <c r="BO19" s="408"/>
      <c r="BP19" s="408"/>
      <c r="BQ19" s="408"/>
      <c r="BR19" s="408"/>
      <c r="BS19" s="408"/>
      <c r="BT19" s="408"/>
      <c r="BU19" s="409"/>
      <c r="BV19" s="407">
        <v>4857236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4337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6957633</v>
      </c>
      <c r="BO22" s="371"/>
      <c r="BP22" s="371"/>
      <c r="BQ22" s="371"/>
      <c r="BR22" s="371"/>
      <c r="BS22" s="371"/>
      <c r="BT22" s="371"/>
      <c r="BU22" s="372"/>
      <c r="BV22" s="370">
        <v>7045492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6588846</v>
      </c>
      <c r="BO23" s="408"/>
      <c r="BP23" s="408"/>
      <c r="BQ23" s="408"/>
      <c r="BR23" s="408"/>
      <c r="BS23" s="408"/>
      <c r="BT23" s="408"/>
      <c r="BU23" s="409"/>
      <c r="BV23" s="407">
        <v>6739169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124</v>
      </c>
      <c r="AI24" s="459"/>
      <c r="AJ24" s="459"/>
      <c r="AK24" s="459"/>
      <c r="AL24" s="501"/>
      <c r="AM24" s="458">
        <v>384648</v>
      </c>
      <c r="AN24" s="459"/>
      <c r="AO24" s="459"/>
      <c r="AP24" s="459"/>
      <c r="AQ24" s="459"/>
      <c r="AR24" s="501"/>
      <c r="AS24" s="458">
        <v>3102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6138432</v>
      </c>
      <c r="BO24" s="408"/>
      <c r="BP24" s="408"/>
      <c r="BQ24" s="408"/>
      <c r="BR24" s="408"/>
      <c r="BS24" s="408"/>
      <c r="BT24" s="408"/>
      <c r="BU24" s="409"/>
      <c r="BV24" s="407">
        <v>6007007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5750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434309</v>
      </c>
      <c r="BO25" s="371"/>
      <c r="BP25" s="371"/>
      <c r="BQ25" s="371"/>
      <c r="BR25" s="371"/>
      <c r="BS25" s="371"/>
      <c r="BT25" s="371"/>
      <c r="BU25" s="372"/>
      <c r="BV25" s="370">
        <v>371746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5160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1100526</v>
      </c>
      <c r="BO28" s="371"/>
      <c r="BP28" s="371"/>
      <c r="BQ28" s="371"/>
      <c r="BR28" s="371"/>
      <c r="BS28" s="371"/>
      <c r="BT28" s="371"/>
      <c r="BU28" s="372"/>
      <c r="BV28" s="370">
        <v>1140481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11</v>
      </c>
      <c r="M29" s="459"/>
      <c r="N29" s="459"/>
      <c r="O29" s="459"/>
      <c r="P29" s="501"/>
      <c r="Q29" s="458">
        <v>2260</v>
      </c>
      <c r="R29" s="459"/>
      <c r="S29" s="459"/>
      <c r="T29" s="459"/>
      <c r="U29" s="459"/>
      <c r="V29" s="501"/>
      <c r="W29" s="556"/>
      <c r="X29" s="557"/>
      <c r="Y29" s="558"/>
      <c r="Z29" s="457" t="s">
        <v>177</v>
      </c>
      <c r="AA29" s="437"/>
      <c r="AB29" s="437"/>
      <c r="AC29" s="437"/>
      <c r="AD29" s="437"/>
      <c r="AE29" s="437"/>
      <c r="AF29" s="437"/>
      <c r="AG29" s="438"/>
      <c r="AH29" s="458">
        <v>124</v>
      </c>
      <c r="AI29" s="459"/>
      <c r="AJ29" s="459"/>
      <c r="AK29" s="459"/>
      <c r="AL29" s="501"/>
      <c r="AM29" s="458">
        <v>384648</v>
      </c>
      <c r="AN29" s="459"/>
      <c r="AO29" s="459"/>
      <c r="AP29" s="459"/>
      <c r="AQ29" s="459"/>
      <c r="AR29" s="501"/>
      <c r="AS29" s="458">
        <v>3102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999791</v>
      </c>
      <c r="BO29" s="408"/>
      <c r="BP29" s="408"/>
      <c r="BQ29" s="408"/>
      <c r="BR29" s="408"/>
      <c r="BS29" s="408"/>
      <c r="BT29" s="408"/>
      <c r="BU29" s="409"/>
      <c r="BV29" s="407">
        <v>1050491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2033586</v>
      </c>
      <c r="BO30" s="527"/>
      <c r="BP30" s="527"/>
      <c r="BQ30" s="527"/>
      <c r="BR30" s="527"/>
      <c r="BS30" s="527"/>
      <c r="BT30" s="527"/>
      <c r="BU30" s="528"/>
      <c r="BV30" s="526">
        <v>2166252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福岡県市町村消防団員等公務災害補償組合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田川情報不動産センター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住宅改修資金貸付事業特別会計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IF('各会計、関係団体の財政状況及び健全化判断比率'!B31="","",'各会計、関係団体の財政状況及び健全化判断比率'!B31)</f>
        <v>工業用水道事業会計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福岡県市町村職員退職手当組合（一般会計）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道の駅香春</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IF('各会計、関係団体の財政状況及び健全化判断比率'!B32="","",'各会計、関係団体の財政状況及び健全化判断比率'!B32)</f>
        <v>生活排水処理事業会計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福岡県市町村職員退職手当組合（基金特別会計）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福岡県自治会館管理組合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福岡県田川地区消防組合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田川郡東部環境衛生施設組合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田川地区斎場組合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福岡県自治振興組合（一般会計）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福岡県自治振興組合（公文書館事業特別会計）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福岡県介護保険広域連合（一般会計）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P3uGpD4m475tJbk7L4PDO1HkwVerezkDR5w6AwtrV8cCaYeb8g2pMoepooKVh6uXMSB/olxYQaJi99yXm/CWg==" saltValue="hrjPv1lbMuC9T1grq+g8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1" t="s">
        <v>531</v>
      </c>
      <c r="D34" s="1141"/>
      <c r="E34" s="1142"/>
      <c r="F34" s="32">
        <v>11.04</v>
      </c>
      <c r="G34" s="33">
        <v>15.6</v>
      </c>
      <c r="H34" s="33">
        <v>11.93</v>
      </c>
      <c r="I34" s="33">
        <v>11.82</v>
      </c>
      <c r="J34" s="34">
        <v>11.48</v>
      </c>
      <c r="K34" s="22"/>
      <c r="L34" s="22"/>
      <c r="M34" s="22"/>
      <c r="N34" s="22"/>
      <c r="O34" s="22"/>
      <c r="P34" s="22"/>
    </row>
    <row r="35" spans="1:16" ht="39" customHeight="1" x14ac:dyDescent="0.15">
      <c r="A35" s="22"/>
      <c r="B35" s="35"/>
      <c r="C35" s="1135" t="s">
        <v>532</v>
      </c>
      <c r="D35" s="1136"/>
      <c r="E35" s="1137"/>
      <c r="F35" s="36">
        <v>9.6199999999999992</v>
      </c>
      <c r="G35" s="37">
        <v>9.14</v>
      </c>
      <c r="H35" s="37">
        <v>9.49</v>
      </c>
      <c r="I35" s="37">
        <v>8.65</v>
      </c>
      <c r="J35" s="38">
        <v>7.32</v>
      </c>
      <c r="K35" s="22"/>
      <c r="L35" s="22"/>
      <c r="M35" s="22"/>
      <c r="N35" s="22"/>
      <c r="O35" s="22"/>
      <c r="P35" s="22"/>
    </row>
    <row r="36" spans="1:16" ht="39" customHeight="1" x14ac:dyDescent="0.15">
      <c r="A36" s="22"/>
      <c r="B36" s="35"/>
      <c r="C36" s="1135" t="s">
        <v>533</v>
      </c>
      <c r="D36" s="1136"/>
      <c r="E36" s="1137"/>
      <c r="F36" s="36" t="s">
        <v>486</v>
      </c>
      <c r="G36" s="37" t="s">
        <v>486</v>
      </c>
      <c r="H36" s="37" t="s">
        <v>486</v>
      </c>
      <c r="I36" s="37">
        <v>1.9</v>
      </c>
      <c r="J36" s="38">
        <v>2.12</v>
      </c>
      <c r="K36" s="22"/>
      <c r="L36" s="22"/>
      <c r="M36" s="22"/>
      <c r="N36" s="22"/>
      <c r="O36" s="22"/>
      <c r="P36" s="22"/>
    </row>
    <row r="37" spans="1:16" ht="39" customHeight="1" x14ac:dyDescent="0.15">
      <c r="A37" s="22"/>
      <c r="B37" s="35"/>
      <c r="C37" s="1135" t="s">
        <v>534</v>
      </c>
      <c r="D37" s="1136"/>
      <c r="E37" s="1137"/>
      <c r="F37" s="36">
        <v>0.32</v>
      </c>
      <c r="G37" s="37">
        <v>1.03</v>
      </c>
      <c r="H37" s="37">
        <v>0.81</v>
      </c>
      <c r="I37" s="37">
        <v>0.47</v>
      </c>
      <c r="J37" s="38">
        <v>0.43</v>
      </c>
      <c r="K37" s="22"/>
      <c r="L37" s="22"/>
      <c r="M37" s="22"/>
      <c r="N37" s="22"/>
      <c r="O37" s="22"/>
      <c r="P37" s="22"/>
    </row>
    <row r="38" spans="1:16" ht="39" customHeight="1" x14ac:dyDescent="0.15">
      <c r="A38" s="22"/>
      <c r="B38" s="35"/>
      <c r="C38" s="1135" t="s">
        <v>535</v>
      </c>
      <c r="D38" s="1136"/>
      <c r="E38" s="1137"/>
      <c r="F38" s="36">
        <v>0.5</v>
      </c>
      <c r="G38" s="37">
        <v>0.33</v>
      </c>
      <c r="H38" s="37">
        <v>0.24</v>
      </c>
      <c r="I38" s="37">
        <v>0.21</v>
      </c>
      <c r="J38" s="38">
        <v>0.17</v>
      </c>
      <c r="K38" s="22"/>
      <c r="L38" s="22"/>
      <c r="M38" s="22"/>
      <c r="N38" s="22"/>
      <c r="O38" s="22"/>
      <c r="P38" s="22"/>
    </row>
    <row r="39" spans="1:16" ht="39" customHeight="1" x14ac:dyDescent="0.15">
      <c r="A39" s="22"/>
      <c r="B39" s="35"/>
      <c r="C39" s="1135" t="s">
        <v>536</v>
      </c>
      <c r="D39" s="1136"/>
      <c r="E39" s="1137"/>
      <c r="F39" s="36">
        <v>0.1</v>
      </c>
      <c r="G39" s="37">
        <v>0.09</v>
      </c>
      <c r="H39" s="37">
        <v>0.09</v>
      </c>
      <c r="I39" s="37">
        <v>7.0000000000000007E-2</v>
      </c>
      <c r="J39" s="38">
        <v>0.11</v>
      </c>
      <c r="K39" s="22"/>
      <c r="L39" s="22"/>
      <c r="M39" s="22"/>
      <c r="N39" s="22"/>
      <c r="O39" s="22"/>
      <c r="P39" s="22"/>
    </row>
    <row r="40" spans="1:16" ht="39" customHeight="1" x14ac:dyDescent="0.15">
      <c r="A40" s="22"/>
      <c r="B40" s="35"/>
      <c r="C40" s="1135" t="s">
        <v>537</v>
      </c>
      <c r="D40" s="1136"/>
      <c r="E40" s="1137"/>
      <c r="F40" s="36">
        <v>0</v>
      </c>
      <c r="G40" s="37">
        <v>0</v>
      </c>
      <c r="H40" s="37">
        <v>0</v>
      </c>
      <c r="I40" s="37">
        <v>0</v>
      </c>
      <c r="J40" s="38">
        <v>0</v>
      </c>
      <c r="K40" s="22"/>
      <c r="L40" s="22"/>
      <c r="M40" s="22"/>
      <c r="N40" s="22"/>
      <c r="O40" s="22"/>
      <c r="P40" s="22"/>
    </row>
    <row r="41" spans="1:16" ht="39" customHeight="1" x14ac:dyDescent="0.15">
      <c r="A41" s="22"/>
      <c r="B41" s="35"/>
      <c r="C41" s="1135"/>
      <c r="D41" s="1136"/>
      <c r="E41" s="1137"/>
      <c r="F41" s="36"/>
      <c r="G41" s="37"/>
      <c r="H41" s="37"/>
      <c r="I41" s="37"/>
      <c r="J41" s="38"/>
      <c r="K41" s="22"/>
      <c r="L41" s="22"/>
      <c r="M41" s="22"/>
      <c r="N41" s="22"/>
      <c r="O41" s="22"/>
      <c r="P41" s="22"/>
    </row>
    <row r="42" spans="1:16" ht="39" customHeight="1" x14ac:dyDescent="0.15">
      <c r="A42" s="22"/>
      <c r="B42" s="39"/>
      <c r="C42" s="1135" t="s">
        <v>538</v>
      </c>
      <c r="D42" s="1136"/>
      <c r="E42" s="1137"/>
      <c r="F42" s="36" t="s">
        <v>486</v>
      </c>
      <c r="G42" s="37" t="s">
        <v>486</v>
      </c>
      <c r="H42" s="37" t="s">
        <v>486</v>
      </c>
      <c r="I42" s="37" t="s">
        <v>486</v>
      </c>
      <c r="J42" s="38" t="s">
        <v>486</v>
      </c>
      <c r="K42" s="22"/>
      <c r="L42" s="22"/>
      <c r="M42" s="22"/>
      <c r="N42" s="22"/>
      <c r="O42" s="22"/>
      <c r="P42" s="22"/>
    </row>
    <row r="43" spans="1:16" ht="39" customHeight="1" thickBot="1" x14ac:dyDescent="0.2">
      <c r="A43" s="22"/>
      <c r="B43" s="40"/>
      <c r="C43" s="1138" t="s">
        <v>539</v>
      </c>
      <c r="D43" s="1139"/>
      <c r="E43" s="1140"/>
      <c r="F43" s="41">
        <v>0</v>
      </c>
      <c r="G43" s="42">
        <v>0.12</v>
      </c>
      <c r="H43" s="42">
        <v>1.81</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7Wf17RggnIwxZqtrFyjjUbI4fsGT1yaaU4SC3GdUfY2mxr+NHPmE+fXLyeOost0OjPiaScY06ZdVClJmize+g==" saltValue="hpuI3zxyyojmehHZaWWv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43" t="s">
        <v>9</v>
      </c>
      <c r="C45" s="1144"/>
      <c r="D45" s="58"/>
      <c r="E45" s="1149" t="s">
        <v>10</v>
      </c>
      <c r="F45" s="1149"/>
      <c r="G45" s="1149"/>
      <c r="H45" s="1149"/>
      <c r="I45" s="1149"/>
      <c r="J45" s="1150"/>
      <c r="K45" s="59">
        <v>367</v>
      </c>
      <c r="L45" s="60">
        <v>386</v>
      </c>
      <c r="M45" s="60">
        <v>410</v>
      </c>
      <c r="N45" s="60">
        <v>418</v>
      </c>
      <c r="O45" s="61">
        <v>503</v>
      </c>
      <c r="P45" s="48"/>
      <c r="Q45" s="48"/>
      <c r="R45" s="48"/>
      <c r="S45" s="48"/>
      <c r="T45" s="48"/>
      <c r="U45" s="48"/>
    </row>
    <row r="46" spans="1:21" ht="30.75" customHeight="1" x14ac:dyDescent="0.15">
      <c r="A46" s="48"/>
      <c r="B46" s="1145"/>
      <c r="C46" s="1146"/>
      <c r="D46" s="62"/>
      <c r="E46" s="1151" t="s">
        <v>11</v>
      </c>
      <c r="F46" s="1151"/>
      <c r="G46" s="1151"/>
      <c r="H46" s="1151"/>
      <c r="I46" s="1151"/>
      <c r="J46" s="1152"/>
      <c r="K46" s="63" t="s">
        <v>486</v>
      </c>
      <c r="L46" s="64" t="s">
        <v>486</v>
      </c>
      <c r="M46" s="64" t="s">
        <v>486</v>
      </c>
      <c r="N46" s="64" t="s">
        <v>486</v>
      </c>
      <c r="O46" s="65" t="s">
        <v>486</v>
      </c>
      <c r="P46" s="48"/>
      <c r="Q46" s="48"/>
      <c r="R46" s="48"/>
      <c r="S46" s="48"/>
      <c r="T46" s="48"/>
      <c r="U46" s="48"/>
    </row>
    <row r="47" spans="1:21" ht="30.75" customHeight="1" x14ac:dyDescent="0.15">
      <c r="A47" s="48"/>
      <c r="B47" s="1145"/>
      <c r="C47" s="1146"/>
      <c r="D47" s="62"/>
      <c r="E47" s="1151" t="s">
        <v>12</v>
      </c>
      <c r="F47" s="1151"/>
      <c r="G47" s="1151"/>
      <c r="H47" s="1151"/>
      <c r="I47" s="1151"/>
      <c r="J47" s="1152"/>
      <c r="K47" s="63" t="s">
        <v>486</v>
      </c>
      <c r="L47" s="64" t="s">
        <v>486</v>
      </c>
      <c r="M47" s="64" t="s">
        <v>486</v>
      </c>
      <c r="N47" s="64" t="s">
        <v>486</v>
      </c>
      <c r="O47" s="65" t="s">
        <v>486</v>
      </c>
      <c r="P47" s="48"/>
      <c r="Q47" s="48"/>
      <c r="R47" s="48"/>
      <c r="S47" s="48"/>
      <c r="T47" s="48"/>
      <c r="U47" s="48"/>
    </row>
    <row r="48" spans="1:21" ht="30.75" customHeight="1" x14ac:dyDescent="0.15">
      <c r="A48" s="48"/>
      <c r="B48" s="1145"/>
      <c r="C48" s="1146"/>
      <c r="D48" s="62"/>
      <c r="E48" s="1151" t="s">
        <v>13</v>
      </c>
      <c r="F48" s="1151"/>
      <c r="G48" s="1151"/>
      <c r="H48" s="1151"/>
      <c r="I48" s="1151"/>
      <c r="J48" s="1152"/>
      <c r="K48" s="63">
        <v>49</v>
      </c>
      <c r="L48" s="64">
        <v>51</v>
      </c>
      <c r="M48" s="64">
        <v>52</v>
      </c>
      <c r="N48" s="64">
        <v>53</v>
      </c>
      <c r="O48" s="65">
        <v>55</v>
      </c>
      <c r="P48" s="48"/>
      <c r="Q48" s="48"/>
      <c r="R48" s="48"/>
      <c r="S48" s="48"/>
      <c r="T48" s="48"/>
      <c r="U48" s="48"/>
    </row>
    <row r="49" spans="1:21" ht="30.75" customHeight="1" x14ac:dyDescent="0.15">
      <c r="A49" s="48"/>
      <c r="B49" s="1145"/>
      <c r="C49" s="1146"/>
      <c r="D49" s="62"/>
      <c r="E49" s="1151" t="s">
        <v>14</v>
      </c>
      <c r="F49" s="1151"/>
      <c r="G49" s="1151"/>
      <c r="H49" s="1151"/>
      <c r="I49" s="1151"/>
      <c r="J49" s="1152"/>
      <c r="K49" s="63">
        <v>22</v>
      </c>
      <c r="L49" s="64">
        <v>22</v>
      </c>
      <c r="M49" s="64">
        <v>27</v>
      </c>
      <c r="N49" s="64">
        <v>24</v>
      </c>
      <c r="O49" s="65">
        <v>12</v>
      </c>
      <c r="P49" s="48"/>
      <c r="Q49" s="48"/>
      <c r="R49" s="48"/>
      <c r="S49" s="48"/>
      <c r="T49" s="48"/>
      <c r="U49" s="48"/>
    </row>
    <row r="50" spans="1:21" ht="30.75" customHeight="1" x14ac:dyDescent="0.15">
      <c r="A50" s="48"/>
      <c r="B50" s="1145"/>
      <c r="C50" s="1146"/>
      <c r="D50" s="62"/>
      <c r="E50" s="1151" t="s">
        <v>15</v>
      </c>
      <c r="F50" s="1151"/>
      <c r="G50" s="1151"/>
      <c r="H50" s="1151"/>
      <c r="I50" s="1151"/>
      <c r="J50" s="1152"/>
      <c r="K50" s="63" t="s">
        <v>486</v>
      </c>
      <c r="L50" s="64" t="s">
        <v>486</v>
      </c>
      <c r="M50" s="64" t="s">
        <v>486</v>
      </c>
      <c r="N50" s="64" t="s">
        <v>486</v>
      </c>
      <c r="O50" s="65" t="s">
        <v>486</v>
      </c>
      <c r="P50" s="48"/>
      <c r="Q50" s="48"/>
      <c r="R50" s="48"/>
      <c r="S50" s="48"/>
      <c r="T50" s="48"/>
      <c r="U50" s="48"/>
    </row>
    <row r="51" spans="1:21" ht="30.75" customHeight="1" x14ac:dyDescent="0.15">
      <c r="A51" s="48"/>
      <c r="B51" s="1147"/>
      <c r="C51" s="1148"/>
      <c r="D51" s="66"/>
      <c r="E51" s="1151" t="s">
        <v>16</v>
      </c>
      <c r="F51" s="1151"/>
      <c r="G51" s="1151"/>
      <c r="H51" s="1151"/>
      <c r="I51" s="1151"/>
      <c r="J51" s="1152"/>
      <c r="K51" s="63">
        <v>0</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1" t="s">
        <v>18</v>
      </c>
      <c r="F52" s="1151"/>
      <c r="G52" s="1151"/>
      <c r="H52" s="1151"/>
      <c r="I52" s="1151"/>
      <c r="J52" s="1152"/>
      <c r="K52" s="63">
        <v>350</v>
      </c>
      <c r="L52" s="64">
        <v>367</v>
      </c>
      <c r="M52" s="64">
        <v>367</v>
      </c>
      <c r="N52" s="64">
        <v>355</v>
      </c>
      <c r="O52" s="65">
        <v>441</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88</v>
      </c>
      <c r="L53" s="69">
        <v>92</v>
      </c>
      <c r="M53" s="69">
        <v>122</v>
      </c>
      <c r="N53" s="69">
        <v>140</v>
      </c>
      <c r="O53" s="70">
        <v>129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59" t="s">
        <v>24</v>
      </c>
      <c r="C58" s="1160"/>
      <c r="D58" s="1165" t="s">
        <v>25</v>
      </c>
      <c r="E58" s="1166"/>
      <c r="F58" s="1166"/>
      <c r="G58" s="1166"/>
      <c r="H58" s="1166"/>
      <c r="I58" s="1166"/>
      <c r="J58" s="1167"/>
      <c r="K58" s="83"/>
      <c r="L58" s="84"/>
      <c r="M58" s="84"/>
      <c r="N58" s="84"/>
      <c r="O58" s="85"/>
    </row>
    <row r="59" spans="1:21" ht="31.5" customHeight="1" x14ac:dyDescent="0.15">
      <c r="B59" s="1161"/>
      <c r="C59" s="1162"/>
      <c r="D59" s="1168" t="s">
        <v>26</v>
      </c>
      <c r="E59" s="1169"/>
      <c r="F59" s="1169"/>
      <c r="G59" s="1169"/>
      <c r="H59" s="1169"/>
      <c r="I59" s="1169"/>
      <c r="J59" s="1170"/>
      <c r="K59" s="86"/>
      <c r="L59" s="87"/>
      <c r="M59" s="87"/>
      <c r="N59" s="87"/>
      <c r="O59" s="88"/>
    </row>
    <row r="60" spans="1:21" ht="31.5" customHeight="1" thickBot="1" x14ac:dyDescent="0.2">
      <c r="B60" s="1163"/>
      <c r="C60" s="1164"/>
      <c r="D60" s="1171" t="s">
        <v>27</v>
      </c>
      <c r="E60" s="1172"/>
      <c r="F60" s="1172"/>
      <c r="G60" s="1172"/>
      <c r="H60" s="1172"/>
      <c r="I60" s="1172"/>
      <c r="J60" s="117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ENnaIca05XrYMBp3eQ/UVQq0B9CKjlqmIloOiisqpkUSHXhlPZziBxuui6JHpQrIfT1tgIKFVKlvjzfCmyJTQ==" saltValue="WoRlg0wUme48J8ptkL6u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74" t="s">
        <v>30</v>
      </c>
      <c r="C41" s="1175"/>
      <c r="D41" s="105"/>
      <c r="E41" s="1180" t="s">
        <v>31</v>
      </c>
      <c r="F41" s="1180"/>
      <c r="G41" s="1180"/>
      <c r="H41" s="1181"/>
      <c r="I41" s="343">
        <v>6466</v>
      </c>
      <c r="J41" s="344">
        <v>6912</v>
      </c>
      <c r="K41" s="344">
        <v>6757</v>
      </c>
      <c r="L41" s="344">
        <v>7045</v>
      </c>
      <c r="M41" s="345">
        <v>6958</v>
      </c>
    </row>
    <row r="42" spans="2:13" ht="27.75" customHeight="1" x14ac:dyDescent="0.15">
      <c r="B42" s="1176"/>
      <c r="C42" s="1177"/>
      <c r="D42" s="106"/>
      <c r="E42" s="1182" t="s">
        <v>32</v>
      </c>
      <c r="F42" s="1182"/>
      <c r="G42" s="1182"/>
      <c r="H42" s="1183"/>
      <c r="I42" s="346" t="s">
        <v>486</v>
      </c>
      <c r="J42" s="347" t="s">
        <v>486</v>
      </c>
      <c r="K42" s="347" t="s">
        <v>486</v>
      </c>
      <c r="L42" s="347" t="s">
        <v>486</v>
      </c>
      <c r="M42" s="348" t="s">
        <v>486</v>
      </c>
    </row>
    <row r="43" spans="2:13" ht="27.75" customHeight="1" x14ac:dyDescent="0.15">
      <c r="B43" s="1176"/>
      <c r="C43" s="1177"/>
      <c r="D43" s="106"/>
      <c r="E43" s="1182" t="s">
        <v>33</v>
      </c>
      <c r="F43" s="1182"/>
      <c r="G43" s="1182"/>
      <c r="H43" s="1183"/>
      <c r="I43" s="346">
        <v>798</v>
      </c>
      <c r="J43" s="347">
        <v>789</v>
      </c>
      <c r="K43" s="347">
        <v>770</v>
      </c>
      <c r="L43" s="347">
        <v>748</v>
      </c>
      <c r="M43" s="348">
        <v>728</v>
      </c>
    </row>
    <row r="44" spans="2:13" ht="27.75" customHeight="1" x14ac:dyDescent="0.15">
      <c r="B44" s="1176"/>
      <c r="C44" s="1177"/>
      <c r="D44" s="106"/>
      <c r="E44" s="1182" t="s">
        <v>34</v>
      </c>
      <c r="F44" s="1182"/>
      <c r="G44" s="1182"/>
      <c r="H44" s="1183"/>
      <c r="I44" s="346">
        <v>157</v>
      </c>
      <c r="J44" s="347">
        <v>135</v>
      </c>
      <c r="K44" s="347">
        <v>113</v>
      </c>
      <c r="L44" s="347">
        <v>97</v>
      </c>
      <c r="M44" s="348">
        <v>114</v>
      </c>
    </row>
    <row r="45" spans="2:13" ht="27.75" customHeight="1" x14ac:dyDescent="0.15">
      <c r="B45" s="1176"/>
      <c r="C45" s="1177"/>
      <c r="D45" s="106"/>
      <c r="E45" s="1182" t="s">
        <v>35</v>
      </c>
      <c r="F45" s="1182"/>
      <c r="G45" s="1182"/>
      <c r="H45" s="1183"/>
      <c r="I45" s="346">
        <v>1021</v>
      </c>
      <c r="J45" s="347">
        <v>1001</v>
      </c>
      <c r="K45" s="347">
        <v>1004</v>
      </c>
      <c r="L45" s="347">
        <v>1041</v>
      </c>
      <c r="M45" s="348">
        <v>1049</v>
      </c>
    </row>
    <row r="46" spans="2:13" ht="27.75" customHeight="1" x14ac:dyDescent="0.15">
      <c r="B46" s="1176"/>
      <c r="C46" s="1177"/>
      <c r="D46" s="107"/>
      <c r="E46" s="1182" t="s">
        <v>36</v>
      </c>
      <c r="F46" s="1182"/>
      <c r="G46" s="1182"/>
      <c r="H46" s="1183"/>
      <c r="I46" s="346" t="s">
        <v>486</v>
      </c>
      <c r="J46" s="347" t="s">
        <v>486</v>
      </c>
      <c r="K46" s="347" t="s">
        <v>486</v>
      </c>
      <c r="L46" s="347" t="s">
        <v>486</v>
      </c>
      <c r="M46" s="348" t="s">
        <v>486</v>
      </c>
    </row>
    <row r="47" spans="2:13" ht="27.75" customHeight="1" x14ac:dyDescent="0.15">
      <c r="B47" s="1176"/>
      <c r="C47" s="1177"/>
      <c r="D47" s="108"/>
      <c r="E47" s="1184" t="s">
        <v>37</v>
      </c>
      <c r="F47" s="1185"/>
      <c r="G47" s="1185"/>
      <c r="H47" s="1186"/>
      <c r="I47" s="346" t="s">
        <v>486</v>
      </c>
      <c r="J47" s="347" t="s">
        <v>486</v>
      </c>
      <c r="K47" s="347" t="s">
        <v>486</v>
      </c>
      <c r="L47" s="347" t="s">
        <v>486</v>
      </c>
      <c r="M47" s="348" t="s">
        <v>486</v>
      </c>
    </row>
    <row r="48" spans="2:13" ht="27.75" customHeight="1" x14ac:dyDescent="0.15">
      <c r="B48" s="1176"/>
      <c r="C48" s="1177"/>
      <c r="D48" s="106"/>
      <c r="E48" s="1182" t="s">
        <v>38</v>
      </c>
      <c r="F48" s="1182"/>
      <c r="G48" s="1182"/>
      <c r="H48" s="1183"/>
      <c r="I48" s="346" t="s">
        <v>486</v>
      </c>
      <c r="J48" s="347" t="s">
        <v>486</v>
      </c>
      <c r="K48" s="347" t="s">
        <v>486</v>
      </c>
      <c r="L48" s="347" t="s">
        <v>486</v>
      </c>
      <c r="M48" s="348" t="s">
        <v>486</v>
      </c>
    </row>
    <row r="49" spans="2:13" ht="27.75" customHeight="1" x14ac:dyDescent="0.15">
      <c r="B49" s="1178"/>
      <c r="C49" s="1179"/>
      <c r="D49" s="106"/>
      <c r="E49" s="1182" t="s">
        <v>39</v>
      </c>
      <c r="F49" s="1182"/>
      <c r="G49" s="1182"/>
      <c r="H49" s="1183"/>
      <c r="I49" s="346" t="s">
        <v>486</v>
      </c>
      <c r="J49" s="347" t="s">
        <v>486</v>
      </c>
      <c r="K49" s="347" t="s">
        <v>486</v>
      </c>
      <c r="L49" s="347" t="s">
        <v>486</v>
      </c>
      <c r="M49" s="348" t="s">
        <v>486</v>
      </c>
    </row>
    <row r="50" spans="2:13" ht="27.75" customHeight="1" x14ac:dyDescent="0.15">
      <c r="B50" s="1187" t="s">
        <v>40</v>
      </c>
      <c r="C50" s="1188"/>
      <c r="D50" s="109"/>
      <c r="E50" s="1182" t="s">
        <v>41</v>
      </c>
      <c r="F50" s="1182"/>
      <c r="G50" s="1182"/>
      <c r="H50" s="1183"/>
      <c r="I50" s="346">
        <v>4007</v>
      </c>
      <c r="J50" s="347">
        <v>4349</v>
      </c>
      <c r="K50" s="347">
        <v>4428</v>
      </c>
      <c r="L50" s="347">
        <v>4352</v>
      </c>
      <c r="M50" s="348">
        <v>4126</v>
      </c>
    </row>
    <row r="51" spans="2:13" ht="27.75" customHeight="1" x14ac:dyDescent="0.15">
      <c r="B51" s="1176"/>
      <c r="C51" s="1177"/>
      <c r="D51" s="106"/>
      <c r="E51" s="1182" t="s">
        <v>42</v>
      </c>
      <c r="F51" s="1182"/>
      <c r="G51" s="1182"/>
      <c r="H51" s="1183"/>
      <c r="I51" s="346">
        <v>269</v>
      </c>
      <c r="J51" s="347">
        <v>365</v>
      </c>
      <c r="K51" s="347">
        <v>424</v>
      </c>
      <c r="L51" s="347">
        <v>462</v>
      </c>
      <c r="M51" s="348">
        <v>388</v>
      </c>
    </row>
    <row r="52" spans="2:13" ht="27.75" customHeight="1" x14ac:dyDescent="0.15">
      <c r="B52" s="1178"/>
      <c r="C52" s="1179"/>
      <c r="D52" s="106"/>
      <c r="E52" s="1182" t="s">
        <v>43</v>
      </c>
      <c r="F52" s="1182"/>
      <c r="G52" s="1182"/>
      <c r="H52" s="1183"/>
      <c r="I52" s="346">
        <v>5049</v>
      </c>
      <c r="J52" s="347">
        <v>5355</v>
      </c>
      <c r="K52" s="347">
        <v>5340</v>
      </c>
      <c r="L52" s="347">
        <v>5826</v>
      </c>
      <c r="M52" s="348">
        <v>5477</v>
      </c>
    </row>
    <row r="53" spans="2:13" ht="27.75" customHeight="1" thickBot="1" x14ac:dyDescent="0.2">
      <c r="B53" s="1189" t="s">
        <v>19</v>
      </c>
      <c r="C53" s="1190"/>
      <c r="D53" s="110"/>
      <c r="E53" s="1191" t="s">
        <v>44</v>
      </c>
      <c r="F53" s="1191"/>
      <c r="G53" s="1191"/>
      <c r="H53" s="1192"/>
      <c r="I53" s="349">
        <v>-882</v>
      </c>
      <c r="J53" s="350">
        <v>-1231</v>
      </c>
      <c r="K53" s="350">
        <v>-1549</v>
      </c>
      <c r="L53" s="350">
        <v>-1709</v>
      </c>
      <c r="M53" s="351">
        <v>-1141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50fZvzP2oCHriEJTODzCKN/TL1cavZiizMyhU+JWwEikyMm/z0gfpWsrtm6kJfrD2xQuUL0zgIxzzzPROM6ZA==" saltValue="qmYSzl9C6vk7zbOQ7o92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01" t="s">
        <v>46</v>
      </c>
      <c r="D55" s="1201"/>
      <c r="E55" s="1202"/>
      <c r="F55" s="352">
        <v>1140</v>
      </c>
      <c r="G55" s="352">
        <v>1140</v>
      </c>
      <c r="H55" s="353">
        <v>1101</v>
      </c>
    </row>
    <row r="56" spans="2:8" ht="52.5" customHeight="1" x14ac:dyDescent="0.15">
      <c r="B56" s="122"/>
      <c r="C56" s="1203" t="s">
        <v>47</v>
      </c>
      <c r="D56" s="1203"/>
      <c r="E56" s="1204"/>
      <c r="F56" s="354">
        <v>934</v>
      </c>
      <c r="G56" s="354">
        <v>1050</v>
      </c>
      <c r="H56" s="355">
        <v>1000</v>
      </c>
    </row>
    <row r="57" spans="2:8" ht="53.25" customHeight="1" x14ac:dyDescent="0.15">
      <c r="B57" s="122"/>
      <c r="C57" s="1205" t="s">
        <v>48</v>
      </c>
      <c r="D57" s="1205"/>
      <c r="E57" s="1206"/>
      <c r="F57" s="356">
        <v>2360</v>
      </c>
      <c r="G57" s="356">
        <v>2166</v>
      </c>
      <c r="H57" s="357">
        <v>2034</v>
      </c>
    </row>
    <row r="58" spans="2:8" ht="45.75" customHeight="1" x14ac:dyDescent="0.15">
      <c r="B58" s="123"/>
      <c r="C58" s="1193" t="s">
        <v>548</v>
      </c>
      <c r="D58" s="1194"/>
      <c r="E58" s="1195"/>
      <c r="F58" s="358">
        <v>1363</v>
      </c>
      <c r="G58" s="358">
        <v>1161</v>
      </c>
      <c r="H58" s="359">
        <v>1013</v>
      </c>
    </row>
    <row r="59" spans="2:8" ht="45.75" customHeight="1" x14ac:dyDescent="0.15">
      <c r="B59" s="123"/>
      <c r="C59" s="1193" t="s">
        <v>549</v>
      </c>
      <c r="D59" s="1194"/>
      <c r="E59" s="1195"/>
      <c r="F59" s="358">
        <v>382</v>
      </c>
      <c r="G59" s="358">
        <v>382</v>
      </c>
      <c r="H59" s="359">
        <v>384</v>
      </c>
    </row>
    <row r="60" spans="2:8" ht="45.75" customHeight="1" x14ac:dyDescent="0.15">
      <c r="B60" s="123"/>
      <c r="C60" s="1193" t="s">
        <v>550</v>
      </c>
      <c r="D60" s="1194"/>
      <c r="E60" s="1195"/>
      <c r="F60" s="358">
        <v>211</v>
      </c>
      <c r="G60" s="358">
        <v>211</v>
      </c>
      <c r="H60" s="359">
        <v>211</v>
      </c>
    </row>
    <row r="61" spans="2:8" ht="45.75" customHeight="1" x14ac:dyDescent="0.15">
      <c r="B61" s="123"/>
      <c r="C61" s="1193" t="s">
        <v>551</v>
      </c>
      <c r="D61" s="1194"/>
      <c r="E61" s="1195"/>
      <c r="F61" s="358">
        <v>157</v>
      </c>
      <c r="G61" s="358">
        <v>193</v>
      </c>
      <c r="H61" s="359">
        <v>198</v>
      </c>
    </row>
    <row r="62" spans="2:8" ht="45.75" customHeight="1" thickBot="1" x14ac:dyDescent="0.2">
      <c r="B62" s="124"/>
      <c r="C62" s="1196" t="s">
        <v>552</v>
      </c>
      <c r="D62" s="1197"/>
      <c r="E62" s="1198"/>
      <c r="F62" s="360">
        <v>200</v>
      </c>
      <c r="G62" s="360">
        <v>170</v>
      </c>
      <c r="H62" s="361">
        <v>171</v>
      </c>
    </row>
    <row r="63" spans="2:8" ht="52.5" customHeight="1" thickBot="1" x14ac:dyDescent="0.2">
      <c r="B63" s="125"/>
      <c r="C63" s="1199" t="s">
        <v>49</v>
      </c>
      <c r="D63" s="1199"/>
      <c r="E63" s="1200"/>
      <c r="F63" s="362">
        <v>4434</v>
      </c>
      <c r="G63" s="362">
        <v>4357</v>
      </c>
      <c r="H63" s="363">
        <v>4134</v>
      </c>
    </row>
    <row r="64" spans="2:8" x14ac:dyDescent="0.15"/>
  </sheetData>
  <sheetProtection algorithmName="SHA-512" hashValue="4tioW1wYTzpxPDuKzhGgNwmABpREx8BpGE5Zspw4AW27H3D8S1qancJoIygb+NI5gAlLbuN7lM6opY8lz+hv/g==" saltValue="cIot9Jz5aKEXh77eGs6x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343657</v>
      </c>
      <c r="E3" s="144"/>
      <c r="F3" s="145">
        <v>117234</v>
      </c>
      <c r="G3" s="146"/>
      <c r="H3" s="147"/>
    </row>
    <row r="4" spans="1:8" x14ac:dyDescent="0.15">
      <c r="A4" s="148"/>
      <c r="B4" s="149"/>
      <c r="C4" s="150"/>
      <c r="D4" s="151">
        <v>46500</v>
      </c>
      <c r="E4" s="152"/>
      <c r="F4" s="153">
        <v>59796</v>
      </c>
      <c r="G4" s="154"/>
      <c r="H4" s="155"/>
    </row>
    <row r="5" spans="1:8" x14ac:dyDescent="0.15">
      <c r="A5" s="136" t="s">
        <v>519</v>
      </c>
      <c r="B5" s="141"/>
      <c r="C5" s="142"/>
      <c r="D5" s="143">
        <v>107052</v>
      </c>
      <c r="E5" s="144"/>
      <c r="F5" s="145">
        <v>97758</v>
      </c>
      <c r="G5" s="146"/>
      <c r="H5" s="147"/>
    </row>
    <row r="6" spans="1:8" x14ac:dyDescent="0.15">
      <c r="A6" s="148"/>
      <c r="B6" s="149"/>
      <c r="C6" s="150"/>
      <c r="D6" s="151">
        <v>94350</v>
      </c>
      <c r="E6" s="152"/>
      <c r="F6" s="153">
        <v>45946</v>
      </c>
      <c r="G6" s="154"/>
      <c r="H6" s="155"/>
    </row>
    <row r="7" spans="1:8" x14ac:dyDescent="0.15">
      <c r="A7" s="136" t="s">
        <v>520</v>
      </c>
      <c r="B7" s="141"/>
      <c r="C7" s="142"/>
      <c r="D7" s="143">
        <v>116691</v>
      </c>
      <c r="E7" s="144"/>
      <c r="F7" s="145">
        <v>91338</v>
      </c>
      <c r="G7" s="146"/>
      <c r="H7" s="147"/>
    </row>
    <row r="8" spans="1:8" x14ac:dyDescent="0.15">
      <c r="A8" s="148"/>
      <c r="B8" s="149"/>
      <c r="C8" s="150"/>
      <c r="D8" s="151">
        <v>72162</v>
      </c>
      <c r="E8" s="152"/>
      <c r="F8" s="153">
        <v>43989</v>
      </c>
      <c r="G8" s="154"/>
      <c r="H8" s="155"/>
    </row>
    <row r="9" spans="1:8" x14ac:dyDescent="0.15">
      <c r="A9" s="136" t="s">
        <v>521</v>
      </c>
      <c r="B9" s="141"/>
      <c r="C9" s="142"/>
      <c r="D9" s="143">
        <v>132634</v>
      </c>
      <c r="E9" s="144"/>
      <c r="F9" s="145">
        <v>103975</v>
      </c>
      <c r="G9" s="146"/>
      <c r="H9" s="147"/>
    </row>
    <row r="10" spans="1:8" x14ac:dyDescent="0.15">
      <c r="A10" s="148"/>
      <c r="B10" s="149"/>
      <c r="C10" s="150"/>
      <c r="D10" s="151">
        <v>71940</v>
      </c>
      <c r="E10" s="152"/>
      <c r="F10" s="153">
        <v>52698</v>
      </c>
      <c r="G10" s="154"/>
      <c r="H10" s="155"/>
    </row>
    <row r="11" spans="1:8" x14ac:dyDescent="0.15">
      <c r="A11" s="136" t="s">
        <v>522</v>
      </c>
      <c r="B11" s="141"/>
      <c r="C11" s="142"/>
      <c r="D11" s="143">
        <v>130011</v>
      </c>
      <c r="E11" s="144"/>
      <c r="F11" s="145">
        <v>112678</v>
      </c>
      <c r="G11" s="146"/>
      <c r="H11" s="147"/>
    </row>
    <row r="12" spans="1:8" x14ac:dyDescent="0.15">
      <c r="A12" s="148"/>
      <c r="B12" s="149"/>
      <c r="C12" s="156"/>
      <c r="D12" s="151">
        <v>94475</v>
      </c>
      <c r="E12" s="152"/>
      <c r="F12" s="153">
        <v>55165</v>
      </c>
      <c r="G12" s="154"/>
      <c r="H12" s="155"/>
    </row>
    <row r="13" spans="1:8" x14ac:dyDescent="0.15">
      <c r="A13" s="136"/>
      <c r="B13" s="141"/>
      <c r="C13" s="157"/>
      <c r="D13" s="158">
        <v>166009</v>
      </c>
      <c r="E13" s="159"/>
      <c r="F13" s="160">
        <v>104597</v>
      </c>
      <c r="G13" s="161"/>
      <c r="H13" s="147"/>
    </row>
    <row r="14" spans="1:8" x14ac:dyDescent="0.15">
      <c r="A14" s="148"/>
      <c r="B14" s="149"/>
      <c r="C14" s="150"/>
      <c r="D14" s="151">
        <v>75885</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11.04</v>
      </c>
      <c r="C19" s="162">
        <f>ROUND(VALUE(SUBSTITUTE(実質収支比率等に係る経年分析!G$48,"▲","-")),2)</f>
        <v>15.61</v>
      </c>
      <c r="D19" s="162">
        <f>ROUND(VALUE(SUBSTITUTE(実質収支比率等に係る経年分析!H$48,"▲","-")),2)</f>
        <v>11.93</v>
      </c>
      <c r="E19" s="162">
        <f>ROUND(VALUE(SUBSTITUTE(実質収支比率等に係る経年分析!I$48,"▲","-")),2)</f>
        <v>11.83</v>
      </c>
      <c r="F19" s="162">
        <f>ROUND(VALUE(SUBSTITUTE(実質収支比率等に係る経年分析!J$48,"▲","-")),2)</f>
        <v>11.49</v>
      </c>
    </row>
    <row r="20" spans="1:11" x14ac:dyDescent="0.15">
      <c r="A20" s="162" t="s">
        <v>53</v>
      </c>
      <c r="B20" s="162">
        <f>ROUND(VALUE(SUBSTITUTE(実質収支比率等に係る経年分析!F$47,"▲","-")),2)</f>
        <v>35.119999999999997</v>
      </c>
      <c r="C20" s="162">
        <f>ROUND(VALUE(SUBSTITUTE(実質収支比率等に係る経年分析!G$47,"▲","-")),2)</f>
        <v>32.14</v>
      </c>
      <c r="D20" s="162">
        <f>ROUND(VALUE(SUBSTITUTE(実質収支比率等に係る経年分析!H$47,"▲","-")),2)</f>
        <v>32.69</v>
      </c>
      <c r="E20" s="162">
        <f>ROUND(VALUE(SUBSTITUTE(実質収支比率等に係る経年分析!I$47,"▲","-")),2)</f>
        <v>32.33</v>
      </c>
      <c r="F20" s="162">
        <f>ROUND(VALUE(SUBSTITUTE(実質収支比率等に係る経年分析!J$47,"▲","-")),2)</f>
        <v>30.05</v>
      </c>
    </row>
    <row r="21" spans="1:11" x14ac:dyDescent="0.15">
      <c r="A21" s="162" t="s">
        <v>54</v>
      </c>
      <c r="B21" s="162">
        <f>IF(ISNUMBER(VALUE(SUBSTITUTE(実質収支比率等に係る経年分析!F$49,"▲","-"))),ROUND(VALUE(SUBSTITUTE(実質収支比率等に係る経年分析!F$49,"▲","-")),2),NA())</f>
        <v>-0.56999999999999995</v>
      </c>
      <c r="C21" s="162">
        <f>IF(ISNUMBER(VALUE(SUBSTITUTE(実質収支比率等に係る経年分析!G$49,"▲","-"))),ROUND(VALUE(SUBSTITUTE(実質収支比率等に係る経年分析!G$49,"▲","-")),2),NA())</f>
        <v>5.52</v>
      </c>
      <c r="D21" s="162">
        <f>IF(ISNUMBER(VALUE(SUBSTITUTE(実質収支比率等に係る経年分析!H$49,"▲","-"))),ROUND(VALUE(SUBSTITUTE(実質収支比率等に係る経年分析!H$49,"▲","-")),2),NA())</f>
        <v>0.19</v>
      </c>
      <c r="E21" s="162">
        <f>IF(ISNUMBER(VALUE(SUBSTITUTE(実質収支比率等に係る経年分析!I$49,"▲","-"))),ROUND(VALUE(SUBSTITUTE(実質収支比率等に係る経年分析!I$49,"▲","-")),2),NA())</f>
        <v>3.13</v>
      </c>
      <c r="F21" s="162">
        <f>IF(ISNUMBER(VALUE(SUBSTITUTE(実質収支比率等に係る経年分析!J$49,"▲","-"))),ROUND(VALUE(SUBSTITUTE(実質収支比率等に係る経年分析!J$49,"▲","-")),2),NA())</f>
        <v>2.0699999999999998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住宅改修資金貸付事業特別会計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0.17</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0.43</v>
      </c>
    </row>
    <row r="34" spans="1:16" x14ac:dyDescent="0.15">
      <c r="A34" s="163" t="str">
        <f>IF(連結実質赤字比率に係る赤字・黒字の構成分析!C$36="",NA(),連結実質赤字比率に係る赤字・黒字の構成分析!C$36)</f>
        <v>生活排水処理事業会計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2.12</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9.6199999999999992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11.48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350</v>
      </c>
      <c r="E42" s="164"/>
      <c r="F42" s="164"/>
      <c r="G42" s="164">
        <f>'実質公債費比率（分子）の構造'!L$52</f>
        <v>367</v>
      </c>
      <c r="H42" s="164"/>
      <c r="I42" s="164"/>
      <c r="J42" s="164">
        <f>'実質公債費比率（分子）の構造'!M$52</f>
        <v>367</v>
      </c>
      <c r="K42" s="164"/>
      <c r="L42" s="164"/>
      <c r="M42" s="164">
        <f>'実質公債費比率（分子）の構造'!N$52</f>
        <v>355</v>
      </c>
      <c r="N42" s="164"/>
      <c r="O42" s="164"/>
      <c r="P42" s="164">
        <f>'実質公債費比率（分子）の構造'!O$52</f>
        <v>441</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22</v>
      </c>
      <c r="C45" s="164"/>
      <c r="D45" s="164"/>
      <c r="E45" s="164">
        <f>'実質公債費比率（分子）の構造'!L$49</f>
        <v>22</v>
      </c>
      <c r="F45" s="164"/>
      <c r="G45" s="164"/>
      <c r="H45" s="164">
        <f>'実質公債費比率（分子）の構造'!M$49</f>
        <v>27</v>
      </c>
      <c r="I45" s="164"/>
      <c r="J45" s="164"/>
      <c r="K45" s="164">
        <f>'実質公債費比率（分子）の構造'!N$49</f>
        <v>24</v>
      </c>
      <c r="L45" s="164"/>
      <c r="M45" s="164"/>
      <c r="N45" s="164">
        <f>'実質公債費比率（分子）の構造'!O$49</f>
        <v>12</v>
      </c>
      <c r="O45" s="164"/>
      <c r="P45" s="164"/>
    </row>
    <row r="46" spans="1:16" x14ac:dyDescent="0.15">
      <c r="A46" s="164" t="s">
        <v>64</v>
      </c>
      <c r="B46" s="164">
        <f>'実質公債費比率（分子）の構造'!K$48</f>
        <v>49</v>
      </c>
      <c r="C46" s="164"/>
      <c r="D46" s="164"/>
      <c r="E46" s="164">
        <f>'実質公債費比率（分子）の構造'!L$48</f>
        <v>51</v>
      </c>
      <c r="F46" s="164"/>
      <c r="G46" s="164"/>
      <c r="H46" s="164">
        <f>'実質公債費比率（分子）の構造'!M$48</f>
        <v>52</v>
      </c>
      <c r="I46" s="164"/>
      <c r="J46" s="164"/>
      <c r="K46" s="164">
        <f>'実質公債費比率（分子）の構造'!N$48</f>
        <v>53</v>
      </c>
      <c r="L46" s="164"/>
      <c r="M46" s="164"/>
      <c r="N46" s="164">
        <f>'実質公債費比率（分子）の構造'!O$48</f>
        <v>55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367</v>
      </c>
      <c r="C49" s="164"/>
      <c r="D49" s="164"/>
      <c r="E49" s="164">
        <f>'実質公債費比率（分子）の構造'!L$45</f>
        <v>386</v>
      </c>
      <c r="F49" s="164"/>
      <c r="G49" s="164"/>
      <c r="H49" s="164">
        <f>'実質公債費比率（分子）の構造'!M$45</f>
        <v>410</v>
      </c>
      <c r="I49" s="164"/>
      <c r="J49" s="164"/>
      <c r="K49" s="164">
        <f>'実質公債費比率（分子）の構造'!N$45</f>
        <v>418</v>
      </c>
      <c r="L49" s="164"/>
      <c r="M49" s="164"/>
      <c r="N49" s="164">
        <f>'実質公債費比率（分子）の構造'!O$45</f>
        <v>503</v>
      </c>
      <c r="O49" s="164"/>
      <c r="P49" s="164"/>
    </row>
    <row r="50" spans="1:16" x14ac:dyDescent="0.15">
      <c r="A50" s="164" t="s">
        <v>67</v>
      </c>
      <c r="B50" s="164" t="e">
        <f>NA()</f>
        <v>#N/A</v>
      </c>
      <c r="C50" s="164">
        <f>IF(ISNUMBER('実質公債費比率（分子）の構造'!K$53),'実質公債費比率（分子）の構造'!K$53,NA())</f>
        <v>88</v>
      </c>
      <c r="D50" s="164" t="e">
        <f>NA()</f>
        <v>#N/A</v>
      </c>
      <c r="E50" s="164" t="e">
        <f>NA()</f>
        <v>#N/A</v>
      </c>
      <c r="F50" s="164">
        <f>IF(ISNUMBER('実質公債費比率（分子）の構造'!L$53),'実質公債費比率（分子）の構造'!L$53,NA())</f>
        <v>92</v>
      </c>
      <c r="G50" s="164" t="e">
        <f>NA()</f>
        <v>#N/A</v>
      </c>
      <c r="H50" s="164" t="e">
        <f>NA()</f>
        <v>#N/A</v>
      </c>
      <c r="I50" s="164">
        <f>IF(ISNUMBER('実質公債費比率（分子）の構造'!M$53),'実質公債費比率（分子）の構造'!M$53,NA())</f>
        <v>122</v>
      </c>
      <c r="J50" s="164" t="e">
        <f>NA()</f>
        <v>#N/A</v>
      </c>
      <c r="K50" s="164" t="e">
        <f>NA()</f>
        <v>#N/A</v>
      </c>
      <c r="L50" s="164">
        <f>IF(ISNUMBER('実質公債費比率（分子）の構造'!N$53),'実質公債費比率（分子）の構造'!N$53,NA())</f>
        <v>140</v>
      </c>
      <c r="M50" s="164" t="e">
        <f>NA()</f>
        <v>#N/A</v>
      </c>
      <c r="N50" s="164" t="e">
        <f>NA()</f>
        <v>#N/A</v>
      </c>
      <c r="O50" s="164">
        <f>IF(ISNUMBER('実質公債費比率（分子）の構造'!O$53),'実質公債費比率（分子）の構造'!O$53,NA())</f>
        <v>129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5049</v>
      </c>
      <c r="E56" s="163"/>
      <c r="F56" s="163"/>
      <c r="G56" s="163">
        <f>'将来負担比率（分子）の構造'!J$52</f>
        <v>5355</v>
      </c>
      <c r="H56" s="163"/>
      <c r="I56" s="163"/>
      <c r="J56" s="163">
        <f>'将来負担比率（分子）の構造'!K$52</f>
        <v>5340</v>
      </c>
      <c r="K56" s="163"/>
      <c r="L56" s="163"/>
      <c r="M56" s="163">
        <f>'将来負担比率（分子）の構造'!L$52</f>
        <v>5826</v>
      </c>
      <c r="N56" s="163"/>
      <c r="O56" s="163"/>
      <c r="P56" s="163">
        <f>'将来負担比率（分子）の構造'!M$52</f>
        <v>5477</v>
      </c>
    </row>
    <row r="57" spans="1:16" x14ac:dyDescent="0.15">
      <c r="A57" s="163" t="s">
        <v>42</v>
      </c>
      <c r="B57" s="163"/>
      <c r="C57" s="163"/>
      <c r="D57" s="163">
        <f>'将来負担比率（分子）の構造'!I$51</f>
        <v>269</v>
      </c>
      <c r="E57" s="163"/>
      <c r="F57" s="163"/>
      <c r="G57" s="163">
        <f>'将来負担比率（分子）の構造'!J$51</f>
        <v>365</v>
      </c>
      <c r="H57" s="163"/>
      <c r="I57" s="163"/>
      <c r="J57" s="163">
        <f>'将来負担比率（分子）の構造'!K$51</f>
        <v>424</v>
      </c>
      <c r="K57" s="163"/>
      <c r="L57" s="163"/>
      <c r="M57" s="163">
        <f>'将来負担比率（分子）の構造'!L$51</f>
        <v>462</v>
      </c>
      <c r="N57" s="163"/>
      <c r="O57" s="163"/>
      <c r="P57" s="163">
        <f>'将来負担比率（分子）の構造'!M$51</f>
        <v>388</v>
      </c>
    </row>
    <row r="58" spans="1:16" x14ac:dyDescent="0.15">
      <c r="A58" s="163" t="s">
        <v>41</v>
      </c>
      <c r="B58" s="163"/>
      <c r="C58" s="163"/>
      <c r="D58" s="163">
        <f>'将来負担比率（分子）の構造'!I$50</f>
        <v>4007</v>
      </c>
      <c r="E58" s="163"/>
      <c r="F58" s="163"/>
      <c r="G58" s="163">
        <f>'将来負担比率（分子）の構造'!J$50</f>
        <v>4349</v>
      </c>
      <c r="H58" s="163"/>
      <c r="I58" s="163"/>
      <c r="J58" s="163">
        <f>'将来負担比率（分子）の構造'!K$50</f>
        <v>4428</v>
      </c>
      <c r="K58" s="163"/>
      <c r="L58" s="163"/>
      <c r="M58" s="163">
        <f>'将来負担比率（分子）の構造'!L$50</f>
        <v>4352</v>
      </c>
      <c r="N58" s="163"/>
      <c r="O58" s="163"/>
      <c r="P58" s="163">
        <f>'将来負担比率（分子）の構造'!M$50</f>
        <v>4126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1021</v>
      </c>
      <c r="C62" s="163"/>
      <c r="D62" s="163"/>
      <c r="E62" s="163">
        <f>'将来負担比率（分子）の構造'!J$45</f>
        <v>1001</v>
      </c>
      <c r="F62" s="163"/>
      <c r="G62" s="163"/>
      <c r="H62" s="163">
        <f>'将来負担比率（分子）の構造'!K$45</f>
        <v>1004</v>
      </c>
      <c r="I62" s="163"/>
      <c r="J62" s="163"/>
      <c r="K62" s="163">
        <f>'将来負担比率（分子）の構造'!L$45</f>
        <v>1041</v>
      </c>
      <c r="L62" s="163"/>
      <c r="M62" s="163"/>
      <c r="N62" s="163">
        <f>'将来負担比率（分子）の構造'!M$45</f>
        <v>1049</v>
      </c>
      <c r="O62" s="163"/>
      <c r="P62" s="163"/>
    </row>
    <row r="63" spans="1:16" x14ac:dyDescent="0.15">
      <c r="A63" s="163" t="s">
        <v>34</v>
      </c>
      <c r="B63" s="163">
        <f>'将来負担比率（分子）の構造'!I$44</f>
        <v>157</v>
      </c>
      <c r="C63" s="163"/>
      <c r="D63" s="163"/>
      <c r="E63" s="163">
        <f>'将来負担比率（分子）の構造'!J$44</f>
        <v>135</v>
      </c>
      <c r="F63" s="163"/>
      <c r="G63" s="163"/>
      <c r="H63" s="163">
        <f>'将来負担比率（分子）の構造'!K$44</f>
        <v>113</v>
      </c>
      <c r="I63" s="163"/>
      <c r="J63" s="163"/>
      <c r="K63" s="163">
        <f>'将来負担比率（分子）の構造'!L$44</f>
        <v>97</v>
      </c>
      <c r="L63" s="163"/>
      <c r="M63" s="163"/>
      <c r="N63" s="163">
        <f>'将来負担比率（分子）の構造'!M$44</f>
        <v>114</v>
      </c>
      <c r="O63" s="163"/>
      <c r="P63" s="163"/>
    </row>
    <row r="64" spans="1:16" x14ac:dyDescent="0.15">
      <c r="A64" s="163" t="s">
        <v>33</v>
      </c>
      <c r="B64" s="163">
        <f>'将来負担比率（分子）の構造'!I$43</f>
        <v>798</v>
      </c>
      <c r="C64" s="163"/>
      <c r="D64" s="163"/>
      <c r="E64" s="163">
        <f>'将来負担比率（分子）の構造'!J$43</f>
        <v>789</v>
      </c>
      <c r="F64" s="163"/>
      <c r="G64" s="163"/>
      <c r="H64" s="163">
        <f>'将来負担比率（分子）の構造'!K$43</f>
        <v>770</v>
      </c>
      <c r="I64" s="163"/>
      <c r="J64" s="163"/>
      <c r="K64" s="163">
        <f>'将来負担比率（分子）の構造'!L$43</f>
        <v>748</v>
      </c>
      <c r="L64" s="163"/>
      <c r="M64" s="163"/>
      <c r="N64" s="163">
        <f>'将来負担比率（分子）の構造'!M$43</f>
        <v>728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6466</v>
      </c>
      <c r="C66" s="163"/>
      <c r="D66" s="163"/>
      <c r="E66" s="163">
        <f>'将来負担比率（分子）の構造'!J$41</f>
        <v>6912</v>
      </c>
      <c r="F66" s="163"/>
      <c r="G66" s="163"/>
      <c r="H66" s="163">
        <f>'将来負担比率（分子）の構造'!K$41</f>
        <v>6757</v>
      </c>
      <c r="I66" s="163"/>
      <c r="J66" s="163"/>
      <c r="K66" s="163">
        <f>'将来負担比率（分子）の構造'!L$41</f>
        <v>7045</v>
      </c>
      <c r="L66" s="163"/>
      <c r="M66" s="163"/>
      <c r="N66" s="163">
        <f>'将来負担比率（分子）の構造'!M$41</f>
        <v>6958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1140</v>
      </c>
      <c r="C72" s="167">
        <f>基金残高に係る経年分析!G55</f>
        <v>1140</v>
      </c>
      <c r="D72" s="167">
        <f>基金残高に係る経年分析!H55</f>
        <v>1101</v>
      </c>
    </row>
    <row r="73" spans="1:16" x14ac:dyDescent="0.15">
      <c r="A73" s="166" t="s">
        <v>74</v>
      </c>
      <c r="B73" s="167">
        <f>基金残高に係る経年分析!F56</f>
        <v>934</v>
      </c>
      <c r="C73" s="167">
        <f>基金残高に係る経年分析!G56</f>
        <v>1050</v>
      </c>
      <c r="D73" s="167">
        <f>基金残高に係る経年分析!H56</f>
        <v>1000</v>
      </c>
    </row>
    <row r="74" spans="1:16" x14ac:dyDescent="0.15">
      <c r="A74" s="166" t="s">
        <v>75</v>
      </c>
      <c r="B74" s="167">
        <f>基金残高に係る経年分析!F57</f>
        <v>2360</v>
      </c>
      <c r="C74" s="167">
        <f>基金残高に係る経年分析!G57</f>
        <v>2166</v>
      </c>
      <c r="D74" s="167">
        <f>基金残高に係る経年分析!H57</f>
        <v>2034</v>
      </c>
    </row>
  </sheetData>
  <sheetProtection algorithmName="SHA-512" hashValue="LUjxF6G1wDWqZsWF9ShenEW0D2XAmrlXArkKwz6ZHsDnW3QamX8rNtagO1MxER4ZGAOlSdQa1CkVNt4LSbWETA==" saltValue="ALa8zVuyFteUEWmG1/n4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885416</v>
      </c>
      <c r="S5" s="613"/>
      <c r="T5" s="613"/>
      <c r="U5" s="613"/>
      <c r="V5" s="613"/>
      <c r="W5" s="613"/>
      <c r="X5" s="613"/>
      <c r="Y5" s="614"/>
      <c r="Z5" s="615">
        <v>11.2</v>
      </c>
      <c r="AA5" s="615"/>
      <c r="AB5" s="615"/>
      <c r="AC5" s="615"/>
      <c r="AD5" s="616">
        <v>885416</v>
      </c>
      <c r="AE5" s="616"/>
      <c r="AF5" s="616"/>
      <c r="AG5" s="616"/>
      <c r="AH5" s="616"/>
      <c r="AI5" s="616"/>
      <c r="AJ5" s="616"/>
      <c r="AK5" s="616"/>
      <c r="AL5" s="617">
        <v>23.7</v>
      </c>
      <c r="AM5" s="618"/>
      <c r="AN5" s="618"/>
      <c r="AO5" s="619"/>
      <c r="AP5" s="609" t="s">
        <v>216</v>
      </c>
      <c r="AQ5" s="610"/>
      <c r="AR5" s="610"/>
      <c r="AS5" s="610"/>
      <c r="AT5" s="610"/>
      <c r="AU5" s="610"/>
      <c r="AV5" s="610"/>
      <c r="AW5" s="610"/>
      <c r="AX5" s="610"/>
      <c r="AY5" s="610"/>
      <c r="AZ5" s="610"/>
      <c r="BA5" s="610"/>
      <c r="BB5" s="610"/>
      <c r="BC5" s="610"/>
      <c r="BD5" s="610"/>
      <c r="BE5" s="610"/>
      <c r="BF5" s="611"/>
      <c r="BG5" s="623">
        <v>885416</v>
      </c>
      <c r="BH5" s="624"/>
      <c r="BI5" s="624"/>
      <c r="BJ5" s="624"/>
      <c r="BK5" s="624"/>
      <c r="BL5" s="624"/>
      <c r="BM5" s="624"/>
      <c r="BN5" s="625"/>
      <c r="BO5" s="626">
        <v>100</v>
      </c>
      <c r="BP5" s="626"/>
      <c r="BQ5" s="626"/>
      <c r="BR5" s="626"/>
      <c r="BS5" s="627">
        <v>4371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50313</v>
      </c>
      <c r="S6" s="624"/>
      <c r="T6" s="624"/>
      <c r="U6" s="624"/>
      <c r="V6" s="624"/>
      <c r="W6" s="624"/>
      <c r="X6" s="624"/>
      <c r="Y6" s="625"/>
      <c r="Z6" s="626">
        <v>0.6</v>
      </c>
      <c r="AA6" s="626"/>
      <c r="AB6" s="626"/>
      <c r="AC6" s="626"/>
      <c r="AD6" s="627">
        <v>50313</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885416</v>
      </c>
      <c r="BH6" s="624"/>
      <c r="BI6" s="624"/>
      <c r="BJ6" s="624"/>
      <c r="BK6" s="624"/>
      <c r="BL6" s="624"/>
      <c r="BM6" s="624"/>
      <c r="BN6" s="625"/>
      <c r="BO6" s="626">
        <v>100</v>
      </c>
      <c r="BP6" s="626"/>
      <c r="BQ6" s="626"/>
      <c r="BR6" s="626"/>
      <c r="BS6" s="627">
        <v>4371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84497</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84496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324</v>
      </c>
      <c r="S7" s="624"/>
      <c r="T7" s="624"/>
      <c r="U7" s="624"/>
      <c r="V7" s="624"/>
      <c r="W7" s="624"/>
      <c r="X7" s="624"/>
      <c r="Y7" s="625"/>
      <c r="Z7" s="626">
        <v>0</v>
      </c>
      <c r="AA7" s="626"/>
      <c r="AB7" s="626"/>
      <c r="AC7" s="626"/>
      <c r="AD7" s="627">
        <v>324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352112</v>
      </c>
      <c r="BH7" s="624"/>
      <c r="BI7" s="624"/>
      <c r="BJ7" s="624"/>
      <c r="BK7" s="624"/>
      <c r="BL7" s="624"/>
      <c r="BM7" s="624"/>
      <c r="BN7" s="625"/>
      <c r="BO7" s="626">
        <v>39.799999999999997</v>
      </c>
      <c r="BP7" s="626"/>
      <c r="BQ7" s="626"/>
      <c r="BR7" s="626"/>
      <c r="BS7" s="627">
        <v>4371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1333379</v>
      </c>
      <c r="CS7" s="624"/>
      <c r="CT7" s="624"/>
      <c r="CU7" s="624"/>
      <c r="CV7" s="624"/>
      <c r="CW7" s="624"/>
      <c r="CX7" s="624"/>
      <c r="CY7" s="625"/>
      <c r="CZ7" s="626">
        <v>17.899999999999999</v>
      </c>
      <c r="DA7" s="626"/>
      <c r="DB7" s="626"/>
      <c r="DC7" s="626"/>
      <c r="DD7" s="632">
        <v>210803</v>
      </c>
      <c r="DE7" s="624"/>
      <c r="DF7" s="624"/>
      <c r="DG7" s="624"/>
      <c r="DH7" s="624"/>
      <c r="DI7" s="624"/>
      <c r="DJ7" s="624"/>
      <c r="DK7" s="624"/>
      <c r="DL7" s="624"/>
      <c r="DM7" s="624"/>
      <c r="DN7" s="624"/>
      <c r="DO7" s="624"/>
      <c r="DP7" s="625"/>
      <c r="DQ7" s="632">
        <v>799053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6674</v>
      </c>
      <c r="S8" s="624"/>
      <c r="T8" s="624"/>
      <c r="U8" s="624"/>
      <c r="V8" s="624"/>
      <c r="W8" s="624"/>
      <c r="X8" s="624"/>
      <c r="Y8" s="625"/>
      <c r="Z8" s="626">
        <v>0.1</v>
      </c>
      <c r="AA8" s="626"/>
      <c r="AB8" s="626"/>
      <c r="AC8" s="626"/>
      <c r="AD8" s="627">
        <v>6674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13394</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2662694</v>
      </c>
      <c r="CS8" s="624"/>
      <c r="CT8" s="624"/>
      <c r="CU8" s="624"/>
      <c r="CV8" s="624"/>
      <c r="CW8" s="624"/>
      <c r="CX8" s="624"/>
      <c r="CY8" s="625"/>
      <c r="CZ8" s="626">
        <v>35.700000000000003</v>
      </c>
      <c r="DA8" s="626"/>
      <c r="DB8" s="626"/>
      <c r="DC8" s="626"/>
      <c r="DD8" s="632">
        <v>16970</v>
      </c>
      <c r="DE8" s="624"/>
      <c r="DF8" s="624"/>
      <c r="DG8" s="624"/>
      <c r="DH8" s="624"/>
      <c r="DI8" s="624"/>
      <c r="DJ8" s="624"/>
      <c r="DK8" s="624"/>
      <c r="DL8" s="624"/>
      <c r="DM8" s="624"/>
      <c r="DN8" s="624"/>
      <c r="DO8" s="624"/>
      <c r="DP8" s="625"/>
      <c r="DQ8" s="632">
        <v>1475446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9347</v>
      </c>
      <c r="S9" s="624"/>
      <c r="T9" s="624"/>
      <c r="U9" s="624"/>
      <c r="V9" s="624"/>
      <c r="W9" s="624"/>
      <c r="X9" s="624"/>
      <c r="Y9" s="625"/>
      <c r="Z9" s="626">
        <v>0.1</v>
      </c>
      <c r="AA9" s="626"/>
      <c r="AB9" s="626"/>
      <c r="AC9" s="626"/>
      <c r="AD9" s="627">
        <v>9347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300208</v>
      </c>
      <c r="BH9" s="624"/>
      <c r="BI9" s="624"/>
      <c r="BJ9" s="624"/>
      <c r="BK9" s="624"/>
      <c r="BL9" s="624"/>
      <c r="BM9" s="624"/>
      <c r="BN9" s="625"/>
      <c r="BO9" s="626">
        <v>33.9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508783</v>
      </c>
      <c r="CS9" s="624"/>
      <c r="CT9" s="624"/>
      <c r="CU9" s="624"/>
      <c r="CV9" s="624"/>
      <c r="CW9" s="624"/>
      <c r="CX9" s="624"/>
      <c r="CY9" s="625"/>
      <c r="CZ9" s="626">
        <v>6.8</v>
      </c>
      <c r="DA9" s="626"/>
      <c r="DB9" s="626"/>
      <c r="DC9" s="626"/>
      <c r="DD9" s="632">
        <v>88940</v>
      </c>
      <c r="DE9" s="624"/>
      <c r="DF9" s="624"/>
      <c r="DG9" s="624"/>
      <c r="DH9" s="624"/>
      <c r="DI9" s="624"/>
      <c r="DJ9" s="624"/>
      <c r="DK9" s="624"/>
      <c r="DL9" s="624"/>
      <c r="DM9" s="624"/>
      <c r="DN9" s="624"/>
      <c r="DO9" s="624"/>
      <c r="DP9" s="625"/>
      <c r="DQ9" s="632">
        <v>458639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23220</v>
      </c>
      <c r="BH10" s="624"/>
      <c r="BI10" s="624"/>
      <c r="BJ10" s="624"/>
      <c r="BK10" s="624"/>
      <c r="BL10" s="624"/>
      <c r="BM10" s="624"/>
      <c r="BN10" s="625"/>
      <c r="BO10" s="626">
        <v>2.6</v>
      </c>
      <c r="BP10" s="626"/>
      <c r="BQ10" s="626"/>
      <c r="BR10" s="626"/>
      <c r="BS10" s="627">
        <v>4371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240436</v>
      </c>
      <c r="S11" s="624"/>
      <c r="T11" s="624"/>
      <c r="U11" s="624"/>
      <c r="V11" s="624"/>
      <c r="W11" s="624"/>
      <c r="X11" s="624"/>
      <c r="Y11" s="625"/>
      <c r="Z11" s="628">
        <v>3</v>
      </c>
      <c r="AA11" s="629"/>
      <c r="AB11" s="629"/>
      <c r="AC11" s="635"/>
      <c r="AD11" s="632">
        <v>240436</v>
      </c>
      <c r="AE11" s="624"/>
      <c r="AF11" s="624"/>
      <c r="AG11" s="624"/>
      <c r="AH11" s="624"/>
      <c r="AI11" s="624"/>
      <c r="AJ11" s="624"/>
      <c r="AK11" s="625"/>
      <c r="AL11" s="628">
        <v>6.4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15290</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272958</v>
      </c>
      <c r="CS11" s="624"/>
      <c r="CT11" s="624"/>
      <c r="CU11" s="624"/>
      <c r="CV11" s="624"/>
      <c r="CW11" s="624"/>
      <c r="CX11" s="624"/>
      <c r="CY11" s="625"/>
      <c r="CZ11" s="626">
        <v>3.7</v>
      </c>
      <c r="DA11" s="626"/>
      <c r="DB11" s="626"/>
      <c r="DC11" s="626"/>
      <c r="DD11" s="632">
        <v>73092</v>
      </c>
      <c r="DE11" s="624"/>
      <c r="DF11" s="624"/>
      <c r="DG11" s="624"/>
      <c r="DH11" s="624"/>
      <c r="DI11" s="624"/>
      <c r="DJ11" s="624"/>
      <c r="DK11" s="624"/>
      <c r="DL11" s="624"/>
      <c r="DM11" s="624"/>
      <c r="DN11" s="624"/>
      <c r="DO11" s="624"/>
      <c r="DP11" s="625"/>
      <c r="DQ11" s="632">
        <v>145298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417834</v>
      </c>
      <c r="BH12" s="624"/>
      <c r="BI12" s="624"/>
      <c r="BJ12" s="624"/>
      <c r="BK12" s="624"/>
      <c r="BL12" s="624"/>
      <c r="BM12" s="624"/>
      <c r="BN12" s="625"/>
      <c r="BO12" s="626">
        <v>47.2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72278</v>
      </c>
      <c r="CS12" s="624"/>
      <c r="CT12" s="624"/>
      <c r="CU12" s="624"/>
      <c r="CV12" s="624"/>
      <c r="CW12" s="624"/>
      <c r="CX12" s="624"/>
      <c r="CY12" s="625"/>
      <c r="CZ12" s="626">
        <v>1</v>
      </c>
      <c r="DA12" s="626"/>
      <c r="DB12" s="626"/>
      <c r="DC12" s="626"/>
      <c r="DD12" s="632">
        <v>1298</v>
      </c>
      <c r="DE12" s="624"/>
      <c r="DF12" s="624"/>
      <c r="DG12" s="624"/>
      <c r="DH12" s="624"/>
      <c r="DI12" s="624"/>
      <c r="DJ12" s="624"/>
      <c r="DK12" s="624"/>
      <c r="DL12" s="624"/>
      <c r="DM12" s="624"/>
      <c r="DN12" s="624"/>
      <c r="DO12" s="624"/>
      <c r="DP12" s="625"/>
      <c r="DQ12" s="632">
        <v>56812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417758</v>
      </c>
      <c r="BH13" s="624"/>
      <c r="BI13" s="624"/>
      <c r="BJ13" s="624"/>
      <c r="BK13" s="624"/>
      <c r="BL13" s="624"/>
      <c r="BM13" s="624"/>
      <c r="BN13" s="625"/>
      <c r="BO13" s="626">
        <v>47.2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723105</v>
      </c>
      <c r="CS13" s="624"/>
      <c r="CT13" s="624"/>
      <c r="CU13" s="624"/>
      <c r="CV13" s="624"/>
      <c r="CW13" s="624"/>
      <c r="CX13" s="624"/>
      <c r="CY13" s="625"/>
      <c r="CZ13" s="626">
        <v>9.6999999999999993</v>
      </c>
      <c r="DA13" s="626"/>
      <c r="DB13" s="626"/>
      <c r="DC13" s="626"/>
      <c r="DD13" s="632">
        <v>555972</v>
      </c>
      <c r="DE13" s="624"/>
      <c r="DF13" s="624"/>
      <c r="DG13" s="624"/>
      <c r="DH13" s="624"/>
      <c r="DI13" s="624"/>
      <c r="DJ13" s="624"/>
      <c r="DK13" s="624"/>
      <c r="DL13" s="624"/>
      <c r="DM13" s="624"/>
      <c r="DN13" s="624"/>
      <c r="DO13" s="624"/>
      <c r="DP13" s="625"/>
      <c r="DQ13" s="632">
        <v>282350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42149</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378956</v>
      </c>
      <c r="CS14" s="624"/>
      <c r="CT14" s="624"/>
      <c r="CU14" s="624"/>
      <c r="CV14" s="624"/>
      <c r="CW14" s="624"/>
      <c r="CX14" s="624"/>
      <c r="CY14" s="625"/>
      <c r="CZ14" s="626">
        <v>5.0999999999999996</v>
      </c>
      <c r="DA14" s="626"/>
      <c r="DB14" s="626"/>
      <c r="DC14" s="626"/>
      <c r="DD14" s="632">
        <v>201496</v>
      </c>
      <c r="DE14" s="624"/>
      <c r="DF14" s="624"/>
      <c r="DG14" s="624"/>
      <c r="DH14" s="624"/>
      <c r="DI14" s="624"/>
      <c r="DJ14" s="624"/>
      <c r="DK14" s="624"/>
      <c r="DL14" s="624"/>
      <c r="DM14" s="624"/>
      <c r="DN14" s="624"/>
      <c r="DO14" s="624"/>
      <c r="DP14" s="625"/>
      <c r="DQ14" s="632">
        <v>180150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8685</v>
      </c>
      <c r="S15" s="624"/>
      <c r="T15" s="624"/>
      <c r="U15" s="624"/>
      <c r="V15" s="624"/>
      <c r="W15" s="624"/>
      <c r="X15" s="624"/>
      <c r="Y15" s="625"/>
      <c r="Z15" s="626">
        <v>0.1</v>
      </c>
      <c r="AA15" s="626"/>
      <c r="AB15" s="626"/>
      <c r="AC15" s="626"/>
      <c r="AD15" s="627">
        <v>8685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71994</v>
      </c>
      <c r="BH15" s="624"/>
      <c r="BI15" s="624"/>
      <c r="BJ15" s="624"/>
      <c r="BK15" s="624"/>
      <c r="BL15" s="624"/>
      <c r="BM15" s="624"/>
      <c r="BN15" s="625"/>
      <c r="BO15" s="626">
        <v>8.1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801835</v>
      </c>
      <c r="CS15" s="624"/>
      <c r="CT15" s="624"/>
      <c r="CU15" s="624"/>
      <c r="CV15" s="624"/>
      <c r="CW15" s="624"/>
      <c r="CX15" s="624"/>
      <c r="CY15" s="625"/>
      <c r="CZ15" s="626">
        <v>10.8</v>
      </c>
      <c r="DA15" s="626"/>
      <c r="DB15" s="626"/>
      <c r="DC15" s="626"/>
      <c r="DD15" s="632">
        <v>146597</v>
      </c>
      <c r="DE15" s="624"/>
      <c r="DF15" s="624"/>
      <c r="DG15" s="624"/>
      <c r="DH15" s="624"/>
      <c r="DI15" s="624"/>
      <c r="DJ15" s="624"/>
      <c r="DK15" s="624"/>
      <c r="DL15" s="624"/>
      <c r="DM15" s="624"/>
      <c r="DN15" s="624"/>
      <c r="DO15" s="624"/>
      <c r="DP15" s="625"/>
      <c r="DQ15" s="632">
        <v>549241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18365</v>
      </c>
      <c r="S16" s="624"/>
      <c r="T16" s="624"/>
      <c r="U16" s="624"/>
      <c r="V16" s="624"/>
      <c r="W16" s="624"/>
      <c r="X16" s="624"/>
      <c r="Y16" s="625"/>
      <c r="Z16" s="626">
        <v>0.2</v>
      </c>
      <c r="AA16" s="626"/>
      <c r="AB16" s="626"/>
      <c r="AC16" s="626"/>
      <c r="AD16" s="627">
        <v>18365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1327</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39760</v>
      </c>
      <c r="S17" s="624"/>
      <c r="T17" s="624"/>
      <c r="U17" s="624"/>
      <c r="V17" s="624"/>
      <c r="W17" s="624"/>
      <c r="X17" s="624"/>
      <c r="Y17" s="625"/>
      <c r="Z17" s="626">
        <v>0.5</v>
      </c>
      <c r="AA17" s="626"/>
      <c r="AB17" s="626"/>
      <c r="AC17" s="626"/>
      <c r="AD17" s="627">
        <v>39760</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615028</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579958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5287</v>
      </c>
      <c r="S18" s="624"/>
      <c r="T18" s="624"/>
      <c r="U18" s="624"/>
      <c r="V18" s="624"/>
      <c r="W18" s="624"/>
      <c r="X18" s="624"/>
      <c r="Y18" s="625"/>
      <c r="Z18" s="626">
        <v>0.1</v>
      </c>
      <c r="AA18" s="626"/>
      <c r="AB18" s="626"/>
      <c r="AC18" s="626"/>
      <c r="AD18" s="627">
        <v>5287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34327</v>
      </c>
      <c r="S19" s="624"/>
      <c r="T19" s="624"/>
      <c r="U19" s="624"/>
      <c r="V19" s="624"/>
      <c r="W19" s="624"/>
      <c r="X19" s="624"/>
      <c r="Y19" s="625"/>
      <c r="Z19" s="626">
        <v>0.4</v>
      </c>
      <c r="AA19" s="626"/>
      <c r="AB19" s="626"/>
      <c r="AC19" s="626"/>
      <c r="AD19" s="627">
        <v>34327</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146</v>
      </c>
      <c r="S20" s="624"/>
      <c r="T20" s="624"/>
      <c r="U20" s="624"/>
      <c r="V20" s="624"/>
      <c r="W20" s="624"/>
      <c r="X20" s="624"/>
      <c r="Y20" s="625"/>
      <c r="Z20" s="626">
        <v>0</v>
      </c>
      <c r="AA20" s="626"/>
      <c r="AB20" s="626"/>
      <c r="AC20" s="626"/>
      <c r="AD20" s="627">
        <v>146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7453513</v>
      </c>
      <c r="CS20" s="624"/>
      <c r="CT20" s="624"/>
      <c r="CU20" s="624"/>
      <c r="CV20" s="624"/>
      <c r="CW20" s="624"/>
      <c r="CX20" s="624"/>
      <c r="CY20" s="625"/>
      <c r="CZ20" s="626">
        <v>100</v>
      </c>
      <c r="DA20" s="626"/>
      <c r="DB20" s="626"/>
      <c r="DC20" s="626"/>
      <c r="DD20" s="632">
        <v>1295168</v>
      </c>
      <c r="DE20" s="624"/>
      <c r="DF20" s="624"/>
      <c r="DG20" s="624"/>
      <c r="DH20" s="624"/>
      <c r="DI20" s="624"/>
      <c r="DJ20" s="624"/>
      <c r="DK20" s="624"/>
      <c r="DL20" s="624"/>
      <c r="DM20" s="624"/>
      <c r="DN20" s="624"/>
      <c r="DO20" s="624"/>
      <c r="DP20" s="625"/>
      <c r="DQ20" s="632">
        <v>4611443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2847754</v>
      </c>
      <c r="S21" s="624"/>
      <c r="T21" s="624"/>
      <c r="U21" s="624"/>
      <c r="V21" s="624"/>
      <c r="W21" s="624"/>
      <c r="X21" s="624"/>
      <c r="Y21" s="625"/>
      <c r="Z21" s="626">
        <v>36</v>
      </c>
      <c r="AA21" s="626"/>
      <c r="AB21" s="626"/>
      <c r="AC21" s="626"/>
      <c r="AD21" s="627">
        <v>2467552</v>
      </c>
      <c r="AE21" s="627"/>
      <c r="AF21" s="627"/>
      <c r="AG21" s="627"/>
      <c r="AH21" s="627"/>
      <c r="AI21" s="627"/>
      <c r="AJ21" s="627"/>
      <c r="AK21" s="627"/>
      <c r="AL21" s="628">
        <v>66.099999999999994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2467552</v>
      </c>
      <c r="S22" s="624"/>
      <c r="T22" s="624"/>
      <c r="U22" s="624"/>
      <c r="V22" s="624"/>
      <c r="W22" s="624"/>
      <c r="X22" s="624"/>
      <c r="Y22" s="625"/>
      <c r="Z22" s="626">
        <v>31.2</v>
      </c>
      <c r="AA22" s="626"/>
      <c r="AB22" s="626"/>
      <c r="AC22" s="626"/>
      <c r="AD22" s="627">
        <v>2467552</v>
      </c>
      <c r="AE22" s="627"/>
      <c r="AF22" s="627"/>
      <c r="AG22" s="627"/>
      <c r="AH22" s="627"/>
      <c r="AI22" s="627"/>
      <c r="AJ22" s="627"/>
      <c r="AK22" s="627"/>
      <c r="AL22" s="628">
        <v>66.099999999999994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380202</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3337333</v>
      </c>
      <c r="CS24" s="613"/>
      <c r="CT24" s="613"/>
      <c r="CU24" s="613"/>
      <c r="CV24" s="613"/>
      <c r="CW24" s="613"/>
      <c r="CX24" s="613"/>
      <c r="CY24" s="614"/>
      <c r="CZ24" s="617">
        <v>44.8</v>
      </c>
      <c r="DA24" s="618"/>
      <c r="DB24" s="618"/>
      <c r="DC24" s="634"/>
      <c r="DD24" s="658">
        <v>2197225</v>
      </c>
      <c r="DE24" s="613"/>
      <c r="DF24" s="613"/>
      <c r="DG24" s="613"/>
      <c r="DH24" s="613"/>
      <c r="DI24" s="613"/>
      <c r="DJ24" s="613"/>
      <c r="DK24" s="614"/>
      <c r="DL24" s="658">
        <v>1839661</v>
      </c>
      <c r="DM24" s="613"/>
      <c r="DN24" s="613"/>
      <c r="DO24" s="613"/>
      <c r="DP24" s="613"/>
      <c r="DQ24" s="613"/>
      <c r="DR24" s="613"/>
      <c r="DS24" s="613"/>
      <c r="DT24" s="613"/>
      <c r="DU24" s="613"/>
      <c r="DV24" s="614"/>
      <c r="DW24" s="617">
        <v>49.1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4107074</v>
      </c>
      <c r="S25" s="624"/>
      <c r="T25" s="624"/>
      <c r="U25" s="624"/>
      <c r="V25" s="624"/>
      <c r="W25" s="624"/>
      <c r="X25" s="624"/>
      <c r="Y25" s="625"/>
      <c r="Z25" s="626">
        <v>51.9</v>
      </c>
      <c r="AA25" s="626"/>
      <c r="AB25" s="626"/>
      <c r="AC25" s="626"/>
      <c r="AD25" s="627">
        <v>3726872</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1235417</v>
      </c>
      <c r="CS25" s="655"/>
      <c r="CT25" s="655"/>
      <c r="CU25" s="655"/>
      <c r="CV25" s="655"/>
      <c r="CW25" s="655"/>
      <c r="CX25" s="655"/>
      <c r="CY25" s="656"/>
      <c r="CZ25" s="628">
        <v>16.600000000000001</v>
      </c>
      <c r="DA25" s="653"/>
      <c r="DB25" s="653"/>
      <c r="DC25" s="657"/>
      <c r="DD25" s="632">
        <v>1052942</v>
      </c>
      <c r="DE25" s="655"/>
      <c r="DF25" s="655"/>
      <c r="DG25" s="655"/>
      <c r="DH25" s="655"/>
      <c r="DI25" s="655"/>
      <c r="DJ25" s="655"/>
      <c r="DK25" s="656"/>
      <c r="DL25" s="632">
        <v>1015157</v>
      </c>
      <c r="DM25" s="655"/>
      <c r="DN25" s="655"/>
      <c r="DO25" s="655"/>
      <c r="DP25" s="655"/>
      <c r="DQ25" s="655"/>
      <c r="DR25" s="655"/>
      <c r="DS25" s="655"/>
      <c r="DT25" s="655"/>
      <c r="DU25" s="655"/>
      <c r="DV25" s="656"/>
      <c r="DW25" s="628">
        <v>27.1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1664</v>
      </c>
      <c r="S26" s="624"/>
      <c r="T26" s="624"/>
      <c r="U26" s="624"/>
      <c r="V26" s="624"/>
      <c r="W26" s="624"/>
      <c r="X26" s="624"/>
      <c r="Y26" s="625"/>
      <c r="Z26" s="626">
        <v>0</v>
      </c>
      <c r="AA26" s="626"/>
      <c r="AB26" s="626"/>
      <c r="AC26" s="626"/>
      <c r="AD26" s="627">
        <v>1664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739877</v>
      </c>
      <c r="CS26" s="624"/>
      <c r="CT26" s="624"/>
      <c r="CU26" s="624"/>
      <c r="CV26" s="624"/>
      <c r="CW26" s="624"/>
      <c r="CX26" s="624"/>
      <c r="CY26" s="625"/>
      <c r="CZ26" s="628">
        <v>9.9</v>
      </c>
      <c r="DA26" s="653"/>
      <c r="DB26" s="653"/>
      <c r="DC26" s="657"/>
      <c r="DD26" s="632">
        <v>616173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39625</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885416</v>
      </c>
      <c r="BH27" s="624"/>
      <c r="BI27" s="624"/>
      <c r="BJ27" s="624"/>
      <c r="BK27" s="624"/>
      <c r="BL27" s="624"/>
      <c r="BM27" s="624"/>
      <c r="BN27" s="625"/>
      <c r="BO27" s="626">
        <v>100</v>
      </c>
      <c r="BP27" s="626"/>
      <c r="BQ27" s="626"/>
      <c r="BR27" s="626"/>
      <c r="BS27" s="627">
        <v>4371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1486888</v>
      </c>
      <c r="CS27" s="655"/>
      <c r="CT27" s="655"/>
      <c r="CU27" s="655"/>
      <c r="CV27" s="655"/>
      <c r="CW27" s="655"/>
      <c r="CX27" s="655"/>
      <c r="CY27" s="656"/>
      <c r="CZ27" s="628">
        <v>19.899999999999999</v>
      </c>
      <c r="DA27" s="653"/>
      <c r="DB27" s="653"/>
      <c r="DC27" s="657"/>
      <c r="DD27" s="632">
        <v>564325</v>
      </c>
      <c r="DE27" s="655"/>
      <c r="DF27" s="655"/>
      <c r="DG27" s="655"/>
      <c r="DH27" s="655"/>
      <c r="DI27" s="655"/>
      <c r="DJ27" s="655"/>
      <c r="DK27" s="656"/>
      <c r="DL27" s="632">
        <v>356482</v>
      </c>
      <c r="DM27" s="655"/>
      <c r="DN27" s="655"/>
      <c r="DO27" s="655"/>
      <c r="DP27" s="655"/>
      <c r="DQ27" s="655"/>
      <c r="DR27" s="655"/>
      <c r="DS27" s="655"/>
      <c r="DT27" s="655"/>
      <c r="DU27" s="655"/>
      <c r="DV27" s="656"/>
      <c r="DW27" s="628">
        <v>9.5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106891</v>
      </c>
      <c r="S28" s="624"/>
      <c r="T28" s="624"/>
      <c r="U28" s="624"/>
      <c r="V28" s="624"/>
      <c r="W28" s="624"/>
      <c r="X28" s="624"/>
      <c r="Y28" s="625"/>
      <c r="Z28" s="626">
        <v>1.4</v>
      </c>
      <c r="AA28" s="626"/>
      <c r="AB28" s="626"/>
      <c r="AC28" s="626"/>
      <c r="AD28" s="627">
        <v>2702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615028</v>
      </c>
      <c r="CS28" s="624"/>
      <c r="CT28" s="624"/>
      <c r="CU28" s="624"/>
      <c r="CV28" s="624"/>
      <c r="CW28" s="624"/>
      <c r="CX28" s="624"/>
      <c r="CY28" s="625"/>
      <c r="CZ28" s="628">
        <v>8.3000000000000007</v>
      </c>
      <c r="DA28" s="653"/>
      <c r="DB28" s="653"/>
      <c r="DC28" s="657"/>
      <c r="DD28" s="632">
        <v>579958</v>
      </c>
      <c r="DE28" s="624"/>
      <c r="DF28" s="624"/>
      <c r="DG28" s="624"/>
      <c r="DH28" s="624"/>
      <c r="DI28" s="624"/>
      <c r="DJ28" s="624"/>
      <c r="DK28" s="625"/>
      <c r="DL28" s="632">
        <v>468022</v>
      </c>
      <c r="DM28" s="624"/>
      <c r="DN28" s="624"/>
      <c r="DO28" s="624"/>
      <c r="DP28" s="624"/>
      <c r="DQ28" s="624"/>
      <c r="DR28" s="624"/>
      <c r="DS28" s="624"/>
      <c r="DT28" s="624"/>
      <c r="DU28" s="624"/>
      <c r="DV28" s="625"/>
      <c r="DW28" s="628">
        <v>12.5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31404</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615028</v>
      </c>
      <c r="CS29" s="655"/>
      <c r="CT29" s="655"/>
      <c r="CU29" s="655"/>
      <c r="CV29" s="655"/>
      <c r="CW29" s="655"/>
      <c r="CX29" s="655"/>
      <c r="CY29" s="656"/>
      <c r="CZ29" s="628">
        <v>8.3000000000000007</v>
      </c>
      <c r="DA29" s="653"/>
      <c r="DB29" s="653"/>
      <c r="DC29" s="657"/>
      <c r="DD29" s="632">
        <v>579958</v>
      </c>
      <c r="DE29" s="655"/>
      <c r="DF29" s="655"/>
      <c r="DG29" s="655"/>
      <c r="DH29" s="655"/>
      <c r="DI29" s="655"/>
      <c r="DJ29" s="655"/>
      <c r="DK29" s="656"/>
      <c r="DL29" s="632">
        <v>468022</v>
      </c>
      <c r="DM29" s="655"/>
      <c r="DN29" s="655"/>
      <c r="DO29" s="655"/>
      <c r="DP29" s="655"/>
      <c r="DQ29" s="655"/>
      <c r="DR29" s="655"/>
      <c r="DS29" s="655"/>
      <c r="DT29" s="655"/>
      <c r="DU29" s="655"/>
      <c r="DV29" s="656"/>
      <c r="DW29" s="628">
        <v>12.5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1244764</v>
      </c>
      <c r="S30" s="624"/>
      <c r="T30" s="624"/>
      <c r="U30" s="624"/>
      <c r="V30" s="624"/>
      <c r="W30" s="624"/>
      <c r="X30" s="624"/>
      <c r="Y30" s="625"/>
      <c r="Z30" s="626">
        <v>15.7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584211</v>
      </c>
      <c r="CS30" s="624"/>
      <c r="CT30" s="624"/>
      <c r="CU30" s="624"/>
      <c r="CV30" s="624"/>
      <c r="CW30" s="624"/>
      <c r="CX30" s="624"/>
      <c r="CY30" s="625"/>
      <c r="CZ30" s="628">
        <v>7.8</v>
      </c>
      <c r="DA30" s="653"/>
      <c r="DB30" s="653"/>
      <c r="DC30" s="657"/>
      <c r="DD30" s="632">
        <v>554459</v>
      </c>
      <c r="DE30" s="624"/>
      <c r="DF30" s="624"/>
      <c r="DG30" s="624"/>
      <c r="DH30" s="624"/>
      <c r="DI30" s="624"/>
      <c r="DJ30" s="624"/>
      <c r="DK30" s="625"/>
      <c r="DL30" s="632">
        <v>442523</v>
      </c>
      <c r="DM30" s="624"/>
      <c r="DN30" s="624"/>
      <c r="DO30" s="624"/>
      <c r="DP30" s="624"/>
      <c r="DQ30" s="624"/>
      <c r="DR30" s="624"/>
      <c r="DS30" s="624"/>
      <c r="DT30" s="624"/>
      <c r="DU30" s="624"/>
      <c r="DV30" s="625"/>
      <c r="DW30" s="628">
        <v>11.8</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98</v>
      </c>
      <c r="BN31" s="667"/>
      <c r="BO31" s="667"/>
      <c r="BP31" s="667"/>
      <c r="BQ31" s="668"/>
      <c r="BR31" s="679">
        <v>99.2</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30817</v>
      </c>
      <c r="CS31" s="655"/>
      <c r="CT31" s="655"/>
      <c r="CU31" s="655"/>
      <c r="CV31" s="655"/>
      <c r="CW31" s="655"/>
      <c r="CX31" s="655"/>
      <c r="CY31" s="656"/>
      <c r="CZ31" s="628">
        <v>0.4</v>
      </c>
      <c r="DA31" s="653"/>
      <c r="DB31" s="653"/>
      <c r="DC31" s="657"/>
      <c r="DD31" s="632">
        <v>25499</v>
      </c>
      <c r="DE31" s="655"/>
      <c r="DF31" s="655"/>
      <c r="DG31" s="655"/>
      <c r="DH31" s="655"/>
      <c r="DI31" s="655"/>
      <c r="DJ31" s="655"/>
      <c r="DK31" s="656"/>
      <c r="DL31" s="632">
        <v>25499</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554721</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97.5</v>
      </c>
      <c r="BN32" s="655"/>
      <c r="BO32" s="655"/>
      <c r="BP32" s="655"/>
      <c r="BQ32" s="678"/>
      <c r="BR32" s="680">
        <v>99.4</v>
      </c>
      <c r="BS32" s="655"/>
      <c r="BT32" s="655"/>
      <c r="BU32" s="655"/>
      <c r="BV32" s="655"/>
      <c r="BW32" s="655"/>
      <c r="BX32" s="629">
        <v>98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40896</v>
      </c>
      <c r="S33" s="624"/>
      <c r="T33" s="624"/>
      <c r="U33" s="624"/>
      <c r="V33" s="624"/>
      <c r="W33" s="624"/>
      <c r="X33" s="624"/>
      <c r="Y33" s="625"/>
      <c r="Z33" s="626">
        <v>0.5</v>
      </c>
      <c r="AA33" s="626"/>
      <c r="AB33" s="626"/>
      <c r="AC33" s="626"/>
      <c r="AD33" s="627">
        <v>2820</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98.3</v>
      </c>
      <c r="BN33" s="682"/>
      <c r="BO33" s="682"/>
      <c r="BP33" s="682"/>
      <c r="BQ33" s="684"/>
      <c r="BR33" s="681">
        <v>99</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2821012</v>
      </c>
      <c r="CS33" s="655"/>
      <c r="CT33" s="655"/>
      <c r="CU33" s="655"/>
      <c r="CV33" s="655"/>
      <c r="CW33" s="655"/>
      <c r="CX33" s="655"/>
      <c r="CY33" s="656"/>
      <c r="CZ33" s="628">
        <v>37.799999999999997</v>
      </c>
      <c r="DA33" s="653"/>
      <c r="DB33" s="653"/>
      <c r="DC33" s="657"/>
      <c r="DD33" s="632">
        <v>2072811</v>
      </c>
      <c r="DE33" s="655"/>
      <c r="DF33" s="655"/>
      <c r="DG33" s="655"/>
      <c r="DH33" s="655"/>
      <c r="DI33" s="655"/>
      <c r="DJ33" s="655"/>
      <c r="DK33" s="656"/>
      <c r="DL33" s="632">
        <v>1554452</v>
      </c>
      <c r="DM33" s="655"/>
      <c r="DN33" s="655"/>
      <c r="DO33" s="655"/>
      <c r="DP33" s="655"/>
      <c r="DQ33" s="655"/>
      <c r="DR33" s="655"/>
      <c r="DS33" s="655"/>
      <c r="DT33" s="655"/>
      <c r="DU33" s="655"/>
      <c r="DV33" s="656"/>
      <c r="DW33" s="628">
        <v>41.5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112645</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987306</v>
      </c>
      <c r="CS34" s="624"/>
      <c r="CT34" s="624"/>
      <c r="CU34" s="624"/>
      <c r="CV34" s="624"/>
      <c r="CW34" s="624"/>
      <c r="CX34" s="624"/>
      <c r="CY34" s="625"/>
      <c r="CZ34" s="628">
        <v>13.2</v>
      </c>
      <c r="DA34" s="653"/>
      <c r="DB34" s="653"/>
      <c r="DC34" s="657"/>
      <c r="DD34" s="632">
        <v>586756</v>
      </c>
      <c r="DE34" s="624"/>
      <c r="DF34" s="624"/>
      <c r="DG34" s="624"/>
      <c r="DH34" s="624"/>
      <c r="DI34" s="624"/>
      <c r="DJ34" s="624"/>
      <c r="DK34" s="625"/>
      <c r="DL34" s="632">
        <v>494389</v>
      </c>
      <c r="DM34" s="624"/>
      <c r="DN34" s="624"/>
      <c r="DO34" s="624"/>
      <c r="DP34" s="624"/>
      <c r="DQ34" s="624"/>
      <c r="DR34" s="624"/>
      <c r="DS34" s="624"/>
      <c r="DT34" s="624"/>
      <c r="DU34" s="624"/>
      <c r="DV34" s="625"/>
      <c r="DW34" s="628">
        <v>13.2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546046</v>
      </c>
      <c r="S35" s="624"/>
      <c r="T35" s="624"/>
      <c r="U35" s="624"/>
      <c r="V35" s="624"/>
      <c r="W35" s="624"/>
      <c r="X35" s="624"/>
      <c r="Y35" s="625"/>
      <c r="Z35" s="626">
        <v>6.9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79783</v>
      </c>
      <c r="CS35" s="655"/>
      <c r="CT35" s="655"/>
      <c r="CU35" s="655"/>
      <c r="CV35" s="655"/>
      <c r="CW35" s="655"/>
      <c r="CX35" s="655"/>
      <c r="CY35" s="656"/>
      <c r="CZ35" s="628">
        <v>1.1000000000000001</v>
      </c>
      <c r="DA35" s="653"/>
      <c r="DB35" s="653"/>
      <c r="DC35" s="657"/>
      <c r="DD35" s="632">
        <v>57618</v>
      </c>
      <c r="DE35" s="655"/>
      <c r="DF35" s="655"/>
      <c r="DG35" s="655"/>
      <c r="DH35" s="655"/>
      <c r="DI35" s="655"/>
      <c r="DJ35" s="655"/>
      <c r="DK35" s="656"/>
      <c r="DL35" s="632">
        <v>57618</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446467</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681523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16037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805787</v>
      </c>
      <c r="CS36" s="624"/>
      <c r="CT36" s="624"/>
      <c r="CU36" s="624"/>
      <c r="CV36" s="624"/>
      <c r="CW36" s="624"/>
      <c r="CX36" s="624"/>
      <c r="CY36" s="625"/>
      <c r="CZ36" s="628">
        <v>10.8</v>
      </c>
      <c r="DA36" s="653"/>
      <c r="DB36" s="653"/>
      <c r="DC36" s="657"/>
      <c r="DD36" s="632">
        <v>674283</v>
      </c>
      <c r="DE36" s="624"/>
      <c r="DF36" s="624"/>
      <c r="DG36" s="624"/>
      <c r="DH36" s="624"/>
      <c r="DI36" s="624"/>
      <c r="DJ36" s="624"/>
      <c r="DK36" s="625"/>
      <c r="DL36" s="632">
        <v>512388</v>
      </c>
      <c r="DM36" s="624"/>
      <c r="DN36" s="624"/>
      <c r="DO36" s="624"/>
      <c r="DP36" s="624"/>
      <c r="DQ36" s="624"/>
      <c r="DR36" s="624"/>
      <c r="DS36" s="624"/>
      <c r="DT36" s="624"/>
      <c r="DU36" s="624"/>
      <c r="DV36" s="625"/>
      <c r="DW36" s="628">
        <v>13.7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180400</v>
      </c>
      <c r="S37" s="624"/>
      <c r="T37" s="624"/>
      <c r="U37" s="624"/>
      <c r="V37" s="624"/>
      <c r="W37" s="624"/>
      <c r="X37" s="624"/>
      <c r="Y37" s="625"/>
      <c r="Z37" s="626">
        <v>2.2999999999999998</v>
      </c>
      <c r="AA37" s="626"/>
      <c r="AB37" s="626"/>
      <c r="AC37" s="626"/>
      <c r="AD37" s="627">
        <v>1811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54835</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-9687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274825</v>
      </c>
      <c r="CS37" s="655"/>
      <c r="CT37" s="655"/>
      <c r="CU37" s="655"/>
      <c r="CV37" s="655"/>
      <c r="CW37" s="655"/>
      <c r="CX37" s="655"/>
      <c r="CY37" s="656"/>
      <c r="CZ37" s="628">
        <v>3.7</v>
      </c>
      <c r="DA37" s="653"/>
      <c r="DB37" s="653"/>
      <c r="DC37" s="657"/>
      <c r="DD37" s="632">
        <v>274461</v>
      </c>
      <c r="DE37" s="655"/>
      <c r="DF37" s="655"/>
      <c r="DG37" s="655"/>
      <c r="DH37" s="655"/>
      <c r="DI37" s="655"/>
      <c r="DJ37" s="655"/>
      <c r="DK37" s="656"/>
      <c r="DL37" s="632">
        <v>233461</v>
      </c>
      <c r="DM37" s="655"/>
      <c r="DN37" s="655"/>
      <c r="DO37" s="655"/>
      <c r="DP37" s="655"/>
      <c r="DQ37" s="655"/>
      <c r="DR37" s="655"/>
      <c r="DS37" s="655"/>
      <c r="DT37" s="655"/>
      <c r="DU37" s="655"/>
      <c r="DV37" s="656"/>
      <c r="DW37" s="628">
        <v>6.2</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496352</v>
      </c>
      <c r="S38" s="624"/>
      <c r="T38" s="624"/>
      <c r="U38" s="624"/>
      <c r="V38" s="624"/>
      <c r="W38" s="624"/>
      <c r="X38" s="624"/>
      <c r="Y38" s="625"/>
      <c r="Z38" s="626">
        <v>6.3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5287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1370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621401</v>
      </c>
      <c r="CS38" s="624"/>
      <c r="CT38" s="624"/>
      <c r="CU38" s="624"/>
      <c r="CV38" s="624"/>
      <c r="CW38" s="624"/>
      <c r="CX38" s="624"/>
      <c r="CY38" s="625"/>
      <c r="CZ38" s="628">
        <v>8.3000000000000007</v>
      </c>
      <c r="DA38" s="653"/>
      <c r="DB38" s="653"/>
      <c r="DC38" s="657"/>
      <c r="DD38" s="632">
        <v>517114</v>
      </c>
      <c r="DE38" s="624"/>
      <c r="DF38" s="624"/>
      <c r="DG38" s="624"/>
      <c r="DH38" s="624"/>
      <c r="DI38" s="624"/>
      <c r="DJ38" s="624"/>
      <c r="DK38" s="625"/>
      <c r="DL38" s="632">
        <v>490057</v>
      </c>
      <c r="DM38" s="624"/>
      <c r="DN38" s="624"/>
      <c r="DO38" s="624"/>
      <c r="DP38" s="624"/>
      <c r="DQ38" s="624"/>
      <c r="DR38" s="624"/>
      <c r="DS38" s="624"/>
      <c r="DT38" s="624"/>
      <c r="DU38" s="624"/>
      <c r="DV38" s="625"/>
      <c r="DW38" s="628">
        <v>13.1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2024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322725</v>
      </c>
      <c r="CS39" s="655"/>
      <c r="CT39" s="655"/>
      <c r="CU39" s="655"/>
      <c r="CV39" s="655"/>
      <c r="CW39" s="655"/>
      <c r="CX39" s="655"/>
      <c r="CY39" s="656"/>
      <c r="CZ39" s="628">
        <v>4.3</v>
      </c>
      <c r="DA39" s="653"/>
      <c r="DB39" s="653"/>
      <c r="DC39" s="657"/>
      <c r="DD39" s="632">
        <v>237040</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8452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4010</v>
      </c>
      <c r="CS40" s="624"/>
      <c r="CT40" s="624"/>
      <c r="CU40" s="624"/>
      <c r="CV40" s="624"/>
      <c r="CW40" s="624"/>
      <c r="CX40" s="624"/>
      <c r="CY40" s="625"/>
      <c r="CZ40" s="628">
        <v>0.1</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7908949</v>
      </c>
      <c r="S41" s="696"/>
      <c r="T41" s="696"/>
      <c r="U41" s="696"/>
      <c r="V41" s="696"/>
      <c r="W41" s="696"/>
      <c r="X41" s="696"/>
      <c r="Y41" s="700"/>
      <c r="Z41" s="701">
        <v>100</v>
      </c>
      <c r="AA41" s="701"/>
      <c r="AB41" s="701"/>
      <c r="AC41" s="701"/>
      <c r="AD41" s="702">
        <v>3735869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135378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486023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414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1295168</v>
      </c>
      <c r="CS42" s="655"/>
      <c r="CT42" s="655"/>
      <c r="CU42" s="655"/>
      <c r="CV42" s="655"/>
      <c r="CW42" s="655"/>
      <c r="CX42" s="655"/>
      <c r="CY42" s="656"/>
      <c r="CZ42" s="628">
        <v>17.399999999999999</v>
      </c>
      <c r="DA42" s="653"/>
      <c r="DB42" s="653"/>
      <c r="DC42" s="657"/>
      <c r="DD42" s="632">
        <v>341407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53075</v>
      </c>
      <c r="CS43" s="655"/>
      <c r="CT43" s="655"/>
      <c r="CU43" s="655"/>
      <c r="CV43" s="655"/>
      <c r="CW43" s="655"/>
      <c r="CX43" s="655"/>
      <c r="CY43" s="656"/>
      <c r="CZ43" s="628">
        <v>0.7</v>
      </c>
      <c r="DA43" s="653"/>
      <c r="DB43" s="653"/>
      <c r="DC43" s="657"/>
      <c r="DD43" s="632">
        <v>53075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1295168</v>
      </c>
      <c r="CS44" s="624"/>
      <c r="CT44" s="624"/>
      <c r="CU44" s="624"/>
      <c r="CV44" s="624"/>
      <c r="CW44" s="624"/>
      <c r="CX44" s="624"/>
      <c r="CY44" s="625"/>
      <c r="CZ44" s="628">
        <v>17.399999999999999</v>
      </c>
      <c r="DA44" s="629"/>
      <c r="DB44" s="629"/>
      <c r="DC44" s="635"/>
      <c r="DD44" s="632">
        <v>341407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347258</v>
      </c>
      <c r="CS45" s="655"/>
      <c r="CT45" s="655"/>
      <c r="CU45" s="655"/>
      <c r="CV45" s="655"/>
      <c r="CW45" s="655"/>
      <c r="CX45" s="655"/>
      <c r="CY45" s="656"/>
      <c r="CZ45" s="628">
        <v>4.7</v>
      </c>
      <c r="DA45" s="653"/>
      <c r="DB45" s="653"/>
      <c r="DC45" s="657"/>
      <c r="DD45" s="632">
        <v>18169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941160</v>
      </c>
      <c r="CS46" s="624"/>
      <c r="CT46" s="624"/>
      <c r="CU46" s="624"/>
      <c r="CV46" s="624"/>
      <c r="CW46" s="624"/>
      <c r="CX46" s="624"/>
      <c r="CY46" s="625"/>
      <c r="CZ46" s="628">
        <v>12.6</v>
      </c>
      <c r="DA46" s="629"/>
      <c r="DB46" s="629"/>
      <c r="DC46" s="635"/>
      <c r="DD46" s="632">
        <v>322988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7453513</v>
      </c>
      <c r="CS49" s="682"/>
      <c r="CT49" s="682"/>
      <c r="CU49" s="682"/>
      <c r="CV49" s="682"/>
      <c r="CW49" s="682"/>
      <c r="CX49" s="682"/>
      <c r="CY49" s="711"/>
      <c r="CZ49" s="703">
        <v>100</v>
      </c>
      <c r="DA49" s="712"/>
      <c r="DB49" s="712"/>
      <c r="DC49" s="713"/>
      <c r="DD49" s="714">
        <v>4611443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mdo4R9XfvrqSdx1LQPLrl2Ni4fL3qh/3AKuo/7Ce1n39kEv8wuwmnwlF5aYzCuxym1fE7iR4c+t4ig6c1WOw==" saltValue="KXEPNToEB6hv3n12SOBx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F83" sqref="AF68:AJ8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7900</v>
      </c>
      <c r="R7" s="753"/>
      <c r="S7" s="753"/>
      <c r="T7" s="753"/>
      <c r="U7" s="753"/>
      <c r="V7" s="753">
        <v>7445</v>
      </c>
      <c r="W7" s="753"/>
      <c r="X7" s="753"/>
      <c r="Y7" s="753"/>
      <c r="Z7" s="753"/>
      <c r="AA7" s="753">
        <v>455</v>
      </c>
      <c r="AB7" s="753"/>
      <c r="AC7" s="753"/>
      <c r="AD7" s="753"/>
      <c r="AE7" s="754"/>
      <c r="AF7" s="755">
        <v>421</v>
      </c>
      <c r="AG7" s="756"/>
      <c r="AH7" s="756"/>
      <c r="AI7" s="756"/>
      <c r="AJ7" s="757"/>
      <c r="AK7" s="758">
        <v>546</v>
      </c>
      <c r="AL7" s="759"/>
      <c r="AM7" s="759"/>
      <c r="AN7" s="759"/>
      <c r="AO7" s="759"/>
      <c r="AP7" s="759">
        <v>6958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2"/>
      <c r="CH7" s="743">
        <v>7</v>
      </c>
      <c r="CI7" s="744"/>
      <c r="CJ7" s="744"/>
      <c r="CK7" s="744"/>
      <c r="CL7" s="745"/>
      <c r="CM7" s="743">
        <v>145</v>
      </c>
      <c r="CN7" s="744"/>
      <c r="CO7" s="744"/>
      <c r="CP7" s="744"/>
      <c r="CQ7" s="745"/>
      <c r="CR7" s="743">
        <v>20</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9</v>
      </c>
      <c r="R8" s="784"/>
      <c r="S8" s="784"/>
      <c r="T8" s="784"/>
      <c r="U8" s="784"/>
      <c r="V8" s="784">
        <v>9</v>
      </c>
      <c r="W8" s="784"/>
      <c r="X8" s="784"/>
      <c r="Y8" s="784"/>
      <c r="Z8" s="784"/>
      <c r="AA8" s="784" t="s">
        <v>547</v>
      </c>
      <c r="AB8" s="784"/>
      <c r="AC8" s="784"/>
      <c r="AD8" s="784"/>
      <c r="AE8" s="785"/>
      <c r="AF8" s="786" t="s">
        <v>122</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546</v>
      </c>
      <c r="BT8" s="774"/>
      <c r="BU8" s="774"/>
      <c r="BV8" s="774"/>
      <c r="BW8" s="774"/>
      <c r="BX8" s="774"/>
      <c r="BY8" s="774"/>
      <c r="BZ8" s="774"/>
      <c r="CA8" s="774"/>
      <c r="CB8" s="774"/>
      <c r="CC8" s="774"/>
      <c r="CD8" s="774"/>
      <c r="CE8" s="774"/>
      <c r="CF8" s="774"/>
      <c r="CG8" s="775"/>
      <c r="CH8" s="776">
        <v>3</v>
      </c>
      <c r="CI8" s="777"/>
      <c r="CJ8" s="777"/>
      <c r="CK8" s="777"/>
      <c r="CL8" s="778"/>
      <c r="CM8" s="776">
        <v>21</v>
      </c>
      <c r="CN8" s="777"/>
      <c r="CO8" s="777"/>
      <c r="CP8" s="777"/>
      <c r="CQ8" s="778"/>
      <c r="CR8" s="776">
        <v>3</v>
      </c>
      <c r="CS8" s="777"/>
      <c r="CT8" s="777"/>
      <c r="CU8" s="777"/>
      <c r="CV8" s="778"/>
      <c r="CW8" s="776">
        <v>1</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7909</v>
      </c>
      <c r="R23" s="793"/>
      <c r="S23" s="793"/>
      <c r="T23" s="793"/>
      <c r="U23" s="793"/>
      <c r="V23" s="793">
        <v>7454</v>
      </c>
      <c r="W23" s="793"/>
      <c r="X23" s="793"/>
      <c r="Y23" s="793"/>
      <c r="Z23" s="793"/>
      <c r="AA23" s="793">
        <v>455</v>
      </c>
      <c r="AB23" s="793"/>
      <c r="AC23" s="793"/>
      <c r="AD23" s="793"/>
      <c r="AE23" s="794"/>
      <c r="AF23" s="795">
        <v>421</v>
      </c>
      <c r="AG23" s="793"/>
      <c r="AH23" s="793"/>
      <c r="AI23" s="793"/>
      <c r="AJ23" s="796"/>
      <c r="AK23" s="797"/>
      <c r="AL23" s="798"/>
      <c r="AM23" s="798"/>
      <c r="AN23" s="798"/>
      <c r="AO23" s="798"/>
      <c r="AP23" s="793">
        <v>6958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1175</v>
      </c>
      <c r="R28" s="823"/>
      <c r="S28" s="823"/>
      <c r="T28" s="823"/>
      <c r="U28" s="823"/>
      <c r="V28" s="823">
        <v>1159</v>
      </c>
      <c r="W28" s="823"/>
      <c r="X28" s="823"/>
      <c r="Y28" s="823"/>
      <c r="Z28" s="823"/>
      <c r="AA28" s="823">
        <v>16</v>
      </c>
      <c r="AB28" s="823"/>
      <c r="AC28" s="823"/>
      <c r="AD28" s="823"/>
      <c r="AE28" s="824"/>
      <c r="AF28" s="825">
        <v>16</v>
      </c>
      <c r="AG28" s="823"/>
      <c r="AH28" s="823"/>
      <c r="AI28" s="823"/>
      <c r="AJ28" s="826"/>
      <c r="AK28" s="827">
        <v>135</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228</v>
      </c>
      <c r="R29" s="784"/>
      <c r="S29" s="784"/>
      <c r="T29" s="784"/>
      <c r="U29" s="784"/>
      <c r="V29" s="784">
        <v>224</v>
      </c>
      <c r="W29" s="784"/>
      <c r="X29" s="784"/>
      <c r="Y29" s="784"/>
      <c r="Z29" s="784"/>
      <c r="AA29" s="784">
        <v>4</v>
      </c>
      <c r="AB29" s="784"/>
      <c r="AC29" s="784"/>
      <c r="AD29" s="784"/>
      <c r="AE29" s="785"/>
      <c r="AF29" s="786">
        <v>4</v>
      </c>
      <c r="AG29" s="787"/>
      <c r="AH29" s="787"/>
      <c r="AI29" s="787"/>
      <c r="AJ29" s="788"/>
      <c r="AK29" s="834">
        <v>69</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197</v>
      </c>
      <c r="R30" s="784"/>
      <c r="S30" s="784"/>
      <c r="T30" s="784"/>
      <c r="U30" s="784"/>
      <c r="V30" s="784">
        <v>216</v>
      </c>
      <c r="W30" s="784"/>
      <c r="X30" s="784"/>
      <c r="Y30" s="784"/>
      <c r="Z30" s="784"/>
      <c r="AA30" s="784">
        <v>-19</v>
      </c>
      <c r="AB30" s="784"/>
      <c r="AC30" s="784"/>
      <c r="AD30" s="784"/>
      <c r="AE30" s="785"/>
      <c r="AF30" s="786">
        <v>268</v>
      </c>
      <c r="AG30" s="787"/>
      <c r="AH30" s="787"/>
      <c r="AI30" s="787"/>
      <c r="AJ30" s="788"/>
      <c r="AK30" s="834">
        <v>5</v>
      </c>
      <c r="AL30" s="830"/>
      <c r="AM30" s="830"/>
      <c r="AN30" s="830"/>
      <c r="AO30" s="830"/>
      <c r="AP30" s="830">
        <v>669</v>
      </c>
      <c r="AQ30" s="830"/>
      <c r="AR30" s="830"/>
      <c r="AS30" s="830"/>
      <c r="AT30" s="830"/>
      <c r="AU30" s="830">
        <v>5</v>
      </c>
      <c r="AV30" s="830"/>
      <c r="AW30" s="830"/>
      <c r="AX30" s="830"/>
      <c r="AY30" s="830"/>
      <c r="AZ30" s="831" t="s">
        <v>547</v>
      </c>
      <c r="BA30" s="831"/>
      <c r="BB30" s="831"/>
      <c r="BC30" s="831"/>
      <c r="BD30" s="831"/>
      <c r="BE30" s="832" t="s">
        <v>392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3</v>
      </c>
      <c r="R31" s="784"/>
      <c r="S31" s="784"/>
      <c r="T31" s="784"/>
      <c r="U31" s="784"/>
      <c r="V31" s="784">
        <v>3</v>
      </c>
      <c r="W31" s="784"/>
      <c r="X31" s="784"/>
      <c r="Y31" s="784"/>
      <c r="Z31" s="784"/>
      <c r="AA31" s="784">
        <v>0</v>
      </c>
      <c r="AB31" s="784"/>
      <c r="AC31" s="784"/>
      <c r="AD31" s="784"/>
      <c r="AE31" s="785"/>
      <c r="AF31" s="786">
        <v>6</v>
      </c>
      <c r="AG31" s="787"/>
      <c r="AH31" s="787"/>
      <c r="AI31" s="787"/>
      <c r="AJ31" s="788"/>
      <c r="AK31" s="834" t="s">
        <v>547</v>
      </c>
      <c r="AL31" s="830"/>
      <c r="AM31" s="830"/>
      <c r="AN31" s="830"/>
      <c r="AO31" s="830"/>
      <c r="AP31" s="830">
        <v>1</v>
      </c>
      <c r="AQ31" s="830"/>
      <c r="AR31" s="830"/>
      <c r="AS31" s="830"/>
      <c r="AT31" s="830"/>
      <c r="AU31" s="830" t="s">
        <v>547</v>
      </c>
      <c r="AV31" s="830"/>
      <c r="AW31" s="830"/>
      <c r="AX31" s="830"/>
      <c r="AY31" s="830"/>
      <c r="AZ31" s="831" t="s">
        <v>547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221</v>
      </c>
      <c r="R32" s="784"/>
      <c r="S32" s="784"/>
      <c r="T32" s="784"/>
      <c r="U32" s="784"/>
      <c r="V32" s="784">
        <v>214</v>
      </c>
      <c r="W32" s="784"/>
      <c r="X32" s="784"/>
      <c r="Y32" s="784"/>
      <c r="Z32" s="784"/>
      <c r="AA32" s="784">
        <v>8</v>
      </c>
      <c r="AB32" s="784"/>
      <c r="AC32" s="784"/>
      <c r="AD32" s="784"/>
      <c r="AE32" s="785"/>
      <c r="AF32" s="786">
        <v>78</v>
      </c>
      <c r="AG32" s="787"/>
      <c r="AH32" s="787"/>
      <c r="AI32" s="787"/>
      <c r="AJ32" s="788"/>
      <c r="AK32" s="834">
        <v>55</v>
      </c>
      <c r="AL32" s="830"/>
      <c r="AM32" s="830"/>
      <c r="AN32" s="830"/>
      <c r="AO32" s="830"/>
      <c r="AP32" s="830">
        <v>722</v>
      </c>
      <c r="AQ32" s="830"/>
      <c r="AR32" s="830"/>
      <c r="AS32" s="830"/>
      <c r="AT32" s="830"/>
      <c r="AU32" s="830">
        <v>722</v>
      </c>
      <c r="AV32" s="830"/>
      <c r="AW32" s="830"/>
      <c r="AX32" s="830"/>
      <c r="AY32" s="830"/>
      <c r="AZ32" s="831" t="s">
        <v>547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373</v>
      </c>
      <c r="AG63" s="844"/>
      <c r="AH63" s="844"/>
      <c r="AI63" s="844"/>
      <c r="AJ63" s="845"/>
      <c r="AK63" s="846"/>
      <c r="AL63" s="841"/>
      <c r="AM63" s="841"/>
      <c r="AN63" s="841"/>
      <c r="AO63" s="841"/>
      <c r="AP63" s="844">
        <v>1393</v>
      </c>
      <c r="AQ63" s="844"/>
      <c r="AR63" s="844"/>
      <c r="AS63" s="844"/>
      <c r="AT63" s="844"/>
      <c r="AU63" s="844">
        <v>728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6" t="s">
        <v>553</v>
      </c>
      <c r="C68" s="867"/>
      <c r="D68" s="867"/>
      <c r="E68" s="867"/>
      <c r="F68" s="867"/>
      <c r="G68" s="867"/>
      <c r="H68" s="867"/>
      <c r="I68" s="867"/>
      <c r="J68" s="867"/>
      <c r="K68" s="867"/>
      <c r="L68" s="867"/>
      <c r="M68" s="867"/>
      <c r="N68" s="867"/>
      <c r="O68" s="867"/>
      <c r="P68" s="868"/>
      <c r="Q68" s="1207">
        <v>90</v>
      </c>
      <c r="R68" s="1208"/>
      <c r="S68" s="1208"/>
      <c r="T68" s="1208"/>
      <c r="U68" s="1209"/>
      <c r="V68" s="1210">
        <v>88</v>
      </c>
      <c r="W68" s="1208"/>
      <c r="X68" s="1208"/>
      <c r="Y68" s="1208"/>
      <c r="Z68" s="1209"/>
      <c r="AA68" s="1210">
        <v>1</v>
      </c>
      <c r="AB68" s="1208"/>
      <c r="AC68" s="1208"/>
      <c r="AD68" s="1208"/>
      <c r="AE68" s="1209"/>
      <c r="AF68" s="1210">
        <v>1</v>
      </c>
      <c r="AG68" s="1208"/>
      <c r="AH68" s="1208"/>
      <c r="AI68" s="1208"/>
      <c r="AJ68" s="1209"/>
      <c r="AK68" s="1210">
        <v>0</v>
      </c>
      <c r="AL68" s="1208"/>
      <c r="AM68" s="1208"/>
      <c r="AN68" s="1208"/>
      <c r="AO68" s="1209"/>
      <c r="AP68" s="1210">
        <v>0</v>
      </c>
      <c r="AQ68" s="1208"/>
      <c r="AR68" s="1208"/>
      <c r="AS68" s="1208"/>
      <c r="AT68" s="1209"/>
      <c r="AU68" s="1210">
        <v>0</v>
      </c>
      <c r="AV68" s="1208"/>
      <c r="AW68" s="1208"/>
      <c r="AX68" s="1208"/>
      <c r="AY68" s="1209"/>
      <c r="AZ68" s="1211"/>
      <c r="BA68" s="867"/>
      <c r="BB68" s="867"/>
      <c r="BC68" s="867"/>
      <c r="BD68" s="1212"/>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66" t="s">
        <v>554</v>
      </c>
      <c r="C69" s="867"/>
      <c r="D69" s="867"/>
      <c r="E69" s="867"/>
      <c r="F69" s="867"/>
      <c r="G69" s="867"/>
      <c r="H69" s="867"/>
      <c r="I69" s="867"/>
      <c r="J69" s="867"/>
      <c r="K69" s="867"/>
      <c r="L69" s="867"/>
      <c r="M69" s="867"/>
      <c r="N69" s="867"/>
      <c r="O69" s="867"/>
      <c r="P69" s="868"/>
      <c r="Q69" s="1207">
        <v>7985</v>
      </c>
      <c r="R69" s="1208"/>
      <c r="S69" s="1208"/>
      <c r="T69" s="1208"/>
      <c r="U69" s="1209"/>
      <c r="V69" s="1210">
        <v>7978</v>
      </c>
      <c r="W69" s="1208"/>
      <c r="X69" s="1208"/>
      <c r="Y69" s="1208"/>
      <c r="Z69" s="1209"/>
      <c r="AA69" s="1210">
        <v>7</v>
      </c>
      <c r="AB69" s="1208"/>
      <c r="AC69" s="1208"/>
      <c r="AD69" s="1208"/>
      <c r="AE69" s="1209"/>
      <c r="AF69" s="1210">
        <v>7</v>
      </c>
      <c r="AG69" s="1208"/>
      <c r="AH69" s="1208"/>
      <c r="AI69" s="1208"/>
      <c r="AJ69" s="1209"/>
      <c r="AK69" s="1210">
        <v>0</v>
      </c>
      <c r="AL69" s="1208"/>
      <c r="AM69" s="1208"/>
      <c r="AN69" s="1208"/>
      <c r="AO69" s="1209"/>
      <c r="AP69" s="1210">
        <v>0</v>
      </c>
      <c r="AQ69" s="1208"/>
      <c r="AR69" s="1208"/>
      <c r="AS69" s="1208"/>
      <c r="AT69" s="1209"/>
      <c r="AU69" s="1210">
        <v>0</v>
      </c>
      <c r="AV69" s="1208"/>
      <c r="AW69" s="1208"/>
      <c r="AX69" s="1208"/>
      <c r="AY69" s="1209"/>
      <c r="AZ69" s="1211"/>
      <c r="BA69" s="867"/>
      <c r="BB69" s="867"/>
      <c r="BC69" s="867"/>
      <c r="BD69" s="1212"/>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66" t="s">
        <v>555</v>
      </c>
      <c r="C70" s="867"/>
      <c r="D70" s="867"/>
      <c r="E70" s="867"/>
      <c r="F70" s="867"/>
      <c r="G70" s="867"/>
      <c r="H70" s="867"/>
      <c r="I70" s="867"/>
      <c r="J70" s="867"/>
      <c r="K70" s="867"/>
      <c r="L70" s="867"/>
      <c r="M70" s="867"/>
      <c r="N70" s="867"/>
      <c r="O70" s="867"/>
      <c r="P70" s="868"/>
      <c r="Q70" s="1207">
        <v>196</v>
      </c>
      <c r="R70" s="1208"/>
      <c r="S70" s="1208"/>
      <c r="T70" s="1208"/>
      <c r="U70" s="1209"/>
      <c r="V70" s="1210">
        <v>196</v>
      </c>
      <c r="W70" s="1208"/>
      <c r="X70" s="1208"/>
      <c r="Y70" s="1208"/>
      <c r="Z70" s="1209"/>
      <c r="AA70" s="1210">
        <v>0</v>
      </c>
      <c r="AB70" s="1208"/>
      <c r="AC70" s="1208"/>
      <c r="AD70" s="1208"/>
      <c r="AE70" s="1209"/>
      <c r="AF70" s="1210">
        <v>0</v>
      </c>
      <c r="AG70" s="1208"/>
      <c r="AH70" s="1208"/>
      <c r="AI70" s="1208"/>
      <c r="AJ70" s="1209"/>
      <c r="AK70" s="1210">
        <v>0</v>
      </c>
      <c r="AL70" s="1208"/>
      <c r="AM70" s="1208"/>
      <c r="AN70" s="1208"/>
      <c r="AO70" s="1209"/>
      <c r="AP70" s="1210">
        <v>0</v>
      </c>
      <c r="AQ70" s="1208"/>
      <c r="AR70" s="1208"/>
      <c r="AS70" s="1208"/>
      <c r="AT70" s="1209"/>
      <c r="AU70" s="1210">
        <v>0</v>
      </c>
      <c r="AV70" s="1208"/>
      <c r="AW70" s="1208"/>
      <c r="AX70" s="1208"/>
      <c r="AY70" s="1209"/>
      <c r="AZ70" s="1211"/>
      <c r="BA70" s="867"/>
      <c r="BB70" s="867"/>
      <c r="BC70" s="867"/>
      <c r="BD70" s="1212"/>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66" t="s">
        <v>556</v>
      </c>
      <c r="C71" s="867"/>
      <c r="D71" s="867"/>
      <c r="E71" s="867"/>
      <c r="F71" s="867"/>
      <c r="G71" s="867"/>
      <c r="H71" s="867"/>
      <c r="I71" s="867"/>
      <c r="J71" s="867"/>
      <c r="K71" s="867"/>
      <c r="L71" s="867"/>
      <c r="M71" s="867"/>
      <c r="N71" s="867"/>
      <c r="O71" s="867"/>
      <c r="P71" s="868"/>
      <c r="Q71" s="1207">
        <v>217</v>
      </c>
      <c r="R71" s="1208"/>
      <c r="S71" s="1208"/>
      <c r="T71" s="1208"/>
      <c r="U71" s="1209"/>
      <c r="V71" s="1210">
        <v>198</v>
      </c>
      <c r="W71" s="1208"/>
      <c r="X71" s="1208"/>
      <c r="Y71" s="1208"/>
      <c r="Z71" s="1209"/>
      <c r="AA71" s="1210">
        <v>18</v>
      </c>
      <c r="AB71" s="1208"/>
      <c r="AC71" s="1208"/>
      <c r="AD71" s="1208"/>
      <c r="AE71" s="1209"/>
      <c r="AF71" s="1210">
        <v>18</v>
      </c>
      <c r="AG71" s="1208"/>
      <c r="AH71" s="1208"/>
      <c r="AI71" s="1208"/>
      <c r="AJ71" s="1209"/>
      <c r="AK71" s="1210">
        <v>0</v>
      </c>
      <c r="AL71" s="1208"/>
      <c r="AM71" s="1208"/>
      <c r="AN71" s="1208"/>
      <c r="AO71" s="1209"/>
      <c r="AP71" s="1210">
        <v>0</v>
      </c>
      <c r="AQ71" s="1208"/>
      <c r="AR71" s="1208"/>
      <c r="AS71" s="1208"/>
      <c r="AT71" s="1209"/>
      <c r="AU71" s="1210">
        <v>0</v>
      </c>
      <c r="AV71" s="1208"/>
      <c r="AW71" s="1208"/>
      <c r="AX71" s="1208"/>
      <c r="AY71" s="1209"/>
      <c r="AZ71" s="1211"/>
      <c r="BA71" s="867"/>
      <c r="BB71" s="867"/>
      <c r="BC71" s="867"/>
      <c r="BD71" s="1212"/>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66" t="s">
        <v>557</v>
      </c>
      <c r="C72" s="867"/>
      <c r="D72" s="867"/>
      <c r="E72" s="867"/>
      <c r="F72" s="867"/>
      <c r="G72" s="867"/>
      <c r="H72" s="867"/>
      <c r="I72" s="867"/>
      <c r="J72" s="867"/>
      <c r="K72" s="867"/>
      <c r="L72" s="867"/>
      <c r="M72" s="867"/>
      <c r="N72" s="867"/>
      <c r="O72" s="867"/>
      <c r="P72" s="868"/>
      <c r="Q72" s="1207">
        <v>2304</v>
      </c>
      <c r="R72" s="1208"/>
      <c r="S72" s="1208"/>
      <c r="T72" s="1208"/>
      <c r="U72" s="1209"/>
      <c r="V72" s="1210">
        <v>2217</v>
      </c>
      <c r="W72" s="1208"/>
      <c r="X72" s="1208"/>
      <c r="Y72" s="1208"/>
      <c r="Z72" s="1209"/>
      <c r="AA72" s="1210">
        <v>87</v>
      </c>
      <c r="AB72" s="1208"/>
      <c r="AC72" s="1208"/>
      <c r="AD72" s="1208"/>
      <c r="AE72" s="1209"/>
      <c r="AF72" s="1210">
        <v>23</v>
      </c>
      <c r="AG72" s="1208"/>
      <c r="AH72" s="1208"/>
      <c r="AI72" s="1208"/>
      <c r="AJ72" s="1209"/>
      <c r="AK72" s="1210">
        <v>20</v>
      </c>
      <c r="AL72" s="1208"/>
      <c r="AM72" s="1208"/>
      <c r="AN72" s="1208"/>
      <c r="AO72" s="1209"/>
      <c r="AP72" s="1210">
        <v>1298</v>
      </c>
      <c r="AQ72" s="1208"/>
      <c r="AR72" s="1208"/>
      <c r="AS72" s="1208"/>
      <c r="AT72" s="1209"/>
      <c r="AU72" s="1210">
        <v>114</v>
      </c>
      <c r="AV72" s="1208"/>
      <c r="AW72" s="1208"/>
      <c r="AX72" s="1208"/>
      <c r="AY72" s="1209"/>
      <c r="AZ72" s="1211"/>
      <c r="BA72" s="867"/>
      <c r="BB72" s="867"/>
      <c r="BC72" s="867"/>
      <c r="BD72" s="1212"/>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66" t="s">
        <v>558</v>
      </c>
      <c r="C73" s="867"/>
      <c r="D73" s="867"/>
      <c r="E73" s="867"/>
      <c r="F73" s="867"/>
      <c r="G73" s="867"/>
      <c r="H73" s="867"/>
      <c r="I73" s="867"/>
      <c r="J73" s="867"/>
      <c r="K73" s="867"/>
      <c r="L73" s="867"/>
      <c r="M73" s="867"/>
      <c r="N73" s="867"/>
      <c r="O73" s="867"/>
      <c r="P73" s="868"/>
      <c r="Q73" s="1207">
        <v>366</v>
      </c>
      <c r="R73" s="1208"/>
      <c r="S73" s="1208"/>
      <c r="T73" s="1208"/>
      <c r="U73" s="1209"/>
      <c r="V73" s="1210">
        <v>295</v>
      </c>
      <c r="W73" s="1208"/>
      <c r="X73" s="1208"/>
      <c r="Y73" s="1208"/>
      <c r="Z73" s="1209"/>
      <c r="AA73" s="1210">
        <v>70</v>
      </c>
      <c r="AB73" s="1208"/>
      <c r="AC73" s="1208"/>
      <c r="AD73" s="1208"/>
      <c r="AE73" s="1209"/>
      <c r="AF73" s="1210">
        <v>70</v>
      </c>
      <c r="AG73" s="1208"/>
      <c r="AH73" s="1208"/>
      <c r="AI73" s="1208"/>
      <c r="AJ73" s="1209"/>
      <c r="AK73" s="1210">
        <v>73</v>
      </c>
      <c r="AL73" s="1208"/>
      <c r="AM73" s="1208"/>
      <c r="AN73" s="1208"/>
      <c r="AO73" s="1209"/>
      <c r="AP73" s="1210">
        <v>0</v>
      </c>
      <c r="AQ73" s="1208"/>
      <c r="AR73" s="1208"/>
      <c r="AS73" s="1208"/>
      <c r="AT73" s="1209"/>
      <c r="AU73" s="1210">
        <v>0</v>
      </c>
      <c r="AV73" s="1208"/>
      <c r="AW73" s="1208"/>
      <c r="AX73" s="1208"/>
      <c r="AY73" s="1209"/>
      <c r="AZ73" s="1211"/>
      <c r="BA73" s="867"/>
      <c r="BB73" s="867"/>
      <c r="BC73" s="867"/>
      <c r="BD73" s="1212"/>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66" t="s">
        <v>559</v>
      </c>
      <c r="C74" s="867"/>
      <c r="D74" s="867"/>
      <c r="E74" s="867"/>
      <c r="F74" s="867"/>
      <c r="G74" s="867"/>
      <c r="H74" s="867"/>
      <c r="I74" s="867"/>
      <c r="J74" s="867"/>
      <c r="K74" s="867"/>
      <c r="L74" s="867"/>
      <c r="M74" s="867"/>
      <c r="N74" s="867"/>
      <c r="O74" s="867"/>
      <c r="P74" s="868"/>
      <c r="Q74" s="1207">
        <v>220</v>
      </c>
      <c r="R74" s="1208"/>
      <c r="S74" s="1208"/>
      <c r="T74" s="1208"/>
      <c r="U74" s="1209"/>
      <c r="V74" s="1210">
        <v>202</v>
      </c>
      <c r="W74" s="1208"/>
      <c r="X74" s="1208"/>
      <c r="Y74" s="1208"/>
      <c r="Z74" s="1209"/>
      <c r="AA74" s="1210">
        <v>18</v>
      </c>
      <c r="AB74" s="1208"/>
      <c r="AC74" s="1208"/>
      <c r="AD74" s="1208"/>
      <c r="AE74" s="1209"/>
      <c r="AF74" s="1210">
        <v>18</v>
      </c>
      <c r="AG74" s="1208"/>
      <c r="AH74" s="1208"/>
      <c r="AI74" s="1208"/>
      <c r="AJ74" s="1209"/>
      <c r="AK74" s="1210">
        <v>0</v>
      </c>
      <c r="AL74" s="1208"/>
      <c r="AM74" s="1208"/>
      <c r="AN74" s="1208"/>
      <c r="AO74" s="1209"/>
      <c r="AP74" s="1210">
        <v>0</v>
      </c>
      <c r="AQ74" s="1208"/>
      <c r="AR74" s="1208"/>
      <c r="AS74" s="1208"/>
      <c r="AT74" s="1209"/>
      <c r="AU74" s="1210">
        <v>0</v>
      </c>
      <c r="AV74" s="1208"/>
      <c r="AW74" s="1208"/>
      <c r="AX74" s="1208"/>
      <c r="AY74" s="1209"/>
      <c r="AZ74" s="1211"/>
      <c r="BA74" s="867"/>
      <c r="BB74" s="867"/>
      <c r="BC74" s="867"/>
      <c r="BD74" s="1212"/>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66" t="s">
        <v>560</v>
      </c>
      <c r="C75" s="867"/>
      <c r="D75" s="867"/>
      <c r="E75" s="867"/>
      <c r="F75" s="867"/>
      <c r="G75" s="867"/>
      <c r="H75" s="867"/>
      <c r="I75" s="867"/>
      <c r="J75" s="867"/>
      <c r="K75" s="867"/>
      <c r="L75" s="867"/>
      <c r="M75" s="867"/>
      <c r="N75" s="867"/>
      <c r="O75" s="867"/>
      <c r="P75" s="868"/>
      <c r="Q75" s="1207">
        <v>257</v>
      </c>
      <c r="R75" s="1208"/>
      <c r="S75" s="1208"/>
      <c r="T75" s="1208"/>
      <c r="U75" s="1209"/>
      <c r="V75" s="1210">
        <v>256</v>
      </c>
      <c r="W75" s="1208"/>
      <c r="X75" s="1208"/>
      <c r="Y75" s="1208"/>
      <c r="Z75" s="1209"/>
      <c r="AA75" s="1210">
        <v>1</v>
      </c>
      <c r="AB75" s="1208"/>
      <c r="AC75" s="1208"/>
      <c r="AD75" s="1208"/>
      <c r="AE75" s="1209"/>
      <c r="AF75" s="1210">
        <v>1</v>
      </c>
      <c r="AG75" s="1208"/>
      <c r="AH75" s="1208"/>
      <c r="AI75" s="1208"/>
      <c r="AJ75" s="1209"/>
      <c r="AK75" s="1210">
        <v>57</v>
      </c>
      <c r="AL75" s="1208"/>
      <c r="AM75" s="1208"/>
      <c r="AN75" s="1208"/>
      <c r="AO75" s="1209"/>
      <c r="AP75" s="1210">
        <v>0</v>
      </c>
      <c r="AQ75" s="1208"/>
      <c r="AR75" s="1208"/>
      <c r="AS75" s="1208"/>
      <c r="AT75" s="1209"/>
      <c r="AU75" s="1210">
        <v>0</v>
      </c>
      <c r="AV75" s="1208"/>
      <c r="AW75" s="1208"/>
      <c r="AX75" s="1208"/>
      <c r="AY75" s="1209"/>
      <c r="AZ75" s="1211"/>
      <c r="BA75" s="867"/>
      <c r="BB75" s="867"/>
      <c r="BC75" s="867"/>
      <c r="BD75" s="1212"/>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66" t="s">
        <v>561</v>
      </c>
      <c r="C76" s="867"/>
      <c r="D76" s="867"/>
      <c r="E76" s="867"/>
      <c r="F76" s="867"/>
      <c r="G76" s="867"/>
      <c r="H76" s="867"/>
      <c r="I76" s="867"/>
      <c r="J76" s="867"/>
      <c r="K76" s="867"/>
      <c r="L76" s="867"/>
      <c r="M76" s="867"/>
      <c r="N76" s="867"/>
      <c r="O76" s="867"/>
      <c r="P76" s="868"/>
      <c r="Q76" s="1207">
        <v>73</v>
      </c>
      <c r="R76" s="1208"/>
      <c r="S76" s="1208"/>
      <c r="T76" s="1208"/>
      <c r="U76" s="1209"/>
      <c r="V76" s="1210">
        <v>73</v>
      </c>
      <c r="W76" s="1208"/>
      <c r="X76" s="1208"/>
      <c r="Y76" s="1208"/>
      <c r="Z76" s="1209"/>
      <c r="AA76" s="1210">
        <v>0</v>
      </c>
      <c r="AB76" s="1208"/>
      <c r="AC76" s="1208"/>
      <c r="AD76" s="1208"/>
      <c r="AE76" s="1209"/>
      <c r="AF76" s="1210">
        <v>0</v>
      </c>
      <c r="AG76" s="1208"/>
      <c r="AH76" s="1208"/>
      <c r="AI76" s="1208"/>
      <c r="AJ76" s="1209"/>
      <c r="AK76" s="1210">
        <v>0</v>
      </c>
      <c r="AL76" s="1208"/>
      <c r="AM76" s="1208"/>
      <c r="AN76" s="1208"/>
      <c r="AO76" s="1209"/>
      <c r="AP76" s="1210">
        <v>0</v>
      </c>
      <c r="AQ76" s="1208"/>
      <c r="AR76" s="1208"/>
      <c r="AS76" s="1208"/>
      <c r="AT76" s="1209"/>
      <c r="AU76" s="1210">
        <v>0</v>
      </c>
      <c r="AV76" s="1208"/>
      <c r="AW76" s="1208"/>
      <c r="AX76" s="1208"/>
      <c r="AY76" s="1209"/>
      <c r="AZ76" s="1211"/>
      <c r="BA76" s="867"/>
      <c r="BB76" s="867"/>
      <c r="BC76" s="867"/>
      <c r="BD76" s="1212"/>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66" t="s">
        <v>566</v>
      </c>
      <c r="C77" s="867"/>
      <c r="D77" s="867"/>
      <c r="E77" s="867"/>
      <c r="F77" s="867"/>
      <c r="G77" s="867"/>
      <c r="H77" s="867"/>
      <c r="I77" s="867"/>
      <c r="J77" s="867"/>
      <c r="K77" s="867"/>
      <c r="L77" s="867"/>
      <c r="M77" s="867"/>
      <c r="N77" s="867"/>
      <c r="O77" s="867"/>
      <c r="P77" s="868"/>
      <c r="Q77" s="1207">
        <v>1716</v>
      </c>
      <c r="R77" s="1208"/>
      <c r="S77" s="1208"/>
      <c r="T77" s="1208"/>
      <c r="U77" s="1209"/>
      <c r="V77" s="1210">
        <v>1668</v>
      </c>
      <c r="W77" s="1208"/>
      <c r="X77" s="1208"/>
      <c r="Y77" s="1208"/>
      <c r="Z77" s="1209"/>
      <c r="AA77" s="1210">
        <v>48</v>
      </c>
      <c r="AB77" s="1208"/>
      <c r="AC77" s="1208"/>
      <c r="AD77" s="1208"/>
      <c r="AE77" s="1209"/>
      <c r="AF77" s="1210">
        <v>48</v>
      </c>
      <c r="AG77" s="1208"/>
      <c r="AH77" s="1208"/>
      <c r="AI77" s="1208"/>
      <c r="AJ77" s="1209"/>
      <c r="AK77" s="1210">
        <v>0</v>
      </c>
      <c r="AL77" s="1208"/>
      <c r="AM77" s="1208"/>
      <c r="AN77" s="1208"/>
      <c r="AO77" s="1209"/>
      <c r="AP77" s="1210">
        <v>0</v>
      </c>
      <c r="AQ77" s="1208"/>
      <c r="AR77" s="1208"/>
      <c r="AS77" s="1208"/>
      <c r="AT77" s="1209"/>
      <c r="AU77" s="1210">
        <v>0</v>
      </c>
      <c r="AV77" s="1208"/>
      <c r="AW77" s="1208"/>
      <c r="AX77" s="1208"/>
      <c r="AY77" s="1209"/>
      <c r="AZ77" s="1211"/>
      <c r="BA77" s="867"/>
      <c r="BB77" s="867"/>
      <c r="BC77" s="867"/>
      <c r="BD77" s="1212"/>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66" t="s">
        <v>562</v>
      </c>
      <c r="C78" s="867"/>
      <c r="D78" s="867"/>
      <c r="E78" s="867"/>
      <c r="F78" s="867"/>
      <c r="G78" s="867"/>
      <c r="H78" s="867"/>
      <c r="I78" s="867"/>
      <c r="J78" s="867"/>
      <c r="K78" s="867"/>
      <c r="L78" s="867"/>
      <c r="M78" s="867"/>
      <c r="N78" s="867"/>
      <c r="O78" s="867"/>
      <c r="P78" s="868"/>
      <c r="Q78" s="1207">
        <v>75239</v>
      </c>
      <c r="R78" s="1208"/>
      <c r="S78" s="1208"/>
      <c r="T78" s="1208"/>
      <c r="U78" s="1209"/>
      <c r="V78" s="1210">
        <v>72711</v>
      </c>
      <c r="W78" s="1208"/>
      <c r="X78" s="1208"/>
      <c r="Y78" s="1208"/>
      <c r="Z78" s="1209"/>
      <c r="AA78" s="1210">
        <v>2528</v>
      </c>
      <c r="AB78" s="1208"/>
      <c r="AC78" s="1208"/>
      <c r="AD78" s="1208"/>
      <c r="AE78" s="1209"/>
      <c r="AF78" s="1210">
        <v>2528</v>
      </c>
      <c r="AG78" s="1208"/>
      <c r="AH78" s="1208"/>
      <c r="AI78" s="1208"/>
      <c r="AJ78" s="1209"/>
      <c r="AK78" s="1210">
        <v>2373</v>
      </c>
      <c r="AL78" s="1208"/>
      <c r="AM78" s="1208"/>
      <c r="AN78" s="1208"/>
      <c r="AO78" s="1209"/>
      <c r="AP78" s="1210">
        <v>0</v>
      </c>
      <c r="AQ78" s="1208"/>
      <c r="AR78" s="1208"/>
      <c r="AS78" s="1208"/>
      <c r="AT78" s="1209"/>
      <c r="AU78" s="1210">
        <v>0</v>
      </c>
      <c r="AV78" s="1208"/>
      <c r="AW78" s="1208"/>
      <c r="AX78" s="1208"/>
      <c r="AY78" s="1209"/>
      <c r="AZ78" s="1211"/>
      <c r="BA78" s="867"/>
      <c r="BB78" s="867"/>
      <c r="BC78" s="867"/>
      <c r="BD78" s="1212"/>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66" t="s">
        <v>563</v>
      </c>
      <c r="C79" s="867"/>
      <c r="D79" s="867"/>
      <c r="E79" s="867"/>
      <c r="F79" s="867"/>
      <c r="G79" s="867"/>
      <c r="H79" s="867"/>
      <c r="I79" s="867"/>
      <c r="J79" s="867"/>
      <c r="K79" s="867"/>
      <c r="L79" s="867"/>
      <c r="M79" s="867"/>
      <c r="N79" s="867"/>
      <c r="O79" s="867"/>
      <c r="P79" s="868"/>
      <c r="Q79" s="1207">
        <v>295</v>
      </c>
      <c r="R79" s="1208"/>
      <c r="S79" s="1208"/>
      <c r="T79" s="1208"/>
      <c r="U79" s="1209"/>
      <c r="V79" s="1210">
        <v>258</v>
      </c>
      <c r="W79" s="1208"/>
      <c r="X79" s="1208"/>
      <c r="Y79" s="1208"/>
      <c r="Z79" s="1209"/>
      <c r="AA79" s="1210">
        <v>37</v>
      </c>
      <c r="AB79" s="1208"/>
      <c r="AC79" s="1208"/>
      <c r="AD79" s="1208"/>
      <c r="AE79" s="1209"/>
      <c r="AF79" s="1210">
        <v>37</v>
      </c>
      <c r="AG79" s="1208"/>
      <c r="AH79" s="1208"/>
      <c r="AI79" s="1208"/>
      <c r="AJ79" s="1209"/>
      <c r="AK79" s="1210">
        <v>0</v>
      </c>
      <c r="AL79" s="1208"/>
      <c r="AM79" s="1208"/>
      <c r="AN79" s="1208"/>
      <c r="AO79" s="1209"/>
      <c r="AP79" s="1210">
        <v>0</v>
      </c>
      <c r="AQ79" s="1208"/>
      <c r="AR79" s="1208"/>
      <c r="AS79" s="1208"/>
      <c r="AT79" s="1209"/>
      <c r="AU79" s="1210">
        <v>0</v>
      </c>
      <c r="AV79" s="1208"/>
      <c r="AW79" s="1208"/>
      <c r="AX79" s="1208"/>
      <c r="AY79" s="1209"/>
      <c r="AZ79" s="1211"/>
      <c r="BA79" s="867"/>
      <c r="BB79" s="867"/>
      <c r="BC79" s="867"/>
      <c r="BD79" s="1212"/>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66" t="s">
        <v>564</v>
      </c>
      <c r="C80" s="867"/>
      <c r="D80" s="867"/>
      <c r="E80" s="867"/>
      <c r="F80" s="867"/>
      <c r="G80" s="867"/>
      <c r="H80" s="867"/>
      <c r="I80" s="867"/>
      <c r="J80" s="867"/>
      <c r="K80" s="867"/>
      <c r="L80" s="867"/>
      <c r="M80" s="867"/>
      <c r="N80" s="867"/>
      <c r="O80" s="867"/>
      <c r="P80" s="868"/>
      <c r="Q80" s="1207">
        <v>881857</v>
      </c>
      <c r="R80" s="1208"/>
      <c r="S80" s="1208"/>
      <c r="T80" s="1208"/>
      <c r="U80" s="1209"/>
      <c r="V80" s="1210">
        <v>868577</v>
      </c>
      <c r="W80" s="1208"/>
      <c r="X80" s="1208"/>
      <c r="Y80" s="1208"/>
      <c r="Z80" s="1209"/>
      <c r="AA80" s="1210">
        <v>13281</v>
      </c>
      <c r="AB80" s="1208"/>
      <c r="AC80" s="1208"/>
      <c r="AD80" s="1208"/>
      <c r="AE80" s="1209"/>
      <c r="AF80" s="1210">
        <v>13281</v>
      </c>
      <c r="AG80" s="1208"/>
      <c r="AH80" s="1208"/>
      <c r="AI80" s="1208"/>
      <c r="AJ80" s="1209"/>
      <c r="AK80" s="1210">
        <v>0</v>
      </c>
      <c r="AL80" s="1208"/>
      <c r="AM80" s="1208"/>
      <c r="AN80" s="1208"/>
      <c r="AO80" s="1209"/>
      <c r="AP80" s="1210">
        <v>0</v>
      </c>
      <c r="AQ80" s="1208"/>
      <c r="AR80" s="1208"/>
      <c r="AS80" s="1208"/>
      <c r="AT80" s="1209"/>
      <c r="AU80" s="1210">
        <v>0</v>
      </c>
      <c r="AV80" s="1208"/>
      <c r="AW80" s="1208"/>
      <c r="AX80" s="1208"/>
      <c r="AY80" s="1209"/>
      <c r="AZ80" s="1211"/>
      <c r="BA80" s="867"/>
      <c r="BB80" s="867"/>
      <c r="BC80" s="867"/>
      <c r="BD80" s="1212"/>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66" t="s">
        <v>565</v>
      </c>
      <c r="C81" s="867"/>
      <c r="D81" s="867"/>
      <c r="E81" s="867"/>
      <c r="F81" s="867"/>
      <c r="G81" s="867"/>
      <c r="H81" s="867"/>
      <c r="I81" s="867"/>
      <c r="J81" s="867"/>
      <c r="K81" s="867"/>
      <c r="L81" s="867"/>
      <c r="M81" s="867"/>
      <c r="N81" s="867"/>
      <c r="O81" s="867"/>
      <c r="P81" s="868"/>
      <c r="Q81" s="1207">
        <v>502</v>
      </c>
      <c r="R81" s="1208"/>
      <c r="S81" s="1208"/>
      <c r="T81" s="1208"/>
      <c r="U81" s="1209"/>
      <c r="V81" s="1210">
        <v>398</v>
      </c>
      <c r="W81" s="1208"/>
      <c r="X81" s="1208"/>
      <c r="Y81" s="1208"/>
      <c r="Z81" s="1209"/>
      <c r="AA81" s="1210">
        <v>104</v>
      </c>
      <c r="AB81" s="1208"/>
      <c r="AC81" s="1208"/>
      <c r="AD81" s="1208"/>
      <c r="AE81" s="1209"/>
      <c r="AF81" s="1210">
        <v>104</v>
      </c>
      <c r="AG81" s="1208"/>
      <c r="AH81" s="1208"/>
      <c r="AI81" s="1208"/>
      <c r="AJ81" s="1209"/>
      <c r="AK81" s="1210">
        <v>0</v>
      </c>
      <c r="AL81" s="1208"/>
      <c r="AM81" s="1208"/>
      <c r="AN81" s="1208"/>
      <c r="AO81" s="1209"/>
      <c r="AP81" s="1210">
        <v>0</v>
      </c>
      <c r="AQ81" s="1208"/>
      <c r="AR81" s="1208"/>
      <c r="AS81" s="1208"/>
      <c r="AT81" s="1209"/>
      <c r="AU81" s="1210">
        <v>0</v>
      </c>
      <c r="AV81" s="1208"/>
      <c r="AW81" s="1208"/>
      <c r="AX81" s="1208"/>
      <c r="AY81" s="1209"/>
      <c r="AZ81" s="1211"/>
      <c r="BA81" s="867"/>
      <c r="BB81" s="867"/>
      <c r="BC81" s="867"/>
      <c r="BD81" s="1212"/>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66"/>
      <c r="C82" s="867"/>
      <c r="D82" s="867"/>
      <c r="E82" s="867"/>
      <c r="F82" s="867"/>
      <c r="G82" s="867"/>
      <c r="H82" s="867"/>
      <c r="I82" s="867"/>
      <c r="J82" s="867"/>
      <c r="K82" s="867"/>
      <c r="L82" s="867"/>
      <c r="M82" s="867"/>
      <c r="N82" s="867"/>
      <c r="O82" s="867"/>
      <c r="P82" s="868"/>
      <c r="Q82" s="86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66"/>
      <c r="C83" s="867"/>
      <c r="D83" s="867"/>
      <c r="E83" s="867"/>
      <c r="F83" s="867"/>
      <c r="G83" s="867"/>
      <c r="H83" s="867"/>
      <c r="I83" s="867"/>
      <c r="J83" s="867"/>
      <c r="K83" s="867"/>
      <c r="L83" s="867"/>
      <c r="M83" s="867"/>
      <c r="N83" s="867"/>
      <c r="O83" s="867"/>
      <c r="P83" s="868"/>
      <c r="Q83" s="86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66"/>
      <c r="C84" s="867"/>
      <c r="D84" s="867"/>
      <c r="E84" s="867"/>
      <c r="F84" s="867"/>
      <c r="G84" s="867"/>
      <c r="H84" s="867"/>
      <c r="I84" s="867"/>
      <c r="J84" s="867"/>
      <c r="K84" s="867"/>
      <c r="L84" s="867"/>
      <c r="M84" s="867"/>
      <c r="N84" s="867"/>
      <c r="O84" s="867"/>
      <c r="P84" s="868"/>
      <c r="Q84" s="86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66"/>
      <c r="C85" s="867"/>
      <c r="D85" s="867"/>
      <c r="E85" s="867"/>
      <c r="F85" s="867"/>
      <c r="G85" s="867"/>
      <c r="H85" s="867"/>
      <c r="I85" s="867"/>
      <c r="J85" s="867"/>
      <c r="K85" s="867"/>
      <c r="L85" s="867"/>
      <c r="M85" s="867"/>
      <c r="N85" s="867"/>
      <c r="O85" s="867"/>
      <c r="P85" s="868"/>
      <c r="Q85" s="86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66"/>
      <c r="C86" s="867"/>
      <c r="D86" s="867"/>
      <c r="E86" s="867"/>
      <c r="F86" s="867"/>
      <c r="G86" s="867"/>
      <c r="H86" s="867"/>
      <c r="I86" s="867"/>
      <c r="J86" s="867"/>
      <c r="K86" s="867"/>
      <c r="L86" s="867"/>
      <c r="M86" s="867"/>
      <c r="N86" s="867"/>
      <c r="O86" s="867"/>
      <c r="P86" s="868"/>
      <c r="Q86" s="86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16136</v>
      </c>
      <c r="AG88" s="844"/>
      <c r="AH88" s="844"/>
      <c r="AI88" s="844"/>
      <c r="AJ88" s="844"/>
      <c r="AK88" s="841"/>
      <c r="AL88" s="841"/>
      <c r="AM88" s="841"/>
      <c r="AN88" s="841"/>
      <c r="AO88" s="841"/>
      <c r="AP88" s="844">
        <v>1298</v>
      </c>
      <c r="AQ88" s="844"/>
      <c r="AR88" s="844"/>
      <c r="AS88" s="844"/>
      <c r="AT88" s="844"/>
      <c r="AU88" s="844">
        <v>114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77"/>
      <c r="CI102" s="878"/>
      <c r="CJ102" s="878"/>
      <c r="CK102" s="878"/>
      <c r="CL102" s="879"/>
      <c r="CM102" s="877"/>
      <c r="CN102" s="878"/>
      <c r="CO102" s="878"/>
      <c r="CP102" s="878"/>
      <c r="CQ102" s="879"/>
      <c r="CR102" s="880">
        <v>23</v>
      </c>
      <c r="CS102" s="852"/>
      <c r="CT102" s="852"/>
      <c r="CU102" s="852"/>
      <c r="CV102" s="881"/>
      <c r="CW102" s="880">
        <v>1</v>
      </c>
      <c r="CX102" s="852"/>
      <c r="CY102" s="852"/>
      <c r="CZ102" s="852"/>
      <c r="DA102" s="881"/>
      <c r="DB102" s="880" t="s">
        <v>547</v>
      </c>
      <c r="DC102" s="852"/>
      <c r="DD102" s="852"/>
      <c r="DE102" s="852"/>
      <c r="DF102" s="881"/>
      <c r="DG102" s="880" t="s">
        <v>547</v>
      </c>
      <c r="DH102" s="852"/>
      <c r="DI102" s="852"/>
      <c r="DJ102" s="852"/>
      <c r="DK102" s="881"/>
      <c r="DL102" s="880" t="s">
        <v>547</v>
      </c>
      <c r="DM102" s="852"/>
      <c r="DN102" s="852"/>
      <c r="DO102" s="852"/>
      <c r="DP102" s="881"/>
      <c r="DQ102" s="880" t="s">
        <v>547</v>
      </c>
      <c r="DR102" s="852"/>
      <c r="DS102" s="852"/>
      <c r="DT102" s="852"/>
      <c r="DU102" s="881"/>
      <c r="DV102" s="789"/>
      <c r="DW102" s="790"/>
      <c r="DX102" s="790"/>
      <c r="DY102" s="790"/>
      <c r="DZ102" s="90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05" t="s">
        <v>402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06" t="s">
        <v>403</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07" t="s">
        <v>406</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407</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8" customFormat="1" ht="26.25" customHeight="1" x14ac:dyDescent="0.15">
      <c r="A109" s="90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410</v>
      </c>
      <c r="AG109" s="883"/>
      <c r="AH109" s="883"/>
      <c r="AI109" s="883"/>
      <c r="AJ109" s="884"/>
      <c r="AK109" s="882" t="s">
        <v>294</v>
      </c>
      <c r="AL109" s="883"/>
      <c r="AM109" s="883"/>
      <c r="AN109" s="883"/>
      <c r="AO109" s="884"/>
      <c r="AP109" s="882" t="s">
        <v>411</v>
      </c>
      <c r="AQ109" s="883"/>
      <c r="AR109" s="883"/>
      <c r="AS109" s="883"/>
      <c r="AT109" s="885"/>
      <c r="AU109" s="90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410</v>
      </c>
      <c r="BW109" s="883"/>
      <c r="BX109" s="883"/>
      <c r="BY109" s="883"/>
      <c r="BZ109" s="884"/>
      <c r="CA109" s="882" t="s">
        <v>294</v>
      </c>
      <c r="CB109" s="883"/>
      <c r="CC109" s="883"/>
      <c r="CD109" s="883"/>
      <c r="CE109" s="884"/>
      <c r="CF109" s="903" t="s">
        <v>411</v>
      </c>
      <c r="CG109" s="903"/>
      <c r="CH109" s="903"/>
      <c r="CI109" s="903"/>
      <c r="CJ109" s="903"/>
      <c r="CK109" s="882"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410</v>
      </c>
      <c r="DM109" s="883"/>
      <c r="DN109" s="883"/>
      <c r="DO109" s="883"/>
      <c r="DP109" s="884"/>
      <c r="DQ109" s="882" t="s">
        <v>294</v>
      </c>
      <c r="DR109" s="883"/>
      <c r="DS109" s="883"/>
      <c r="DT109" s="883"/>
      <c r="DU109" s="884"/>
      <c r="DV109" s="882" t="s">
        <v>411</v>
      </c>
      <c r="DW109" s="883"/>
      <c r="DX109" s="883"/>
      <c r="DY109" s="883"/>
      <c r="DZ109" s="885"/>
    </row>
    <row r="110" spans="1:131" s="218" customFormat="1" ht="26.25" customHeight="1" x14ac:dyDescent="0.15">
      <c r="A110" s="886" t="s">
        <v>413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410125</v>
      </c>
      <c r="AB110" s="890"/>
      <c r="AC110" s="890"/>
      <c r="AD110" s="890"/>
      <c r="AE110" s="891"/>
      <c r="AF110" s="892">
        <v>418052</v>
      </c>
      <c r="AG110" s="890"/>
      <c r="AH110" s="890"/>
      <c r="AI110" s="890"/>
      <c r="AJ110" s="891"/>
      <c r="AK110" s="892">
        <v>503092</v>
      </c>
      <c r="AL110" s="890"/>
      <c r="AM110" s="890"/>
      <c r="AN110" s="890"/>
      <c r="AO110" s="891"/>
      <c r="AP110" s="893">
        <v>15.4</v>
      </c>
      <c r="AQ110" s="894"/>
      <c r="AR110" s="894"/>
      <c r="AS110" s="894"/>
      <c r="AT110" s="895"/>
      <c r="AU110" s="896" t="s">
        <v>69</v>
      </c>
      <c r="AV110" s="897"/>
      <c r="AW110" s="897"/>
      <c r="AX110" s="897"/>
      <c r="AY110" s="897"/>
      <c r="AZ110" s="919" t="s">
        <v>414</v>
      </c>
      <c r="BA110" s="887"/>
      <c r="BB110" s="887"/>
      <c r="BC110" s="887"/>
      <c r="BD110" s="887"/>
      <c r="BE110" s="887"/>
      <c r="BF110" s="887"/>
      <c r="BG110" s="887"/>
      <c r="BH110" s="887"/>
      <c r="BI110" s="887"/>
      <c r="BJ110" s="887"/>
      <c r="BK110" s="887"/>
      <c r="BL110" s="887"/>
      <c r="BM110" s="887"/>
      <c r="BN110" s="887"/>
      <c r="BO110" s="887"/>
      <c r="BP110" s="888"/>
      <c r="BQ110" s="920">
        <v>6756678</v>
      </c>
      <c r="BR110" s="921"/>
      <c r="BS110" s="921"/>
      <c r="BT110" s="921"/>
      <c r="BU110" s="921"/>
      <c r="BV110" s="921">
        <v>7045492</v>
      </c>
      <c r="BW110" s="921"/>
      <c r="BX110" s="921"/>
      <c r="BY110" s="921"/>
      <c r="BZ110" s="921"/>
      <c r="CA110" s="921">
        <v>6957633</v>
      </c>
      <c r="CB110" s="921"/>
      <c r="CC110" s="921"/>
      <c r="CD110" s="921"/>
      <c r="CE110" s="921"/>
      <c r="CF110" s="934">
        <v>213.1</v>
      </c>
      <c r="CG110" s="935"/>
      <c r="CH110" s="935"/>
      <c r="CI110" s="935"/>
      <c r="CJ110" s="935"/>
      <c r="CK110" s="936" t="s">
        <v>415</v>
      </c>
      <c r="CL110" s="937"/>
      <c r="CM110" s="919" t="s">
        <v>416</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8" customFormat="1" ht="26.25" customHeight="1" x14ac:dyDescent="0.15">
      <c r="A111" s="924" t="s">
        <v>417</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418</v>
      </c>
      <c r="BA111" s="913"/>
      <c r="BB111" s="913"/>
      <c r="BC111" s="913"/>
      <c r="BD111" s="913"/>
      <c r="BE111" s="913"/>
      <c r="BF111" s="913"/>
      <c r="BG111" s="913"/>
      <c r="BH111" s="913"/>
      <c r="BI111" s="913"/>
      <c r="BJ111" s="913"/>
      <c r="BK111" s="913"/>
      <c r="BL111" s="913"/>
      <c r="BM111" s="913"/>
      <c r="BN111" s="913"/>
      <c r="BO111" s="913"/>
      <c r="BP111" s="914"/>
      <c r="BQ111" s="915" t="s">
        <v>122</v>
      </c>
      <c r="BR111" s="916"/>
      <c r="BS111" s="916"/>
      <c r="BT111" s="916"/>
      <c r="BU111" s="916"/>
      <c r="BV111" s="916" t="s">
        <v>122</v>
      </c>
      <c r="BW111" s="916"/>
      <c r="BX111" s="916"/>
      <c r="BY111" s="916"/>
      <c r="BZ111" s="916"/>
      <c r="CA111" s="916" t="s">
        <v>122</v>
      </c>
      <c r="CB111" s="916"/>
      <c r="CC111" s="916"/>
      <c r="CD111" s="916"/>
      <c r="CE111" s="916"/>
      <c r="CF111" s="910" t="s">
        <v>122</v>
      </c>
      <c r="CG111" s="911"/>
      <c r="CH111" s="911"/>
      <c r="CI111" s="911"/>
      <c r="CJ111" s="911"/>
      <c r="CK111" s="938"/>
      <c r="CL111" s="939"/>
      <c r="CM111" s="912" t="s">
        <v>419</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8" customFormat="1" ht="26.25" customHeight="1" x14ac:dyDescent="0.15">
      <c r="A112" s="942" t="s">
        <v>420</v>
      </c>
      <c r="B112" s="943"/>
      <c r="C112" s="913" t="s">
        <v>421</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422</v>
      </c>
      <c r="BA112" s="913"/>
      <c r="BB112" s="913"/>
      <c r="BC112" s="913"/>
      <c r="BD112" s="913"/>
      <c r="BE112" s="913"/>
      <c r="BF112" s="913"/>
      <c r="BG112" s="913"/>
      <c r="BH112" s="913"/>
      <c r="BI112" s="913"/>
      <c r="BJ112" s="913"/>
      <c r="BK112" s="913"/>
      <c r="BL112" s="913"/>
      <c r="BM112" s="913"/>
      <c r="BN112" s="913"/>
      <c r="BO112" s="913"/>
      <c r="BP112" s="914"/>
      <c r="BQ112" s="915">
        <v>770065</v>
      </c>
      <c r="BR112" s="916"/>
      <c r="BS112" s="916"/>
      <c r="BT112" s="916"/>
      <c r="BU112" s="916"/>
      <c r="BV112" s="916">
        <v>747918</v>
      </c>
      <c r="BW112" s="916"/>
      <c r="BX112" s="916"/>
      <c r="BY112" s="916"/>
      <c r="BZ112" s="916"/>
      <c r="CA112" s="916">
        <v>727827</v>
      </c>
      <c r="CB112" s="916"/>
      <c r="CC112" s="916"/>
      <c r="CD112" s="916"/>
      <c r="CE112" s="916"/>
      <c r="CF112" s="910">
        <v>22.3</v>
      </c>
      <c r="CG112" s="911"/>
      <c r="CH112" s="911"/>
      <c r="CI112" s="911"/>
      <c r="CJ112" s="911"/>
      <c r="CK112" s="938"/>
      <c r="CL112" s="939"/>
      <c r="CM112" s="912" t="s">
        <v>423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8" customFormat="1" ht="26.25" customHeight="1" x14ac:dyDescent="0.15">
      <c r="A113" s="944"/>
      <c r="B113" s="945"/>
      <c r="C113" s="913" t="s">
        <v>424</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51749</v>
      </c>
      <c r="AB113" s="928"/>
      <c r="AC113" s="928"/>
      <c r="AD113" s="928"/>
      <c r="AE113" s="929"/>
      <c r="AF113" s="930">
        <v>52872</v>
      </c>
      <c r="AG113" s="928"/>
      <c r="AH113" s="928"/>
      <c r="AI113" s="928"/>
      <c r="AJ113" s="929"/>
      <c r="AK113" s="930">
        <v>54939</v>
      </c>
      <c r="AL113" s="928"/>
      <c r="AM113" s="928"/>
      <c r="AN113" s="928"/>
      <c r="AO113" s="929"/>
      <c r="AP113" s="931">
        <v>1.7</v>
      </c>
      <c r="AQ113" s="932"/>
      <c r="AR113" s="932"/>
      <c r="AS113" s="932"/>
      <c r="AT113" s="933"/>
      <c r="AU113" s="898"/>
      <c r="AV113" s="899"/>
      <c r="AW113" s="899"/>
      <c r="AX113" s="899"/>
      <c r="AY113" s="899"/>
      <c r="AZ113" s="912" t="s">
        <v>425</v>
      </c>
      <c r="BA113" s="913"/>
      <c r="BB113" s="913"/>
      <c r="BC113" s="913"/>
      <c r="BD113" s="913"/>
      <c r="BE113" s="913"/>
      <c r="BF113" s="913"/>
      <c r="BG113" s="913"/>
      <c r="BH113" s="913"/>
      <c r="BI113" s="913"/>
      <c r="BJ113" s="913"/>
      <c r="BK113" s="913"/>
      <c r="BL113" s="913"/>
      <c r="BM113" s="913"/>
      <c r="BN113" s="913"/>
      <c r="BO113" s="913"/>
      <c r="BP113" s="914"/>
      <c r="BQ113" s="915">
        <v>112741</v>
      </c>
      <c r="BR113" s="916"/>
      <c r="BS113" s="916"/>
      <c r="BT113" s="916"/>
      <c r="BU113" s="916"/>
      <c r="BV113" s="916">
        <v>97118</v>
      </c>
      <c r="BW113" s="916"/>
      <c r="BX113" s="916"/>
      <c r="BY113" s="916"/>
      <c r="BZ113" s="916"/>
      <c r="CA113" s="916">
        <v>114189</v>
      </c>
      <c r="CB113" s="916"/>
      <c r="CC113" s="916"/>
      <c r="CD113" s="916"/>
      <c r="CE113" s="916"/>
      <c r="CF113" s="910">
        <v>3.5</v>
      </c>
      <c r="CG113" s="911"/>
      <c r="CH113" s="911"/>
      <c r="CI113" s="911"/>
      <c r="CJ113" s="911"/>
      <c r="CK113" s="938"/>
      <c r="CL113" s="939"/>
      <c r="CM113" s="912" t="s">
        <v>426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t="s">
        <v>122</v>
      </c>
      <c r="DH113" s="949"/>
      <c r="DI113" s="949"/>
      <c r="DJ113" s="949"/>
      <c r="DK113" s="950"/>
      <c r="DL113" s="951" t="s">
        <v>122</v>
      </c>
      <c r="DM113" s="949"/>
      <c r="DN113" s="949"/>
      <c r="DO113" s="949"/>
      <c r="DP113" s="950"/>
      <c r="DQ113" s="951" t="s">
        <v>122</v>
      </c>
      <c r="DR113" s="949"/>
      <c r="DS113" s="949"/>
      <c r="DT113" s="949"/>
      <c r="DU113" s="950"/>
      <c r="DV113" s="952" t="s">
        <v>122</v>
      </c>
      <c r="DW113" s="953"/>
      <c r="DX113" s="953"/>
      <c r="DY113" s="953"/>
      <c r="DZ113" s="954"/>
    </row>
    <row r="114" spans="1:130" s="218" customFormat="1" ht="26.25" customHeight="1" x14ac:dyDescent="0.15">
      <c r="A114" s="944"/>
      <c r="B114" s="945"/>
      <c r="C114" s="913" t="s">
        <v>427</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v>26556</v>
      </c>
      <c r="AB114" s="949"/>
      <c r="AC114" s="949"/>
      <c r="AD114" s="949"/>
      <c r="AE114" s="950"/>
      <c r="AF114" s="951">
        <v>23901</v>
      </c>
      <c r="AG114" s="949"/>
      <c r="AH114" s="949"/>
      <c r="AI114" s="949"/>
      <c r="AJ114" s="950"/>
      <c r="AK114" s="951">
        <v>11683</v>
      </c>
      <c r="AL114" s="949"/>
      <c r="AM114" s="949"/>
      <c r="AN114" s="949"/>
      <c r="AO114" s="950"/>
      <c r="AP114" s="952">
        <v>0.4</v>
      </c>
      <c r="AQ114" s="953"/>
      <c r="AR114" s="953"/>
      <c r="AS114" s="953"/>
      <c r="AT114" s="954"/>
      <c r="AU114" s="898"/>
      <c r="AV114" s="899"/>
      <c r="AW114" s="899"/>
      <c r="AX114" s="899"/>
      <c r="AY114" s="899"/>
      <c r="AZ114" s="912" t="s">
        <v>428</v>
      </c>
      <c r="BA114" s="913"/>
      <c r="BB114" s="913"/>
      <c r="BC114" s="913"/>
      <c r="BD114" s="913"/>
      <c r="BE114" s="913"/>
      <c r="BF114" s="913"/>
      <c r="BG114" s="913"/>
      <c r="BH114" s="913"/>
      <c r="BI114" s="913"/>
      <c r="BJ114" s="913"/>
      <c r="BK114" s="913"/>
      <c r="BL114" s="913"/>
      <c r="BM114" s="913"/>
      <c r="BN114" s="913"/>
      <c r="BO114" s="913"/>
      <c r="BP114" s="914"/>
      <c r="BQ114" s="915">
        <v>1004484</v>
      </c>
      <c r="BR114" s="916"/>
      <c r="BS114" s="916"/>
      <c r="BT114" s="916"/>
      <c r="BU114" s="916"/>
      <c r="BV114" s="916">
        <v>1040654</v>
      </c>
      <c r="BW114" s="916"/>
      <c r="BX114" s="916"/>
      <c r="BY114" s="916"/>
      <c r="BZ114" s="916"/>
      <c r="CA114" s="916">
        <v>1049299</v>
      </c>
      <c r="CB114" s="916"/>
      <c r="CC114" s="916"/>
      <c r="CD114" s="916"/>
      <c r="CE114" s="916"/>
      <c r="CF114" s="910">
        <v>32.1</v>
      </c>
      <c r="CG114" s="911"/>
      <c r="CH114" s="911"/>
      <c r="CI114" s="911"/>
      <c r="CJ114" s="911"/>
      <c r="CK114" s="938"/>
      <c r="CL114" s="939"/>
      <c r="CM114" s="912" t="s">
        <v>429</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8" customFormat="1" ht="26.25" customHeight="1" x14ac:dyDescent="0.15">
      <c r="A115" s="944"/>
      <c r="B115" s="945"/>
      <c r="C115" s="913" t="s">
        <v>430</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t="s">
        <v>122</v>
      </c>
      <c r="AB115" s="928"/>
      <c r="AC115" s="928"/>
      <c r="AD115" s="928"/>
      <c r="AE115" s="929"/>
      <c r="AF115" s="930" t="s">
        <v>122</v>
      </c>
      <c r="AG115" s="928"/>
      <c r="AH115" s="928"/>
      <c r="AI115" s="928"/>
      <c r="AJ115" s="929"/>
      <c r="AK115" s="930" t="s">
        <v>122</v>
      </c>
      <c r="AL115" s="928"/>
      <c r="AM115" s="928"/>
      <c r="AN115" s="928"/>
      <c r="AO115" s="929"/>
      <c r="AP115" s="931" t="s">
        <v>122</v>
      </c>
      <c r="AQ115" s="932"/>
      <c r="AR115" s="932"/>
      <c r="AS115" s="932"/>
      <c r="AT115" s="933"/>
      <c r="AU115" s="898"/>
      <c r="AV115" s="899"/>
      <c r="AW115" s="899"/>
      <c r="AX115" s="899"/>
      <c r="AY115" s="899"/>
      <c r="AZ115" s="912" t="s">
        <v>431</v>
      </c>
      <c r="BA115" s="913"/>
      <c r="BB115" s="913"/>
      <c r="BC115" s="913"/>
      <c r="BD115" s="913"/>
      <c r="BE115" s="913"/>
      <c r="BF115" s="913"/>
      <c r="BG115" s="913"/>
      <c r="BH115" s="913"/>
      <c r="BI115" s="913"/>
      <c r="BJ115" s="913"/>
      <c r="BK115" s="913"/>
      <c r="BL115" s="913"/>
      <c r="BM115" s="913"/>
      <c r="BN115" s="913"/>
      <c r="BO115" s="913"/>
      <c r="BP115" s="914"/>
      <c r="BQ115" s="915" t="s">
        <v>122</v>
      </c>
      <c r="BR115" s="916"/>
      <c r="BS115" s="916"/>
      <c r="BT115" s="916"/>
      <c r="BU115" s="916"/>
      <c r="BV115" s="916" t="s">
        <v>122</v>
      </c>
      <c r="BW115" s="916"/>
      <c r="BX115" s="916"/>
      <c r="BY115" s="916"/>
      <c r="BZ115" s="916"/>
      <c r="CA115" s="916" t="s">
        <v>122</v>
      </c>
      <c r="CB115" s="916"/>
      <c r="CC115" s="916"/>
      <c r="CD115" s="916"/>
      <c r="CE115" s="916"/>
      <c r="CF115" s="910" t="s">
        <v>122</v>
      </c>
      <c r="CG115" s="911"/>
      <c r="CH115" s="911"/>
      <c r="CI115" s="911"/>
      <c r="CJ115" s="911"/>
      <c r="CK115" s="938"/>
      <c r="CL115" s="939"/>
      <c r="CM115" s="912" t="s">
        <v>432</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8" customFormat="1" ht="26.25" customHeight="1" x14ac:dyDescent="0.15">
      <c r="A116" s="946"/>
      <c r="B116" s="947"/>
      <c r="C116" s="955" t="s">
        <v>433</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t="s">
        <v>122</v>
      </c>
      <c r="AB116" s="949"/>
      <c r="AC116" s="949"/>
      <c r="AD116" s="949"/>
      <c r="AE116" s="950"/>
      <c r="AF116" s="951" t="s">
        <v>122</v>
      </c>
      <c r="AG116" s="949"/>
      <c r="AH116" s="949"/>
      <c r="AI116" s="949"/>
      <c r="AJ116" s="950"/>
      <c r="AK116" s="951" t="s">
        <v>122</v>
      </c>
      <c r="AL116" s="949"/>
      <c r="AM116" s="949"/>
      <c r="AN116" s="949"/>
      <c r="AO116" s="950"/>
      <c r="AP116" s="952" t="s">
        <v>122</v>
      </c>
      <c r="AQ116" s="953"/>
      <c r="AR116" s="953"/>
      <c r="AS116" s="953"/>
      <c r="AT116" s="954"/>
      <c r="AU116" s="898"/>
      <c r="AV116" s="899"/>
      <c r="AW116" s="899"/>
      <c r="AX116" s="899"/>
      <c r="AY116" s="899"/>
      <c r="AZ116" s="957" t="s">
        <v>434</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435</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8"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436</v>
      </c>
      <c r="Z117" s="884"/>
      <c r="AA117" s="968">
        <v>488430</v>
      </c>
      <c r="AB117" s="969"/>
      <c r="AC117" s="969"/>
      <c r="AD117" s="969"/>
      <c r="AE117" s="970"/>
      <c r="AF117" s="971">
        <v>494825</v>
      </c>
      <c r="AG117" s="969"/>
      <c r="AH117" s="969"/>
      <c r="AI117" s="969"/>
      <c r="AJ117" s="970"/>
      <c r="AK117" s="971">
        <v>569714</v>
      </c>
      <c r="AL117" s="969"/>
      <c r="AM117" s="969"/>
      <c r="AN117" s="969"/>
      <c r="AO117" s="970"/>
      <c r="AP117" s="972"/>
      <c r="AQ117" s="973"/>
      <c r="AR117" s="973"/>
      <c r="AS117" s="973"/>
      <c r="AT117" s="974"/>
      <c r="AU117" s="898"/>
      <c r="AV117" s="899"/>
      <c r="AW117" s="899"/>
      <c r="AX117" s="899"/>
      <c r="AY117" s="899"/>
      <c r="AZ117" s="964" t="s">
        <v>437</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438</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8" customFormat="1" ht="26.25" customHeight="1" x14ac:dyDescent="0.15">
      <c r="A118" s="90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410</v>
      </c>
      <c r="AG118" s="883"/>
      <c r="AH118" s="883"/>
      <c r="AI118" s="883"/>
      <c r="AJ118" s="884"/>
      <c r="AK118" s="882" t="s">
        <v>294</v>
      </c>
      <c r="AL118" s="883"/>
      <c r="AM118" s="883"/>
      <c r="AN118" s="883"/>
      <c r="AO118" s="884"/>
      <c r="AP118" s="960" t="s">
        <v>411</v>
      </c>
      <c r="AQ118" s="961"/>
      <c r="AR118" s="961"/>
      <c r="AS118" s="961"/>
      <c r="AT118" s="962"/>
      <c r="AU118" s="898"/>
      <c r="AV118" s="899"/>
      <c r="AW118" s="899"/>
      <c r="AX118" s="899"/>
      <c r="AY118" s="899"/>
      <c r="AZ118" s="963" t="s">
        <v>439</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440</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8" customFormat="1" ht="26.25" customHeight="1" x14ac:dyDescent="0.15">
      <c r="A119" s="1046" t="s">
        <v>415</v>
      </c>
      <c r="B119" s="937"/>
      <c r="C119" s="919" t="s">
        <v>416</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9" t="s">
        <v>177</v>
      </c>
      <c r="BA119" s="239"/>
      <c r="BB119" s="239"/>
      <c r="BC119" s="239"/>
      <c r="BD119" s="239"/>
      <c r="BE119" s="239"/>
      <c r="BF119" s="239"/>
      <c r="BG119" s="239"/>
      <c r="BH119" s="239"/>
      <c r="BI119" s="239"/>
      <c r="BJ119" s="239"/>
      <c r="BK119" s="239"/>
      <c r="BL119" s="239"/>
      <c r="BM119" s="239"/>
      <c r="BN119" s="239"/>
      <c r="BO119" s="967" t="s">
        <v>441</v>
      </c>
      <c r="BP119" s="995"/>
      <c r="BQ119" s="989">
        <v>8643968</v>
      </c>
      <c r="BR119" s="990"/>
      <c r="BS119" s="990"/>
      <c r="BT119" s="990"/>
      <c r="BU119" s="990"/>
      <c r="BV119" s="990">
        <v>8931182</v>
      </c>
      <c r="BW119" s="990"/>
      <c r="BX119" s="990"/>
      <c r="BY119" s="990"/>
      <c r="BZ119" s="990"/>
      <c r="CA119" s="990">
        <v>8848948</v>
      </c>
      <c r="CB119" s="990"/>
      <c r="CC119" s="990"/>
      <c r="CD119" s="990"/>
      <c r="CE119" s="990"/>
      <c r="CF119" s="991"/>
      <c r="CG119" s="992"/>
      <c r="CH119" s="992"/>
      <c r="CI119" s="992"/>
      <c r="CJ119" s="993"/>
      <c r="CK119" s="940"/>
      <c r="CL119" s="941"/>
      <c r="CM119" s="963" t="s">
        <v>442</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t="s">
        <v>122</v>
      </c>
      <c r="DH119" s="976"/>
      <c r="DI119" s="976"/>
      <c r="DJ119" s="976"/>
      <c r="DK119" s="977"/>
      <c r="DL119" s="975" t="s">
        <v>122</v>
      </c>
      <c r="DM119" s="976"/>
      <c r="DN119" s="976"/>
      <c r="DO119" s="976"/>
      <c r="DP119" s="977"/>
      <c r="DQ119" s="975" t="s">
        <v>122</v>
      </c>
      <c r="DR119" s="976"/>
      <c r="DS119" s="976"/>
      <c r="DT119" s="976"/>
      <c r="DU119" s="977"/>
      <c r="DV119" s="978" t="s">
        <v>122</v>
      </c>
      <c r="DW119" s="979"/>
      <c r="DX119" s="979"/>
      <c r="DY119" s="979"/>
      <c r="DZ119" s="980"/>
    </row>
    <row r="120" spans="1:130" s="218" customFormat="1" ht="26.25" customHeight="1" x14ac:dyDescent="0.15">
      <c r="A120" s="1047"/>
      <c r="B120" s="939"/>
      <c r="C120" s="912" t="s">
        <v>419</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443</v>
      </c>
      <c r="AV120" s="982"/>
      <c r="AW120" s="982"/>
      <c r="AX120" s="982"/>
      <c r="AY120" s="983"/>
      <c r="AZ120" s="919" t="s">
        <v>444</v>
      </c>
      <c r="BA120" s="887"/>
      <c r="BB120" s="887"/>
      <c r="BC120" s="887"/>
      <c r="BD120" s="887"/>
      <c r="BE120" s="887"/>
      <c r="BF120" s="887"/>
      <c r="BG120" s="887"/>
      <c r="BH120" s="887"/>
      <c r="BI120" s="887"/>
      <c r="BJ120" s="887"/>
      <c r="BK120" s="887"/>
      <c r="BL120" s="887"/>
      <c r="BM120" s="887"/>
      <c r="BN120" s="887"/>
      <c r="BO120" s="887"/>
      <c r="BP120" s="888"/>
      <c r="BQ120" s="920">
        <v>4427918</v>
      </c>
      <c r="BR120" s="921"/>
      <c r="BS120" s="921"/>
      <c r="BT120" s="921"/>
      <c r="BU120" s="921"/>
      <c r="BV120" s="921">
        <v>4352162</v>
      </c>
      <c r="BW120" s="921"/>
      <c r="BX120" s="921"/>
      <c r="BY120" s="921"/>
      <c r="BZ120" s="921"/>
      <c r="CA120" s="921">
        <v>4125586</v>
      </c>
      <c r="CB120" s="921"/>
      <c r="CC120" s="921"/>
      <c r="CD120" s="921"/>
      <c r="CE120" s="921"/>
      <c r="CF120" s="934">
        <v>126.4</v>
      </c>
      <c r="CG120" s="935"/>
      <c r="CH120" s="935"/>
      <c r="CI120" s="935"/>
      <c r="CJ120" s="935"/>
      <c r="CK120" s="996" t="s">
        <v>445</v>
      </c>
      <c r="CL120" s="997"/>
      <c r="CM120" s="997"/>
      <c r="CN120" s="997"/>
      <c r="CO120" s="998"/>
      <c r="CP120" s="1004" t="s">
        <v>394</v>
      </c>
      <c r="CQ120" s="1005"/>
      <c r="CR120" s="1005"/>
      <c r="CS120" s="1005"/>
      <c r="CT120" s="1005"/>
      <c r="CU120" s="1005"/>
      <c r="CV120" s="1005"/>
      <c r="CW120" s="1005"/>
      <c r="CX120" s="1005"/>
      <c r="CY120" s="1005"/>
      <c r="CZ120" s="1005"/>
      <c r="DA120" s="1005"/>
      <c r="DB120" s="1005"/>
      <c r="DC120" s="1005"/>
      <c r="DD120" s="1005"/>
      <c r="DE120" s="1005"/>
      <c r="DF120" s="1006"/>
      <c r="DG120" s="920" t="s">
        <v>122</v>
      </c>
      <c r="DH120" s="921"/>
      <c r="DI120" s="921"/>
      <c r="DJ120" s="921"/>
      <c r="DK120" s="921"/>
      <c r="DL120" s="921" t="s">
        <v>122</v>
      </c>
      <c r="DM120" s="921"/>
      <c r="DN120" s="921"/>
      <c r="DO120" s="921"/>
      <c r="DP120" s="921"/>
      <c r="DQ120" s="921">
        <v>722476</v>
      </c>
      <c r="DR120" s="921"/>
      <c r="DS120" s="921"/>
      <c r="DT120" s="921"/>
      <c r="DU120" s="921"/>
      <c r="DV120" s="922">
        <v>22.1</v>
      </c>
      <c r="DW120" s="922"/>
      <c r="DX120" s="922"/>
      <c r="DY120" s="922"/>
      <c r="DZ120" s="923"/>
    </row>
    <row r="121" spans="1:130" s="218" customFormat="1" ht="26.25" customHeight="1" x14ac:dyDescent="0.15">
      <c r="A121" s="1047"/>
      <c r="B121" s="939"/>
      <c r="C121" s="964" t="s">
        <v>446</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t="s">
        <v>122</v>
      </c>
      <c r="AB121" s="949"/>
      <c r="AC121" s="949"/>
      <c r="AD121" s="949"/>
      <c r="AE121" s="950"/>
      <c r="AF121" s="951" t="s">
        <v>122</v>
      </c>
      <c r="AG121" s="949"/>
      <c r="AH121" s="949"/>
      <c r="AI121" s="949"/>
      <c r="AJ121" s="950"/>
      <c r="AK121" s="951" t="s">
        <v>122</v>
      </c>
      <c r="AL121" s="949"/>
      <c r="AM121" s="949"/>
      <c r="AN121" s="949"/>
      <c r="AO121" s="950"/>
      <c r="AP121" s="952" t="s">
        <v>122</v>
      </c>
      <c r="AQ121" s="953"/>
      <c r="AR121" s="953"/>
      <c r="AS121" s="953"/>
      <c r="AT121" s="954"/>
      <c r="AU121" s="984"/>
      <c r="AV121" s="985"/>
      <c r="AW121" s="985"/>
      <c r="AX121" s="985"/>
      <c r="AY121" s="986"/>
      <c r="AZ121" s="912" t="s">
        <v>447</v>
      </c>
      <c r="BA121" s="913"/>
      <c r="BB121" s="913"/>
      <c r="BC121" s="913"/>
      <c r="BD121" s="913"/>
      <c r="BE121" s="913"/>
      <c r="BF121" s="913"/>
      <c r="BG121" s="913"/>
      <c r="BH121" s="913"/>
      <c r="BI121" s="913"/>
      <c r="BJ121" s="913"/>
      <c r="BK121" s="913"/>
      <c r="BL121" s="913"/>
      <c r="BM121" s="913"/>
      <c r="BN121" s="913"/>
      <c r="BO121" s="913"/>
      <c r="BP121" s="914"/>
      <c r="BQ121" s="915">
        <v>424428</v>
      </c>
      <c r="BR121" s="916"/>
      <c r="BS121" s="916"/>
      <c r="BT121" s="916"/>
      <c r="BU121" s="916"/>
      <c r="BV121" s="916">
        <v>461923</v>
      </c>
      <c r="BW121" s="916"/>
      <c r="BX121" s="916"/>
      <c r="BY121" s="916"/>
      <c r="BZ121" s="916"/>
      <c r="CA121" s="916">
        <v>387811</v>
      </c>
      <c r="CB121" s="916"/>
      <c r="CC121" s="916"/>
      <c r="CD121" s="916"/>
      <c r="CE121" s="916"/>
      <c r="CF121" s="910">
        <v>11.9</v>
      </c>
      <c r="CG121" s="911"/>
      <c r="CH121" s="911"/>
      <c r="CI121" s="911"/>
      <c r="CJ121" s="911"/>
      <c r="CK121" s="999"/>
      <c r="CL121" s="1000"/>
      <c r="CM121" s="1000"/>
      <c r="CN121" s="1000"/>
      <c r="CO121" s="1001"/>
      <c r="CP121" s="1009" t="s">
        <v>391</v>
      </c>
      <c r="CQ121" s="1010"/>
      <c r="CR121" s="1010"/>
      <c r="CS121" s="1010"/>
      <c r="CT121" s="1010"/>
      <c r="CU121" s="1010"/>
      <c r="CV121" s="1010"/>
      <c r="CW121" s="1010"/>
      <c r="CX121" s="1010"/>
      <c r="CY121" s="1010"/>
      <c r="CZ121" s="1010"/>
      <c r="DA121" s="1010"/>
      <c r="DB121" s="1010"/>
      <c r="DC121" s="1010"/>
      <c r="DD121" s="1010"/>
      <c r="DE121" s="1010"/>
      <c r="DF121" s="1011"/>
      <c r="DG121" s="915">
        <v>5761</v>
      </c>
      <c r="DH121" s="916"/>
      <c r="DI121" s="916"/>
      <c r="DJ121" s="916"/>
      <c r="DK121" s="916"/>
      <c r="DL121" s="916">
        <v>5000</v>
      </c>
      <c r="DM121" s="916"/>
      <c r="DN121" s="916"/>
      <c r="DO121" s="916"/>
      <c r="DP121" s="916"/>
      <c r="DQ121" s="916">
        <v>5351</v>
      </c>
      <c r="DR121" s="916"/>
      <c r="DS121" s="916"/>
      <c r="DT121" s="916"/>
      <c r="DU121" s="916"/>
      <c r="DV121" s="917">
        <v>0.2</v>
      </c>
      <c r="DW121" s="917"/>
      <c r="DX121" s="917"/>
      <c r="DY121" s="917"/>
      <c r="DZ121" s="918"/>
    </row>
    <row r="122" spans="1:130" s="218" customFormat="1" ht="26.25" customHeight="1" x14ac:dyDescent="0.15">
      <c r="A122" s="1047"/>
      <c r="B122" s="939"/>
      <c r="C122" s="912" t="s">
        <v>429</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448</v>
      </c>
      <c r="BA122" s="955"/>
      <c r="BB122" s="955"/>
      <c r="BC122" s="955"/>
      <c r="BD122" s="955"/>
      <c r="BE122" s="955"/>
      <c r="BF122" s="955"/>
      <c r="BG122" s="955"/>
      <c r="BH122" s="955"/>
      <c r="BI122" s="955"/>
      <c r="BJ122" s="955"/>
      <c r="BK122" s="955"/>
      <c r="BL122" s="955"/>
      <c r="BM122" s="955"/>
      <c r="BN122" s="955"/>
      <c r="BO122" s="955"/>
      <c r="BP122" s="956"/>
      <c r="BQ122" s="989">
        <v>5340357</v>
      </c>
      <c r="BR122" s="990"/>
      <c r="BS122" s="990"/>
      <c r="BT122" s="990"/>
      <c r="BU122" s="990"/>
      <c r="BV122" s="990">
        <v>5826413</v>
      </c>
      <c r="BW122" s="990"/>
      <c r="BX122" s="990"/>
      <c r="BY122" s="990"/>
      <c r="BZ122" s="990"/>
      <c r="CA122" s="990">
        <v>5476618</v>
      </c>
      <c r="CB122" s="990"/>
      <c r="CC122" s="990"/>
      <c r="CD122" s="990"/>
      <c r="CE122" s="990"/>
      <c r="CF122" s="1007">
        <v>167.8</v>
      </c>
      <c r="CG122" s="1008"/>
      <c r="CH122" s="1008"/>
      <c r="CI122" s="1008"/>
      <c r="CJ122" s="1008"/>
      <c r="CK122" s="999"/>
      <c r="CL122" s="1000"/>
      <c r="CM122" s="1000"/>
      <c r="CN122" s="1000"/>
      <c r="CO122" s="1001"/>
      <c r="CP122" s="1009" t="s">
        <v>390</v>
      </c>
      <c r="CQ122" s="1010"/>
      <c r="CR122" s="1010"/>
      <c r="CS122" s="1010"/>
      <c r="CT122" s="1010"/>
      <c r="CU122" s="1010"/>
      <c r="CV122" s="1010"/>
      <c r="CW122" s="1010"/>
      <c r="CX122" s="1010"/>
      <c r="CY122" s="1010"/>
      <c r="CZ122" s="1010"/>
      <c r="DA122" s="1010"/>
      <c r="DB122" s="1010"/>
      <c r="DC122" s="1010"/>
      <c r="DD122" s="1010"/>
      <c r="DE122" s="1010"/>
      <c r="DF122" s="1011"/>
      <c r="DG122" s="915" t="s">
        <v>122</v>
      </c>
      <c r="DH122" s="916"/>
      <c r="DI122" s="916"/>
      <c r="DJ122" s="916"/>
      <c r="DK122" s="916"/>
      <c r="DL122" s="916" t="s">
        <v>122</v>
      </c>
      <c r="DM122" s="916"/>
      <c r="DN122" s="916"/>
      <c r="DO122" s="916"/>
      <c r="DP122" s="916"/>
      <c r="DQ122" s="916" t="s">
        <v>122</v>
      </c>
      <c r="DR122" s="916"/>
      <c r="DS122" s="916"/>
      <c r="DT122" s="916"/>
      <c r="DU122" s="916"/>
      <c r="DV122" s="917" t="s">
        <v>122</v>
      </c>
      <c r="DW122" s="917"/>
      <c r="DX122" s="917"/>
      <c r="DY122" s="917"/>
      <c r="DZ122" s="918"/>
    </row>
    <row r="123" spans="1:130" s="218" customFormat="1" ht="26.25" customHeight="1" x14ac:dyDescent="0.15">
      <c r="A123" s="1047"/>
      <c r="B123" s="939"/>
      <c r="C123" s="912" t="s">
        <v>435</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9" t="s">
        <v>177</v>
      </c>
      <c r="BA123" s="239"/>
      <c r="BB123" s="239"/>
      <c r="BC123" s="239"/>
      <c r="BD123" s="239"/>
      <c r="BE123" s="239"/>
      <c r="BF123" s="239"/>
      <c r="BG123" s="239"/>
      <c r="BH123" s="239"/>
      <c r="BI123" s="239"/>
      <c r="BJ123" s="239"/>
      <c r="BK123" s="239"/>
      <c r="BL123" s="239"/>
      <c r="BM123" s="239"/>
      <c r="BN123" s="239"/>
      <c r="BO123" s="967" t="s">
        <v>449</v>
      </c>
      <c r="BP123" s="995"/>
      <c r="BQ123" s="1053">
        <v>10192703</v>
      </c>
      <c r="BR123" s="1054"/>
      <c r="BS123" s="1054"/>
      <c r="BT123" s="1054"/>
      <c r="BU123" s="1054"/>
      <c r="BV123" s="1054">
        <v>10640498</v>
      </c>
      <c r="BW123" s="1054"/>
      <c r="BX123" s="1054"/>
      <c r="BY123" s="1054"/>
      <c r="BZ123" s="1054"/>
      <c r="CA123" s="1054">
        <v>9990015</v>
      </c>
      <c r="CB123" s="1054"/>
      <c r="CC123" s="1054"/>
      <c r="CD123" s="1054"/>
      <c r="CE123" s="1054"/>
      <c r="CF123" s="991"/>
      <c r="CG123" s="992"/>
      <c r="CH123" s="992"/>
      <c r="CI123" s="992"/>
      <c r="CJ123" s="993"/>
      <c r="CK123" s="999"/>
      <c r="CL123" s="1000"/>
      <c r="CM123" s="1000"/>
      <c r="CN123" s="1000"/>
      <c r="CO123" s="1001"/>
      <c r="CP123" s="1009" t="s">
        <v>393</v>
      </c>
      <c r="CQ123" s="1010"/>
      <c r="CR123" s="1010"/>
      <c r="CS123" s="1010"/>
      <c r="CT123" s="1010"/>
      <c r="CU123" s="1010"/>
      <c r="CV123" s="1010"/>
      <c r="CW123" s="1010"/>
      <c r="CX123" s="1010"/>
      <c r="CY123" s="1010"/>
      <c r="CZ123" s="1010"/>
      <c r="DA123" s="1010"/>
      <c r="DB123" s="1010"/>
      <c r="DC123" s="1010"/>
      <c r="DD123" s="1010"/>
      <c r="DE123" s="1010"/>
      <c r="DF123" s="1011"/>
      <c r="DG123" s="948" t="s">
        <v>122</v>
      </c>
      <c r="DH123" s="949"/>
      <c r="DI123" s="949"/>
      <c r="DJ123" s="949"/>
      <c r="DK123" s="950"/>
      <c r="DL123" s="951" t="s">
        <v>122</v>
      </c>
      <c r="DM123" s="949"/>
      <c r="DN123" s="949"/>
      <c r="DO123" s="949"/>
      <c r="DP123" s="950"/>
      <c r="DQ123" s="951" t="s">
        <v>122</v>
      </c>
      <c r="DR123" s="949"/>
      <c r="DS123" s="949"/>
      <c r="DT123" s="949"/>
      <c r="DU123" s="950"/>
      <c r="DV123" s="952" t="s">
        <v>122</v>
      </c>
      <c r="DW123" s="953"/>
      <c r="DX123" s="953"/>
      <c r="DY123" s="953"/>
      <c r="DZ123" s="954"/>
    </row>
    <row r="124" spans="1:130" s="218" customFormat="1" ht="26.25" customHeight="1" thickBot="1" x14ac:dyDescent="0.2">
      <c r="A124" s="1047"/>
      <c r="B124" s="939"/>
      <c r="C124" s="912" t="s">
        <v>438</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450</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t="s">
        <v>122</v>
      </c>
      <c r="BR124" s="1017"/>
      <c r="BS124" s="1017"/>
      <c r="BT124" s="1017"/>
      <c r="BU124" s="1017"/>
      <c r="BV124" s="1017" t="s">
        <v>122</v>
      </c>
      <c r="BW124" s="1017"/>
      <c r="BX124" s="1017"/>
      <c r="BY124" s="1017"/>
      <c r="BZ124" s="1017"/>
      <c r="CA124" s="1017" t="s">
        <v>122</v>
      </c>
      <c r="CB124" s="1017"/>
      <c r="CC124" s="1017"/>
      <c r="CD124" s="1017"/>
      <c r="CE124" s="1017"/>
      <c r="CF124" s="1018"/>
      <c r="CG124" s="1019"/>
      <c r="CH124" s="1019"/>
      <c r="CI124" s="1019"/>
      <c r="CJ124" s="1020"/>
      <c r="CK124" s="1002"/>
      <c r="CL124" s="1002"/>
      <c r="CM124" s="1002"/>
      <c r="CN124" s="1002"/>
      <c r="CO124" s="1003"/>
      <c r="CP124" s="1009" t="s">
        <v>451</v>
      </c>
      <c r="CQ124" s="1010"/>
      <c r="CR124" s="1010"/>
      <c r="CS124" s="1010"/>
      <c r="CT124" s="1010"/>
      <c r="CU124" s="1010"/>
      <c r="CV124" s="1010"/>
      <c r="CW124" s="1010"/>
      <c r="CX124" s="1010"/>
      <c r="CY124" s="1010"/>
      <c r="CZ124" s="1010"/>
      <c r="DA124" s="1010"/>
      <c r="DB124" s="1010"/>
      <c r="DC124" s="1010"/>
      <c r="DD124" s="1010"/>
      <c r="DE124" s="1010"/>
      <c r="DF124" s="1011"/>
      <c r="DG124" s="994">
        <v>764304</v>
      </c>
      <c r="DH124" s="976"/>
      <c r="DI124" s="976"/>
      <c r="DJ124" s="976"/>
      <c r="DK124" s="977"/>
      <c r="DL124" s="975">
        <v>742918</v>
      </c>
      <c r="DM124" s="976"/>
      <c r="DN124" s="976"/>
      <c r="DO124" s="976"/>
      <c r="DP124" s="977"/>
      <c r="DQ124" s="975" t="s">
        <v>122</v>
      </c>
      <c r="DR124" s="976"/>
      <c r="DS124" s="976"/>
      <c r="DT124" s="976"/>
      <c r="DU124" s="977"/>
      <c r="DV124" s="978" t="s">
        <v>122</v>
      </c>
      <c r="DW124" s="979"/>
      <c r="DX124" s="979"/>
      <c r="DY124" s="979"/>
      <c r="DZ124" s="980"/>
    </row>
    <row r="125" spans="1:130" s="218" customFormat="1" ht="26.25" customHeight="1" x14ac:dyDescent="0.15">
      <c r="A125" s="1047"/>
      <c r="B125" s="939"/>
      <c r="C125" s="912" t="s">
        <v>440</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12" t="s">
        <v>452</v>
      </c>
      <c r="CL125" s="997"/>
      <c r="CM125" s="997"/>
      <c r="CN125" s="997"/>
      <c r="CO125" s="998"/>
      <c r="CP125" s="919" t="s">
        <v>453</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8" customFormat="1" ht="26.25" customHeight="1" thickBot="1" x14ac:dyDescent="0.2">
      <c r="A126" s="1047"/>
      <c r="B126" s="939"/>
      <c r="C126" s="912" t="s">
        <v>442</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122</v>
      </c>
      <c r="AB126" s="949"/>
      <c r="AC126" s="949"/>
      <c r="AD126" s="949"/>
      <c r="AE126" s="950"/>
      <c r="AF126" s="951" t="s">
        <v>122</v>
      </c>
      <c r="AG126" s="949"/>
      <c r="AH126" s="949"/>
      <c r="AI126" s="949"/>
      <c r="AJ126" s="950"/>
      <c r="AK126" s="951" t="s">
        <v>122</v>
      </c>
      <c r="AL126" s="949"/>
      <c r="AM126" s="949"/>
      <c r="AN126" s="949"/>
      <c r="AO126" s="950"/>
      <c r="AP126" s="952" t="s">
        <v>122</v>
      </c>
      <c r="AQ126" s="953"/>
      <c r="AR126" s="953"/>
      <c r="AS126" s="953"/>
      <c r="AT126" s="95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13"/>
      <c r="CL126" s="1000"/>
      <c r="CM126" s="1000"/>
      <c r="CN126" s="1000"/>
      <c r="CO126" s="1001"/>
      <c r="CP126" s="912" t="s">
        <v>454</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8" customFormat="1" ht="26.25" customHeight="1" x14ac:dyDescent="0.15">
      <c r="A127" s="1048"/>
      <c r="B127" s="941"/>
      <c r="C127" s="963" t="s">
        <v>455</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t="s">
        <v>122</v>
      </c>
      <c r="AB127" s="949"/>
      <c r="AC127" s="949"/>
      <c r="AD127" s="949"/>
      <c r="AE127" s="950"/>
      <c r="AF127" s="951" t="s">
        <v>122</v>
      </c>
      <c r="AG127" s="949"/>
      <c r="AH127" s="949"/>
      <c r="AI127" s="949"/>
      <c r="AJ127" s="950"/>
      <c r="AK127" s="951" t="s">
        <v>122</v>
      </c>
      <c r="AL127" s="949"/>
      <c r="AM127" s="949"/>
      <c r="AN127" s="949"/>
      <c r="AO127" s="950"/>
      <c r="AP127" s="952" t="s">
        <v>122</v>
      </c>
      <c r="AQ127" s="953"/>
      <c r="AR127" s="953"/>
      <c r="AS127" s="953"/>
      <c r="AT127" s="954"/>
      <c r="AU127" s="220"/>
      <c r="AV127" s="220"/>
      <c r="AW127" s="220"/>
      <c r="AX127" s="1021" t="s">
        <v>456</v>
      </c>
      <c r="AY127" s="1022"/>
      <c r="AZ127" s="1022"/>
      <c r="BA127" s="1022"/>
      <c r="BB127" s="1022"/>
      <c r="BC127" s="1022"/>
      <c r="BD127" s="1022"/>
      <c r="BE127" s="1023"/>
      <c r="BF127" s="1024" t="s">
        <v>457</v>
      </c>
      <c r="BG127" s="1022"/>
      <c r="BH127" s="1022"/>
      <c r="BI127" s="1022"/>
      <c r="BJ127" s="1022"/>
      <c r="BK127" s="1022"/>
      <c r="BL127" s="1023"/>
      <c r="BM127" s="1024" t="s">
        <v>458</v>
      </c>
      <c r="BN127" s="1022"/>
      <c r="BO127" s="1022"/>
      <c r="BP127" s="1022"/>
      <c r="BQ127" s="1022"/>
      <c r="BR127" s="1022"/>
      <c r="BS127" s="1023"/>
      <c r="BT127" s="1024" t="s">
        <v>459</v>
      </c>
      <c r="BU127" s="1022"/>
      <c r="BV127" s="1022"/>
      <c r="BW127" s="1022"/>
      <c r="BX127" s="1022"/>
      <c r="BY127" s="1022"/>
      <c r="BZ127" s="1045"/>
      <c r="CA127" s="220"/>
      <c r="CB127" s="220"/>
      <c r="CC127" s="220"/>
      <c r="CD127" s="243"/>
      <c r="CE127" s="243"/>
      <c r="CF127" s="243"/>
      <c r="CG127" s="220"/>
      <c r="CH127" s="220"/>
      <c r="CI127" s="220"/>
      <c r="CJ127" s="242"/>
      <c r="CK127" s="1013"/>
      <c r="CL127" s="1000"/>
      <c r="CM127" s="1000"/>
      <c r="CN127" s="1000"/>
      <c r="CO127" s="1001"/>
      <c r="CP127" s="912" t="s">
        <v>460</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8" customFormat="1" ht="26.25" customHeight="1" thickBot="1" x14ac:dyDescent="0.2">
      <c r="A128" s="1031" t="s">
        <v>461</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462</v>
      </c>
      <c r="X128" s="1033"/>
      <c r="Y128" s="1033"/>
      <c r="Z128" s="1034"/>
      <c r="AA128" s="1035">
        <v>33955</v>
      </c>
      <c r="AB128" s="1036"/>
      <c r="AC128" s="1036"/>
      <c r="AD128" s="1036"/>
      <c r="AE128" s="1037"/>
      <c r="AF128" s="1038">
        <v>20110</v>
      </c>
      <c r="AG128" s="1036"/>
      <c r="AH128" s="1036"/>
      <c r="AI128" s="1036"/>
      <c r="AJ128" s="1037"/>
      <c r="AK128" s="1038">
        <v>42111</v>
      </c>
      <c r="AL128" s="1036"/>
      <c r="AM128" s="1036"/>
      <c r="AN128" s="1036"/>
      <c r="AO128" s="1037"/>
      <c r="AP128" s="1039"/>
      <c r="AQ128" s="1040"/>
      <c r="AR128" s="1040"/>
      <c r="AS128" s="1040"/>
      <c r="AT128" s="1041"/>
      <c r="AU128" s="220"/>
      <c r="AV128" s="220"/>
      <c r="AW128" s="220"/>
      <c r="AX128" s="886" t="s">
        <v>463</v>
      </c>
      <c r="AY128" s="887"/>
      <c r="AZ128" s="887"/>
      <c r="BA128" s="887"/>
      <c r="BB128" s="887"/>
      <c r="BC128" s="887"/>
      <c r="BD128" s="887"/>
      <c r="BE128" s="888"/>
      <c r="BF128" s="1042" t="s">
        <v>122</v>
      </c>
      <c r="BG128" s="1043"/>
      <c r="BH128" s="1043"/>
      <c r="BI128" s="1043"/>
      <c r="BJ128" s="1043"/>
      <c r="BK128" s="1043"/>
      <c r="BL128" s="1044"/>
      <c r="BM128" s="1042">
        <v>15</v>
      </c>
      <c r="BN128" s="1043"/>
      <c r="BO128" s="1043"/>
      <c r="BP128" s="1043"/>
      <c r="BQ128" s="1043"/>
      <c r="BR128" s="1043"/>
      <c r="BS128" s="1044"/>
      <c r="BT128" s="1042">
        <v>20</v>
      </c>
      <c r="BU128" s="1043"/>
      <c r="BV128" s="1043"/>
      <c r="BW128" s="1043"/>
      <c r="BX128" s="1043"/>
      <c r="BY128" s="1043"/>
      <c r="BZ128" s="1066"/>
      <c r="CA128" s="243"/>
      <c r="CB128" s="243"/>
      <c r="CC128" s="243"/>
      <c r="CD128" s="243"/>
      <c r="CE128" s="243"/>
      <c r="CF128" s="243"/>
      <c r="CG128" s="220"/>
      <c r="CH128" s="220"/>
      <c r="CI128" s="220"/>
      <c r="CJ128" s="242"/>
      <c r="CK128" s="1014"/>
      <c r="CL128" s="1015"/>
      <c r="CM128" s="1015"/>
      <c r="CN128" s="1015"/>
      <c r="CO128" s="1016"/>
      <c r="CP128" s="1025" t="s">
        <v>464</v>
      </c>
      <c r="CQ128" s="726"/>
      <c r="CR128" s="726"/>
      <c r="CS128" s="726"/>
      <c r="CT128" s="726"/>
      <c r="CU128" s="726"/>
      <c r="CV128" s="726"/>
      <c r="CW128" s="726"/>
      <c r="CX128" s="726"/>
      <c r="CY128" s="726"/>
      <c r="CZ128" s="726"/>
      <c r="DA128" s="726"/>
      <c r="DB128" s="726"/>
      <c r="DC128" s="726"/>
      <c r="DD128" s="726"/>
      <c r="DE128" s="726"/>
      <c r="DF128" s="1026"/>
      <c r="DG128" s="1027" t="s">
        <v>122</v>
      </c>
      <c r="DH128" s="1028"/>
      <c r="DI128" s="1028"/>
      <c r="DJ128" s="1028"/>
      <c r="DK128" s="1028"/>
      <c r="DL128" s="1028" t="s">
        <v>122</v>
      </c>
      <c r="DM128" s="1028"/>
      <c r="DN128" s="1028"/>
      <c r="DO128" s="1028"/>
      <c r="DP128" s="1028"/>
      <c r="DQ128" s="1028" t="s">
        <v>122</v>
      </c>
      <c r="DR128" s="1028"/>
      <c r="DS128" s="1028"/>
      <c r="DT128" s="1028"/>
      <c r="DU128" s="1028"/>
      <c r="DV128" s="1029" t="s">
        <v>122</v>
      </c>
      <c r="DW128" s="1029"/>
      <c r="DX128" s="1029"/>
      <c r="DY128" s="1029"/>
      <c r="DZ128" s="1030"/>
    </row>
    <row r="129" spans="1:131" s="218"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465</v>
      </c>
      <c r="X129" s="1061"/>
      <c r="Y129" s="1061"/>
      <c r="Z129" s="1062"/>
      <c r="AA129" s="948">
        <v>3488697</v>
      </c>
      <c r="AB129" s="949"/>
      <c r="AC129" s="949"/>
      <c r="AD129" s="949"/>
      <c r="AE129" s="950"/>
      <c r="AF129" s="951">
        <v>3527531</v>
      </c>
      <c r="AG129" s="949"/>
      <c r="AH129" s="949"/>
      <c r="AI129" s="949"/>
      <c r="AJ129" s="950"/>
      <c r="AK129" s="951">
        <v>3662922</v>
      </c>
      <c r="AL129" s="949"/>
      <c r="AM129" s="949"/>
      <c r="AN129" s="949"/>
      <c r="AO129" s="950"/>
      <c r="AP129" s="1063"/>
      <c r="AQ129" s="1064"/>
      <c r="AR129" s="1064"/>
      <c r="AS129" s="1064"/>
      <c r="AT129" s="1065"/>
      <c r="AU129" s="221"/>
      <c r="AV129" s="221"/>
      <c r="AW129" s="221"/>
      <c r="AX129" s="1055" t="s">
        <v>466</v>
      </c>
      <c r="AY129" s="913"/>
      <c r="AZ129" s="913"/>
      <c r="BA129" s="913"/>
      <c r="BB129" s="913"/>
      <c r="BC129" s="913"/>
      <c r="BD129" s="913"/>
      <c r="BE129" s="914"/>
      <c r="BF129" s="1056" t="s">
        <v>122</v>
      </c>
      <c r="BG129" s="1057"/>
      <c r="BH129" s="1057"/>
      <c r="BI129" s="1057"/>
      <c r="BJ129" s="1057"/>
      <c r="BK129" s="1057"/>
      <c r="BL129" s="1058"/>
      <c r="BM129" s="1056">
        <v>20</v>
      </c>
      <c r="BN129" s="1057"/>
      <c r="BO129" s="1057"/>
      <c r="BP129" s="1057"/>
      <c r="BQ129" s="1057"/>
      <c r="BR129" s="1057"/>
      <c r="BS129" s="1058"/>
      <c r="BT129" s="1056">
        <v>30</v>
      </c>
      <c r="BU129" s="1057"/>
      <c r="BV129" s="1057"/>
      <c r="BW129" s="1057"/>
      <c r="BX129" s="1057"/>
      <c r="BY129" s="1057"/>
      <c r="BZ129" s="105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24" t="s">
        <v>467</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468</v>
      </c>
      <c r="X130" s="1061"/>
      <c r="Y130" s="1061"/>
      <c r="Z130" s="1062"/>
      <c r="AA130" s="948">
        <v>332659</v>
      </c>
      <c r="AB130" s="949"/>
      <c r="AC130" s="949"/>
      <c r="AD130" s="949"/>
      <c r="AE130" s="950"/>
      <c r="AF130" s="951">
        <v>335303</v>
      </c>
      <c r="AG130" s="949"/>
      <c r="AH130" s="949"/>
      <c r="AI130" s="949"/>
      <c r="AJ130" s="950"/>
      <c r="AK130" s="951">
        <v>398297</v>
      </c>
      <c r="AL130" s="949"/>
      <c r="AM130" s="949"/>
      <c r="AN130" s="949"/>
      <c r="AO130" s="950"/>
      <c r="AP130" s="1063"/>
      <c r="AQ130" s="1064"/>
      <c r="AR130" s="1064"/>
      <c r="AS130" s="1064"/>
      <c r="AT130" s="1065"/>
      <c r="AU130" s="221"/>
      <c r="AV130" s="221"/>
      <c r="AW130" s="221"/>
      <c r="AX130" s="1055" t="s">
        <v>469</v>
      </c>
      <c r="AY130" s="913"/>
      <c r="AZ130" s="913"/>
      <c r="BA130" s="913"/>
      <c r="BB130" s="913"/>
      <c r="BC130" s="913"/>
      <c r="BD130" s="913"/>
      <c r="BE130" s="914"/>
      <c r="BF130" s="1091">
        <v>4</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470</v>
      </c>
      <c r="X131" s="1098"/>
      <c r="Y131" s="1098"/>
      <c r="Z131" s="1099"/>
      <c r="AA131" s="994">
        <v>3156038</v>
      </c>
      <c r="AB131" s="976"/>
      <c r="AC131" s="976"/>
      <c r="AD131" s="976"/>
      <c r="AE131" s="977"/>
      <c r="AF131" s="975">
        <v>3192228</v>
      </c>
      <c r="AG131" s="976"/>
      <c r="AH131" s="976"/>
      <c r="AI131" s="976"/>
      <c r="AJ131" s="977"/>
      <c r="AK131" s="975">
        <v>3264625</v>
      </c>
      <c r="AL131" s="976"/>
      <c r="AM131" s="976"/>
      <c r="AN131" s="976"/>
      <c r="AO131" s="977"/>
      <c r="AP131" s="1100"/>
      <c r="AQ131" s="1101"/>
      <c r="AR131" s="1101"/>
      <c r="AS131" s="1101"/>
      <c r="AT131" s="1102"/>
      <c r="AU131" s="221"/>
      <c r="AV131" s="221"/>
      <c r="AW131" s="221"/>
      <c r="AX131" s="1073" t="s">
        <v>471</v>
      </c>
      <c r="AY131" s="726"/>
      <c r="AZ131" s="726"/>
      <c r="BA131" s="726"/>
      <c r="BB131" s="726"/>
      <c r="BC131" s="726"/>
      <c r="BD131" s="726"/>
      <c r="BE131" s="1026"/>
      <c r="BF131" s="1074" t="s">
        <v>122</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0" t="s">
        <v>472</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473</v>
      </c>
      <c r="W132" s="1084"/>
      <c r="X132" s="1084"/>
      <c r="Y132" s="1084"/>
      <c r="Z132" s="1085"/>
      <c r="AA132" s="1086">
        <v>3.8597760860000001</v>
      </c>
      <c r="AB132" s="1087"/>
      <c r="AC132" s="1087"/>
      <c r="AD132" s="1087"/>
      <c r="AE132" s="1088"/>
      <c r="AF132" s="1089">
        <v>4.3672319149999996</v>
      </c>
      <c r="AG132" s="1087"/>
      <c r="AH132" s="1087"/>
      <c r="AI132" s="1087"/>
      <c r="AJ132" s="1088"/>
      <c r="AK132" s="1089">
        <v>3.960822453</v>
      </c>
      <c r="AL132" s="1087"/>
      <c r="AM132" s="1087"/>
      <c r="AN132" s="1087"/>
      <c r="AO132" s="1088"/>
      <c r="AP132" s="991"/>
      <c r="AQ132" s="992"/>
      <c r="AR132" s="992"/>
      <c r="AS132" s="992"/>
      <c r="AT132" s="109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474</v>
      </c>
      <c r="W133" s="1067"/>
      <c r="X133" s="1067"/>
      <c r="Y133" s="1067"/>
      <c r="Z133" s="1068"/>
      <c r="AA133" s="1069">
        <v>3.2</v>
      </c>
      <c r="AB133" s="1070"/>
      <c r="AC133" s="1070"/>
      <c r="AD133" s="1070"/>
      <c r="AE133" s="1071"/>
      <c r="AF133" s="1069">
        <v>3.7</v>
      </c>
      <c r="AG133" s="1070"/>
      <c r="AH133" s="1070"/>
      <c r="AI133" s="1070"/>
      <c r="AJ133" s="1071"/>
      <c r="AK133" s="1069">
        <v>4</v>
      </c>
      <c r="AL133" s="1070"/>
      <c r="AM133" s="1070"/>
      <c r="AN133" s="1070"/>
      <c r="AO133" s="1071"/>
      <c r="AP133" s="1018"/>
      <c r="AQ133" s="1019"/>
      <c r="AR133" s="1019"/>
      <c r="AS133" s="1019"/>
      <c r="AT133" s="107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wj8j6yt12MjnEhuKSRKP5JF1VD+pbVAWTtbgxTruv1TnlGiipouyaMG3xarny37gPq0L5Lutf5JUt21eYGC8w==" saltValue="y/1DZRiFKc+e7WYiQcF5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f1JQe/j1k7LAnfcpAdlmJdobxyUTbaka/kEQTNxCRZ6bpbVn8vgi19HtknpGZZUCxLwPgenyLd4iU0Hdizg/A==" saltValue="45JQGOwov26RPblgauR3M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zJY3g+eQSw4xLfMiqo2jvUHC+TZw+nyMjykg02Af6P0olPBR3nKL7QUrArwQKuMmhTLmF+CKWmI7GZ2hQNz8Q==" saltValue="1qdzHhqeCNtXNTFv+Zpa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0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0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06" t="s">
        <v>483</v>
      </c>
      <c r="AL9" s="1107"/>
      <c r="AM9" s="1107"/>
      <c r="AN9" s="1108"/>
      <c r="AO9" s="269">
        <v>1235417</v>
      </c>
      <c r="AP9" s="269">
        <v>124013</v>
      </c>
      <c r="AQ9" s="270">
        <v>120794</v>
      </c>
      <c r="AR9" s="271">
        <v>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06" t="s">
        <v>484</v>
      </c>
      <c r="AL10" s="1107"/>
      <c r="AM10" s="1107"/>
      <c r="AN10" s="1108"/>
      <c r="AO10" s="272">
        <v>133020</v>
      </c>
      <c r="AP10" s="272">
        <v>13353</v>
      </c>
      <c r="AQ10" s="273">
        <v>16294</v>
      </c>
      <c r="AR10" s="274">
        <v>-18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06" t="s">
        <v>485</v>
      </c>
      <c r="AL11" s="1107"/>
      <c r="AM11" s="1107"/>
      <c r="AN11" s="1108"/>
      <c r="AO11" s="272" t="s">
        <v>486</v>
      </c>
      <c r="AP11" s="272" t="s">
        <v>486</v>
      </c>
      <c r="AQ11" s="273">
        <v>1928</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06" t="s">
        <v>487</v>
      </c>
      <c r="AL12" s="1107"/>
      <c r="AM12" s="1107"/>
      <c r="AN12" s="1108"/>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06" t="s">
        <v>488</v>
      </c>
      <c r="AL13" s="1107"/>
      <c r="AM13" s="1107"/>
      <c r="AN13" s="1108"/>
      <c r="AO13" s="272">
        <v>28901</v>
      </c>
      <c r="AP13" s="272">
        <v>2901</v>
      </c>
      <c r="AQ13" s="273">
        <v>4630</v>
      </c>
      <c r="AR13" s="274">
        <v>-37.299999999999997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06" t="s">
        <v>489</v>
      </c>
      <c r="AL14" s="1107"/>
      <c r="AM14" s="1107"/>
      <c r="AN14" s="1108"/>
      <c r="AO14" s="272">
        <v>53075</v>
      </c>
      <c r="AP14" s="272">
        <v>5328</v>
      </c>
      <c r="AQ14" s="273">
        <v>2459</v>
      </c>
      <c r="AR14" s="274">
        <v>116.7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09" t="s">
        <v>490</v>
      </c>
      <c r="AL15" s="1110"/>
      <c r="AM15" s="1110"/>
      <c r="AN15" s="1111"/>
      <c r="AO15" s="272">
        <v>-64737</v>
      </c>
      <c r="AP15" s="272">
        <v>-6498</v>
      </c>
      <c r="AQ15" s="273">
        <v>-7108</v>
      </c>
      <c r="AR15" s="274">
        <v>-8.6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09" t="s">
        <v>177</v>
      </c>
      <c r="AL16" s="1110"/>
      <c r="AM16" s="1110"/>
      <c r="AN16" s="1111"/>
      <c r="AO16" s="272">
        <v>1385676</v>
      </c>
      <c r="AP16" s="272">
        <v>139096</v>
      </c>
      <c r="AQ16" s="273">
        <v>139017</v>
      </c>
      <c r="AR16" s="274">
        <v>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12" t="s">
        <v>495</v>
      </c>
      <c r="AL21" s="1113"/>
      <c r="AM21" s="1113"/>
      <c r="AN21" s="1114"/>
      <c r="AO21" s="285">
        <v>12.45</v>
      </c>
      <c r="AP21" s="286">
        <v>11.1</v>
      </c>
      <c r="AQ21" s="287">
        <v>1.35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12" t="s">
        <v>496</v>
      </c>
      <c r="AL22" s="1113"/>
      <c r="AM22" s="1113"/>
      <c r="AN22" s="1114"/>
      <c r="AO22" s="290">
        <v>97.1</v>
      </c>
      <c r="AP22" s="291">
        <v>96.5</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03" t="s">
        <v>497</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0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0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503092</v>
      </c>
      <c r="AP32" s="300">
        <v>50501</v>
      </c>
      <c r="AQ32" s="301">
        <v>62408</v>
      </c>
      <c r="AR32" s="302">
        <v>-19.100000000000001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54939</v>
      </c>
      <c r="AP35" s="300">
        <v>5515</v>
      </c>
      <c r="AQ35" s="301">
        <v>14219</v>
      </c>
      <c r="AR35" s="302">
        <v>-61.2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11683</v>
      </c>
      <c r="AP36" s="300">
        <v>1173</v>
      </c>
      <c r="AQ36" s="301">
        <v>4004</v>
      </c>
      <c r="AR36" s="302">
        <v>-70.7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309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-42111</v>
      </c>
      <c r="AP39" s="300">
        <v>-4227</v>
      </c>
      <c r="AQ39" s="301">
        <v>-2554</v>
      </c>
      <c r="AR39" s="302">
        <v>65.5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-398297</v>
      </c>
      <c r="AP40" s="300">
        <v>-39982</v>
      </c>
      <c r="AQ40" s="301">
        <v>-52280</v>
      </c>
      <c r="AR40" s="302">
        <v>-23.5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129306</v>
      </c>
      <c r="AP41" s="300">
        <v>12980</v>
      </c>
      <c r="AQ41" s="301">
        <v>26115</v>
      </c>
      <c r="AR41" s="302">
        <v>-50.3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478</v>
      </c>
      <c r="AN49" s="1117" t="s">
        <v>511</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3681259</v>
      </c>
      <c r="AN51" s="322">
        <v>343657</v>
      </c>
      <c r="AO51" s="323">
        <v>300.2</v>
      </c>
      <c r="AP51" s="324">
        <v>117234</v>
      </c>
      <c r="AQ51" s="325">
        <v>13.4</v>
      </c>
      <c r="AR51" s="326">
        <v>286.8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498108</v>
      </c>
      <c r="AN52" s="330">
        <v>46500</v>
      </c>
      <c r="AO52" s="331">
        <v>17.2</v>
      </c>
      <c r="AP52" s="332">
        <v>59796</v>
      </c>
      <c r="AQ52" s="333">
        <v>16.600000000000001</v>
      </c>
      <c r="AR52" s="334">
        <v>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1132072</v>
      </c>
      <c r="AN53" s="322">
        <v>107052</v>
      </c>
      <c r="AO53" s="323">
        <v>-68.8</v>
      </c>
      <c r="AP53" s="324">
        <v>97758</v>
      </c>
      <c r="AQ53" s="325">
        <v>-16.600000000000001</v>
      </c>
      <c r="AR53" s="326">
        <v>-52.2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997753</v>
      </c>
      <c r="AN54" s="330">
        <v>94350</v>
      </c>
      <c r="AO54" s="331">
        <v>102.9</v>
      </c>
      <c r="AP54" s="332">
        <v>45946</v>
      </c>
      <c r="AQ54" s="333">
        <v>-23.2</v>
      </c>
      <c r="AR54" s="334">
        <v>126.1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1210082</v>
      </c>
      <c r="AN55" s="322">
        <v>116691</v>
      </c>
      <c r="AO55" s="323">
        <v>9</v>
      </c>
      <c r="AP55" s="324">
        <v>91338</v>
      </c>
      <c r="AQ55" s="325">
        <v>-6.6</v>
      </c>
      <c r="AR55" s="326">
        <v>15.6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748316</v>
      </c>
      <c r="AN56" s="330">
        <v>72162</v>
      </c>
      <c r="AO56" s="331">
        <v>-23.5</v>
      </c>
      <c r="AP56" s="332">
        <v>43989</v>
      </c>
      <c r="AQ56" s="333">
        <v>-4.3</v>
      </c>
      <c r="AR56" s="334">
        <v>-19.2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1348357</v>
      </c>
      <c r="AN57" s="322">
        <v>132634</v>
      </c>
      <c r="AO57" s="323">
        <v>13.7</v>
      </c>
      <c r="AP57" s="324">
        <v>103975</v>
      </c>
      <c r="AQ57" s="325">
        <v>13.8</v>
      </c>
      <c r="AR57" s="326">
        <v>-0.1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731341</v>
      </c>
      <c r="AN58" s="330">
        <v>71940</v>
      </c>
      <c r="AO58" s="331">
        <v>-0.3</v>
      </c>
      <c r="AP58" s="332">
        <v>52698</v>
      </c>
      <c r="AQ58" s="333">
        <v>19.8</v>
      </c>
      <c r="AR58" s="334">
        <v>-20.100000000000001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1295168</v>
      </c>
      <c r="AN59" s="322">
        <v>130011</v>
      </c>
      <c r="AO59" s="323">
        <v>-2</v>
      </c>
      <c r="AP59" s="324">
        <v>112678</v>
      </c>
      <c r="AQ59" s="325">
        <v>8.4</v>
      </c>
      <c r="AR59" s="326">
        <v>-10.4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941160</v>
      </c>
      <c r="AN60" s="330">
        <v>94475</v>
      </c>
      <c r="AO60" s="331">
        <v>31.3</v>
      </c>
      <c r="AP60" s="332">
        <v>55165</v>
      </c>
      <c r="AQ60" s="333">
        <v>4.7</v>
      </c>
      <c r="AR60" s="334">
        <v>26.6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1733388</v>
      </c>
      <c r="AN61" s="337">
        <v>166009</v>
      </c>
      <c r="AO61" s="338">
        <v>50.4</v>
      </c>
      <c r="AP61" s="339">
        <v>104597</v>
      </c>
      <c r="AQ61" s="340">
        <v>2.5</v>
      </c>
      <c r="AR61" s="326">
        <v>47.9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783336</v>
      </c>
      <c r="AN62" s="330">
        <v>75885</v>
      </c>
      <c r="AO62" s="331">
        <v>25.5</v>
      </c>
      <c r="AP62" s="332">
        <v>51519</v>
      </c>
      <c r="AQ62" s="333">
        <v>2.7</v>
      </c>
      <c r="AR62" s="334">
        <v>22.8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0mI0YlSDa0bfK3unZp3dD8yiRTN8JnEhn/wMBMYm+gZSISuejSUTCEDqClZ8+k0GF6/UJw/sqUlCnWtBgu+qg==" saltValue="FKgM3SS2JE6tS+zXwfJO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SgSUfPMPBe8lfcGuomB0hUPnQN0TXtAe/xJCkfq8ExiThNmArZR4rxX7h7lNrp2vBs6zhm/VhF1F6lUTdkkNMA==" saltValue="STmEo4bp9bNh/erDZ24T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sf9Szb11eX6/0IWfUmVDXLsxMjHn7hQAS/xixL9BvSZnMGrj1MFpLcNe0wfWGB/vAvzV8vbL7LaemQ8c9tUmYA==" saltValue="OSD6OLLKTxnbssFTHM2N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9" t="s">
        <v>3</v>
      </c>
      <c r="D47" s="1129"/>
      <c r="E47" s="1130"/>
      <c r="F47" s="11">
        <v>35.119999999999997</v>
      </c>
      <c r="G47" s="12">
        <v>32.14</v>
      </c>
      <c r="H47" s="12">
        <v>32.69</v>
      </c>
      <c r="I47" s="12">
        <v>32.33</v>
      </c>
      <c r="J47" s="13">
        <v>30.05</v>
      </c>
    </row>
    <row r="48" spans="2:10" ht="57.75" customHeight="1" x14ac:dyDescent="0.15">
      <c r="B48" s="14"/>
      <c r="C48" s="1131" t="s">
        <v>4</v>
      </c>
      <c r="D48" s="1131"/>
      <c r="E48" s="1132"/>
      <c r="F48" s="15">
        <v>11.04</v>
      </c>
      <c r="G48" s="16">
        <v>15.61</v>
      </c>
      <c r="H48" s="16">
        <v>11.93</v>
      </c>
      <c r="I48" s="16">
        <v>11.83</v>
      </c>
      <c r="J48" s="17">
        <v>11.49</v>
      </c>
    </row>
    <row r="49" spans="2:10" ht="57.75" customHeight="1" thickBot="1" x14ac:dyDescent="0.2">
      <c r="B49" s="18"/>
      <c r="C49" s="1133" t="s">
        <v>5</v>
      </c>
      <c r="D49" s="1133"/>
      <c r="E49" s="1134"/>
      <c r="F49" s="19" t="s">
        <v>530</v>
      </c>
      <c r="G49" s="20">
        <v>5.52</v>
      </c>
      <c r="H49" s="20">
        <v>0.19</v>
      </c>
      <c r="I49" s="20">
        <v>3.13</v>
      </c>
      <c r="J49" s="21">
        <v>2.0699999999999998</v>
      </c>
    </row>
    <row r="50" spans="2:10" x14ac:dyDescent="0.15"/>
  </sheetData>
  <sheetProtection algorithmName="SHA-512" hashValue="/ytukjn89bGlthuG0/FgRePOOBIjihN+kSs4WZ3lIKUrWoX+6BC7Oq1HfZOHFqoQxRahE3qtV3XMx3a14EpgdQ==" saltValue="z/875h9hpZuEvsuSXe2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2026-03-24T02:50:42Z</cp:lastPrinted>
  <dcterms:created xsi:type="dcterms:W3CDTF">2026-02-23T09:14:47Z</dcterms:created>
  <dcterms:modified xsi:type="dcterms:W3CDTF">2026-03-31T07:50:16Z</dcterms:modified>
  <cp:category/>
</cp:coreProperties>
</file>