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BD5A5585-D033-47EF-8055-B480CE80203D}"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<sst xmlns="http://schemas.openxmlformats.org/spreadsheetml/2006/main" count="1080" uniqueCount="563">
  <si>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</si>
  <si>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</si>
  <si>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</si>
  <si>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</si>
  <si>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</si>
  <si>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</si>
  <si>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</si>
  <si>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</si>
  <si>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</si>
  <si>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</si>
  <si>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</si>
  <si>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</si>
  <si>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</si>
  <si>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</si>
  <si>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</si>
  <si>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</si>
  <si>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</si>
  <si>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</si>
  <si>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</si>
  <si>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</si>
  <si>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</si>
  <si>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</si>
  <si>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</si>
  <si>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</si>
  <si>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</si>
  <si>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</si>
  <si>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</si>
  <si>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</si>
  <si>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</si>
  <si>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</si>
  <si>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</si>
  <si>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</si>
  <si>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</si>
  <si>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</si>
  <si>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</si>
  <si>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</si>
  <si>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</si>
  <si>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</si>
  <si>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</si>
  <si>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</si>
  <si>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</si>
  <si>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</si>
  <si>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</si>
  <si>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</si>
  <si>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</si>
  <si>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</si>
  <si>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</si>
  <si>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</si>
  <si>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</si>
  <si>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</si>
  <si>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</si>
  <si>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</si>
  <si>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</si>
  <si>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</si>
  <si>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</si>
  <si>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</si>
  <si>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</si>
  <si>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</si>
  <si>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</si>
  <si>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</si>
  <si>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</si>
  <si>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</si>
  <si>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</si>
  <si>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</si>
  <si>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</si>
  <si>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</si>
  <si>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</si>
  <si>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</si>
  <si>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</si>
  <si>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</si>
  <si>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</si>
  <si>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</si>
  <si>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</si>
  <si>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</si>
  <si>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</si>
  <si>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</si>
  <si>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</si>
  <si>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</si>
  <si>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</si>
  <si>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</si>
  <si>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</si>
  <si>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</si>
  <si>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</si>
  <si>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</si>
  <si>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</si>
  <si>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</si>
  <si>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</si>
  <si>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</si>
  <si>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</si>
  <si>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</si>
  <si>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</si>
  <si>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</si>
  <si>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</si>
  <si>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</si>
  <si>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</si>
  <si>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</si>
  <si>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</si>
  <si>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</si>
  <si>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</si>
  <si>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</si>
  <si>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</si>
  <si>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</si>
  <si>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</si>
  <si>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</si>
  <si>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</si>
  <si>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</si>
  <si>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</si>
  <si>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</si>
  <si>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</si>
  <si>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</si>
  <si>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</si>
  <si>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</si>
  <si>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</si>
  <si>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</si>
  <si>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</si>
  <si>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</si>
  <si>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</si>
  <si>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</si>
  <si>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</si>
  <si>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</si>
  <si>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</si>
  <si>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</si>
  <si>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</si>
  <si>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</si>
  <si>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</si>
  <si>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</si>
  <si>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</si>
  <si>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</si>
  <si>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</si>
  <si>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</si>
  <si>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</si>
  <si>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</si>
  <si>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</si>
  <si>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</si>
  <si>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</si>
  <si>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</si>
  <si>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</si>
  <si>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</si>
  <si>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</si>
  <si>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</si>
  <si>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</si>
  <si>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</si>
  <si>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</si>
  <si>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</si>
  <si>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</si>
  <si>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</si>
  <si>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</si>
  <si>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</si>
  <si>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</si>
  <si>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</si>
  <si>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</si>
  <si>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</si>
  <si>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</si>
  <si>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</si>
  <si>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</si>
  <si>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</si>
  <si>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</si>
  <si>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</si>
  <si>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</si>
  <si>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</si>
  <si>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</si>
  <si>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</si>
  <si>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</si>
  <si>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</si>
  <si>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</si>
  <si>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</si>
  <si>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</si>
  <si>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</si>
  <si>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</si>
  <si>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</si>
  <si>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</si>
  <si>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</si>
  <si>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</si>
  <si>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</si>
  <si>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</si>
  <si>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</si>
  <si>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</si>
  <si>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</si>
  <si>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</si>
  <si>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</si>
  <si>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</si>
  <si>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</si>
  <si>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</si>
  <si>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</si>
  <si>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</si>
  <si>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</si>
  <si>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</si>
  <si>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</si>
  <si>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</si>
  <si>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</si>
  <si>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</si>
  <si>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</si>
  <si>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</si>
  <si>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</si>
  <si>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</si>
  <si>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</si>
  <si>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</si>
  <si>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</si>
  <si>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</si>
  <si>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</si>
  <si>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</si>
  <si>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</si>
  <si>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</si>
  <si>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</si>
  <si>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福岡県大任町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</si>
  <si>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</si>
  <si>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</si>
  <si>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</si>
  <si>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</si>
  <si>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</si>
  <si>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</si>
  <si>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</si>
  <si>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</si>
  <si>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</si>
  <si>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</si>
  <si>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</si>
  <si>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</si>
  <si>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</si>
  <si>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</si>
  <si>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</si>
  <si>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</si>
  <si>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</si>
  <si>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</si>
  <si>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</si>
  <si>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</si>
  <si>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</si>
  <si>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</si>
  <si>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</si>
  <si>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</si>
  <si>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</si>
  <si>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</si>
  <si>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</si>
  <si>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</si>
  <si>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</si>
  <si>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</si>
  <si>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</si>
  <si>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</si>
  <si>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</si>
  <si>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</si>
  <si>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</si>
  <si>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</si>
  <si>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</si>
  <si>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</si>
  <si>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</si>
  <si>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</si>
  <si>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</si>
  <si>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</si>
  <si>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</si>
  <si>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</si>
  <si>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</si>
  <si>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</si>
  <si>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</si>
  <si>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</si>
  <si>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</si>
  <si>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</si>
  <si>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</si>
  <si>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</si>
  <si>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</si>
  <si>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</si>
  <si>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</si>
  <si>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</si>
  <si>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</si>
  <si>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</si>
  <si>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</si>
  <si>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</si>
  <si>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</si>
  <si>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</si>
  <si>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</si>
  <si>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</si>
  <si>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</si>
  <si>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</si>
  <si>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</si>
  <si>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</si>
  <si>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</si>
  <si>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</si>
  <si>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</si>
  <si>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</si>
  <si>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</si>
  <si>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</si>
  <si>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</si>
  <si>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</si>
  <si>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</si>
  <si>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</si>
  <si>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</si>
  <si>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</si>
  <si>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</si>
  <si>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</si>
  <si>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</si>
  <si>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</si>
  <si>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</si>
  <si>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</si>
  <si>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</si>
  <si>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</si>
  <si>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</si>
  <si>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</si>
  <si>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</si>
  <si>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</si>
  <si>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</si>
  <si>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</si>
  <si>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</si>
  <si>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</si>
  <si>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</si>
  <si>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</si>
  <si>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</si>
  <si>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</si>
  <si>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</si>
  <si>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</si>
  <si>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</si>
  <si>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</si>
  <si>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</si>
  <si>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</si>
  <si>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</si>
  <si>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</si>
  <si>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</si>
  <si>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</si>
  <si>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</si>
  <si>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</si>
  <si>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</si>
  <si>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</si>
  <si>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</si>
  <si>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</si>
  <si>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</si>
  <si>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</si>
  <si>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</si>
  <si>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</si>
  <si>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</si>
  <si>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</si>
  <si>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</si>
  <si>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</si>
  <si>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</si>
  <si>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</si>
  <si>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</si>
  <si>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</si>
  <si>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</si>
  <si>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</si>
  <si>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</si>
  <si>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</si>
  <si>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</si>
  <si>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</si>
  <si>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</si>
  <si>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</si>
  <si>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</si>
  <si>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</si>
  <si>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</si>
  <si>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</si>
  <si>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</si>
  <si>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</si>
  <si>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</si>
  <si>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</si>
  <si>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</si>
  <si>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</si>
  <si>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</si>
  <si>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</si>
  <si>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</si>
  <si>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</si>
  <si>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福岡県大任町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</si>
  <si>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</si>
  <si>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</si>
  <si>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</si>
  <si>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</si>
  <si>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</si>
  <si>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</si>
  <si>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</si>
  <si>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</si>
  <si>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</si>
  <si>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</si>
  <si>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</si>
  <si>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</si>
  <si>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</si>
  <si>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</si>
  <si>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</si>
  <si>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</si>
  <si>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</si>
  <si>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</si>
  <si>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</si>
  <si>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</si>
  <si>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</si>
  <si>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</si>
  <si>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</si>
  <si>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</si>
  <si>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</si>
  <si>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</si>
  <si>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</si>
  <si>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</si>
  <si>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</si>
  <si>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</si>
  <si>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</si>
  <si>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</si>
  <si>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</si>
  <si>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</si>
  <si>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</si>
  <si>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</si>
  <si>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</si>
  <si>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</si>
  <si>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</si>
  <si>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</si>
  <si>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</si>
  <si>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</si>
  <si>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</si>
  <si>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</si>
  <si>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</si>
  <si>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</si>
  <si>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</si>
  <si>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</si>
  <si>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</si>
  <si>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</si>
  <si>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</si>
  <si>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</si>
  <si>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</si>
  <si>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</si>
  <si>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</si>
  <si>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</si>
  <si>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</si>
  <si>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</si>
  <si>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</si>
  <si>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</si>
  <si>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</si>
  <si>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</si>
  <si>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</si>
  <si>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</si>
  <si>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</si>
  <si>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</si>
  <si>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</si>
  <si>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</si>
  <si>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</si>
  <si>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</si>
  <si>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</si>
  <si>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</si>
  <si>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</si>
  <si>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</si>
  <si>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</si>
  <si>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</si>
  <si>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</si>
  <si>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</si>
  <si>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</si>
  <si>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</si>
  <si>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</si>
  <si>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</si>
  <si>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</si>
  <si>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</si>
  <si>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</si>
  <si>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</si>
  <si>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</si>
  <si>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</si>
  <si>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</si>
  <si>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</si>
  <si>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</si>
  <si>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</si>
  <si>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</si>
  <si>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</si>
  <si>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</si>
  <si>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</si>
  <si>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</si>
  <si>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</si>
  <si>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</si>
  <si>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</si>
  <si>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</si>
  <si>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</si>
  <si>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</si>
  <si>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</si>
  <si>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</si>
  <si>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</si>
  <si>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</si>
  <si>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</si>
  <si>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</si>
  <si>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</si>
  <si>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</si>
  <si>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</si>
  <si>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</si>
  <si>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</si>
  <si>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</si>
  <si>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</si>
  <si>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</si>
  <si>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</si>
  <si>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</si>
  <si>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</si>
  <si>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</si>
  <si>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</si>
  <si>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</si>
  <si>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</si>
  <si>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</si>
  <si>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</si>
  <si>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</si>
  <si>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</si>
  <si>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</si>
  <si>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</si>
  <si>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</si>
  <si>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</si>
  <si>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</si>
  <si>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</si>
  <si>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</si>
  <si>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</si>
  <si>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</si>
  <si>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</si>
  <si>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</si>
  <si>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</si>
  <si>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</si>
  <si>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</si>
  <si>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</si>
  <si>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</si>
  <si>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</si>
  <si>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</si>
  <si>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</si>
  <si>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</si>
  <si>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</si>
  <si>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</si>
  <si>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</si>
  <si>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</si>
  <si>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</si>
  <si>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</si>
  <si>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</si>
  <si>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</si>
  <si>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</si>
  <si>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</si>
  <si>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</si>
  <si>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</si>
  <si>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</si>
  <si>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</si>
  <si>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</si>
  <si>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</si>
  <si>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</si>
  <si>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</si>
  <si>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</si>
  <si>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</si>
  <si>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</si>
  <si>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</si>
  <si>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</si>
  <si>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</si>
  <si>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</si>
  <si>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し尿処理・じん芥処理・埋立処分施設建設事業特別会計</t>
  </si>
  <si>
    <t>水道事業会計</t>
  </si>
  <si>
    <t>一般会計</t>
  </si>
  <si>
    <t>国民健康保険事業</t>
  </si>
  <si>
    <t>後期高齢者医療事業</t>
  </si>
  <si>
    <t>その他会計（赤字）</t>
  </si>
  <si>
    <t>その他会計（黒字）</t>
  </si>
  <si>
    <t>R02</t>
    <phoneticPr fontId="5"/>
  </si>
  <si>
    <t>R03</t>
    <phoneticPr fontId="5"/>
  </si>
  <si>
    <t>R04</t>
    <phoneticPr fontId="5"/>
  </si>
  <si>
    <t>R05</t>
    <phoneticPr fontId="5"/>
  </si>
  <si>
    <t>R06</t>
    <phoneticPr fontId="5"/>
  </si>
  <si>
    <t>おおとう桜街道</t>
    <rPh sb="4" eb="7">
      <t>サクラカイドウ</t>
    </rPh>
    <phoneticPr fontId="2"/>
  </si>
  <si>
    <t>おおとうニンニク食品</t>
    <rPh sb="8" eb="10">
      <t>ショクヒン</t>
    </rPh>
    <phoneticPr fontId="2"/>
  </si>
  <si>
    <t>-</t>
    <phoneticPr fontId="2"/>
  </si>
  <si>
    <t>地域振興基金</t>
    <rPh sb="0" eb="6">
      <t>チイキシンコウキキン</t>
    </rPh>
    <phoneticPr fontId="5"/>
  </si>
  <si>
    <t>特定農業施設管理基金</t>
    <rPh sb="0" eb="10">
      <t>トクテイノウギョウシセツカンリキキン</t>
    </rPh>
    <phoneticPr fontId="5"/>
  </si>
  <si>
    <t>過疎対策事業基金</t>
    <rPh sb="0" eb="8">
      <t>カソタイサクジギョウキキン</t>
    </rPh>
    <phoneticPr fontId="5"/>
  </si>
  <si>
    <t>ふるさと創生事業基金</t>
    <rPh sb="4" eb="6">
      <t>ソウセイ</t>
    </rPh>
    <rPh sb="6" eb="10">
      <t>ジギョウキキン</t>
    </rPh>
    <phoneticPr fontId="5"/>
  </si>
  <si>
    <t>中山間ふるさと水と土保全基金</t>
    <rPh sb="0" eb="3">
      <t>チュウサンカン</t>
    </rPh>
    <rPh sb="7" eb="8">
      <t>ミズ</t>
    </rPh>
    <rPh sb="9" eb="10">
      <t>ツチ</t>
    </rPh>
    <rPh sb="10" eb="12">
      <t>ホゼン</t>
    </rPh>
    <rPh sb="12" eb="14">
      <t>キキン</t>
    </rPh>
    <phoneticPr fontId="5"/>
  </si>
  <si>
    <t>福岡県市町村消防団員等公務災害補償組合</t>
  </si>
  <si>
    <t>福岡県市町村職員退職手当組合（一般会計）</t>
  </si>
  <si>
    <t>福岡県市町村職員退職手当組合（基金特別会計）</t>
  </si>
  <si>
    <t>福岡県自治会館管理組合</t>
  </si>
  <si>
    <t>福岡県田川地区消防組合</t>
  </si>
  <si>
    <t>田川郡東部環境衛生施設組合</t>
  </si>
  <si>
    <t>田川地区斎場組合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</si>
  <si>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</si>
  <si>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</si>
  <si>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</si>
  <si>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</si>
  <si>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</si>
  <si>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</si>
  <si>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田川地区広域環境衛生施設組合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</si>
</sst>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91"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DA35-424B-A46D-8972DA125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946543</c:v>
                </c:pt>
                <c:pt idx="1">
                  <c:v>450973</c:v>
                </c:pt>
                <c:pt idx="2">
                  <c:v>1129008</c:v>
                </c:pt>
                <c:pt idx="3">
                  <c:v>2776695</c:v>
                </c:pt>
                <c:pt idx="4">
                  <c:v>2664051</c:v>
                </c:pt>
              </c:numCache>
            </c:numRef>
          </c:val>
          <c:smooth val="0"/>
          <c:extLst>
            <c:ext xmlns:c16="http://schemas.microsoft.com/office/drawing/2014/chart" uri="{C3380CC4-5D6E-409C-BE32-E72D297353CC}">
              <c16:uniqueId val="{00000001-DA35-424B-A46D-8972DA1252D3}"/>
            </c:ext>
          </c:extLst>
        </c:ser>
        <c:dLbls>
          <c:showLegendKey val="0"/>
          <c:showVal val="0"/>
          <c:showCatName val="0"/>
          <c:showSerName val="0"/>
          <c:showPercent val="0"/>
          <c:showBubbleSize val="0"/>
        </c:dLbls>
        <c:marker val="1"/>
        <c:smooth val="0"/>
        <c:axId val="405763768"/>
        <c:axId val="405757104"/>
      </c:lineChart>
      <c:catAx>
        <c:axId val="405763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757104"/>
        <c:crosses val="autoZero"/>
        <c:auto val="1"/>
        <c:lblAlgn val="ctr"/>
        <c:lblOffset val="100"/>
        <c:tickLblSkip val="1"/>
        <c:tickMarkSkip val="1"/>
        <c:noMultiLvlLbl val="0"/>
      </c:catAx>
      <c:valAx>
        <c:axId val="405757104"/>
        <c:scaling>
          <c:orientation val="minMax"/>
          <c:max val="3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763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32.119999999999997</c:v>
                </c:pt>
                <c:pt idx="1">
                  <c:v>21.44</c:v>
                </c:pt>
                <c:pt idx="2">
                  <c:v>7.14</c:v>
                </c:pt>
                <c:pt idx="3">
                  <c:v>22.71</c:v>
                </c:pt>
                <c:pt idx="4">
                  <c:v>30.64</c:v>
                </c:pt>
              </c:numCache>
            </c:numRef>
          </c:val>
          <c:extLst>
            <c:ext xmlns:c16="http://schemas.microsoft.com/office/drawing/2014/chart" uri="{C3380CC4-5D6E-409C-BE32-E72D297353CC}">
              <c16:uniqueId val="{00000000-6254-4EB3-BAB8-2571C8442E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38.96</c:v>
                </c:pt>
                <c:pt idx="1">
                  <c:v>60.69</c:v>
                </c:pt>
                <c:pt idx="2">
                  <c:v>71.67</c:v>
                </c:pt>
                <c:pt idx="3">
                  <c:v>65.39</c:v>
                </c:pt>
                <c:pt idx="4">
                  <c:v>60.64</c:v>
                </c:pt>
              </c:numCache>
            </c:numRef>
          </c:val>
          <c:extLst>
            <c:ext xmlns:c16="http://schemas.microsoft.com/office/drawing/2014/chart" uri="{C3380CC4-5D6E-409C-BE32-E72D297353CC}">
              <c16:uniqueId val="{00000001-6254-4EB3-BAB8-2571C8442EDE}"/>
            </c:ext>
          </c:extLst>
        </c:ser>
        <c:dLbls>
          <c:showLegendKey val="0"/>
          <c:showVal val="0"/>
          <c:showCatName val="0"/>
          <c:showSerName val="0"/>
          <c:showPercent val="0"/>
          <c:showBubbleSize val="0"/>
        </c:dLbls>
        <c:gapWidth val="250"/>
        <c:overlap val="100"/>
        <c:axId val="640254056"/>
        <c:axId val="640256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12.24</c:v>
                </c:pt>
                <c:pt idx="1">
                  <c:v>17.05</c:v>
                </c:pt>
                <c:pt idx="2">
                  <c:v>11.91</c:v>
                </c:pt>
                <c:pt idx="3">
                  <c:v>19.399999999999999</c:v>
                </c:pt>
                <c:pt idx="4">
                  <c:v>24.4</c:v>
                </c:pt>
              </c:numCache>
            </c:numRef>
          </c:val>
          <c:smooth val="0"/>
          <c:extLst>
            <c:ext xmlns:c16="http://schemas.microsoft.com/office/drawing/2014/chart" uri="{C3380CC4-5D6E-409C-BE32-E72D297353CC}">
              <c16:uniqueId val="{00000002-6254-4EB3-BAB8-2571C8442EDE}"/>
            </c:ext>
          </c:extLst>
        </c:ser>
        <c:dLbls>
          <c:showLegendKey val="0"/>
          <c:showVal val="0"/>
          <c:showCatName val="0"/>
          <c:showSerName val="0"/>
          <c:showPercent val="0"/>
          <c:showBubbleSize val="0"/>
        </c:dLbls>
        <c:marker val="1"/>
        <c:smooth val="0"/>
        <c:axId val="640254056"/>
        <c:axId val="640256408"/>
      </c:lineChart>
      <c:catAx>
        <c:axId val="640254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40256408"/>
        <c:crosses val="autoZero"/>
        <c:auto val="1"/>
        <c:lblAlgn val="ctr"/>
        <c:lblOffset val="100"/>
        <c:tickLblSkip val="1"/>
        <c:tickMarkSkip val="1"/>
        <c:noMultiLvlLbl val="0"/>
      </c:catAx>
      <c:valAx>
        <c:axId val="640256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54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0D-443A-8B3B-1B4C48525B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0D-443A-8B3B-1B4C48525B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0D-443A-8B3B-1B4C48525B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B0D-443A-8B3B-1B4C48525BC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B0D-443A-8B3B-1B4C48525BC4}"/>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5-5B0D-443A-8B3B-1B4C48525BC4}"/>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1.1299999999999999</c:v>
                </c:pt>
                <c:pt idx="4">
                  <c:v>#N/A</c:v>
                </c:pt>
                <c:pt idx="5">
                  <c:v>0.47</c:v>
                </c:pt>
                <c:pt idx="6">
                  <c:v>#N/A</c:v>
                </c:pt>
                <c:pt idx="7">
                  <c:v>0.89</c:v>
                </c:pt>
                <c:pt idx="8">
                  <c:v>#N/A</c:v>
                </c:pt>
                <c:pt idx="9">
                  <c:v>1.23</c:v>
                </c:pt>
              </c:numCache>
            </c:numRef>
          </c:val>
          <c:extLst>
            <c:ext xmlns:c16="http://schemas.microsoft.com/office/drawing/2014/chart" uri="{C3380CC4-5D6E-409C-BE32-E72D297353CC}">
              <c16:uniqueId val="{00000006-5B0D-443A-8B3B-1B4C48525BC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15.22</c:v>
                </c:pt>
                <c:pt idx="2">
                  <c:v>#N/A</c:v>
                </c:pt>
                <c:pt idx="3">
                  <c:v>15.14</c:v>
                </c:pt>
                <c:pt idx="4">
                  <c:v>#N/A</c:v>
                </c:pt>
                <c:pt idx="5">
                  <c:v>5.29</c:v>
                </c:pt>
                <c:pt idx="6">
                  <c:v>#N/A</c:v>
                </c:pt>
                <c:pt idx="7">
                  <c:v>12.82</c:v>
                </c:pt>
                <c:pt idx="8">
                  <c:v>#N/A</c:v>
                </c:pt>
                <c:pt idx="9">
                  <c:v>6.88</c:v>
                </c:pt>
              </c:numCache>
            </c:numRef>
          </c:val>
          <c:extLst>
            <c:ext xmlns:c16="http://schemas.microsoft.com/office/drawing/2014/chart" uri="{C3380CC4-5D6E-409C-BE32-E72D297353CC}">
              <c16:uniqueId val="{00000007-5B0D-443A-8B3B-1B4C48525BC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9.7100000000000009</c:v>
                </c:pt>
                <c:pt idx="2">
                  <c:v>#N/A</c:v>
                </c:pt>
                <c:pt idx="3">
                  <c:v>7.74</c:v>
                </c:pt>
                <c:pt idx="4">
                  <c:v>#N/A</c:v>
                </c:pt>
                <c:pt idx="5">
                  <c:v>8.6</c:v>
                </c:pt>
                <c:pt idx="6">
                  <c:v>#N/A</c:v>
                </c:pt>
                <c:pt idx="7">
                  <c:v>6.47</c:v>
                </c:pt>
                <c:pt idx="8">
                  <c:v>#N/A</c:v>
                </c:pt>
                <c:pt idx="9">
                  <c:v>7.48</c:v>
                </c:pt>
              </c:numCache>
            </c:numRef>
          </c:val>
          <c:extLst>
            <c:ext xmlns:c16="http://schemas.microsoft.com/office/drawing/2014/chart" uri="{C3380CC4-5D6E-409C-BE32-E72D297353CC}">
              <c16:uniqueId val="{00000008-5B0D-443A-8B3B-1B4C48525BC4}"/>
            </c:ext>
          </c:extLst>
        </c:ser>
        <c:ser>
          <c:idx val="9"/>
          <c:order val="9"/>
          <c:tx>
            <c:strRef>
              <c:f>データシート!$A$36</c:f>
              <c:strCache>
                <c:ptCount val="1"/>
                <c:pt idx="0">
                  <c:v>し尿処理・じん芥処理・埋立処分施設建設事業特別会計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16.89</c:v>
                </c:pt>
                <c:pt idx="2">
                  <c:v>#N/A</c:v>
                </c:pt>
                <c:pt idx="3">
                  <c:v>6.29</c:v>
                </c:pt>
                <c:pt idx="4">
                  <c:v>#N/A</c:v>
                </c:pt>
                <c:pt idx="5">
                  <c:v>1.85</c:v>
                </c:pt>
                <c:pt idx="6">
                  <c:v>#N/A</c:v>
                </c:pt>
                <c:pt idx="7">
                  <c:v>9.8699999999999992</c:v>
                </c:pt>
                <c:pt idx="8">
                  <c:v>#N/A</c:v>
                </c:pt>
                <c:pt idx="9">
                  <c:v>23.75</c:v>
                </c:pt>
              </c:numCache>
            </c:numRef>
          </c:val>
          <c:extLst>
            <c:ext xmlns:c16="http://schemas.microsoft.com/office/drawing/2014/chart" uri="{C3380CC4-5D6E-409C-BE32-E72D297353CC}">
              <c16:uniqueId val="{00000009-5B0D-443A-8B3B-1B4C48525BC4}"/>
            </c:ext>
          </c:extLst>
        </c:ser>
        <c:dLbls>
          <c:showLegendKey val="0"/>
          <c:showVal val="0"/>
          <c:showCatName val="0"/>
          <c:showSerName val="0"/>
          <c:showPercent val="0"/>
          <c:showBubbleSize val="0"/>
        </c:dLbls>
        <c:gapWidth val="150"/>
        <c:overlap val="100"/>
        <c:axId val="640254448"/>
        <c:axId val="640254840"/>
      </c:barChart>
      <c:catAx>
        <c:axId val="64025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0254840"/>
        <c:crosses val="autoZero"/>
        <c:auto val="1"/>
        <c:lblAlgn val="ctr"/>
        <c:lblOffset val="100"/>
        <c:tickLblSkip val="1"/>
        <c:tickMarkSkip val="1"/>
        <c:noMultiLvlLbl val="0"/>
      </c:catAx>
      <c:valAx>
        <c:axId val="640254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54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895</c:v>
                </c:pt>
                <c:pt idx="5">
                  <c:v>1063</c:v>
                </c:pt>
                <c:pt idx="8">
                  <c:v>1348</c:v>
                </c:pt>
                <c:pt idx="11">
                  <c:v>1392</c:v>
                </c:pt>
                <c:pt idx="14">
                  <c:v>2009</c:v>
                </c:pt>
              </c:numCache>
            </c:numRef>
          </c:val>
          <c:extLst>
            <c:ext xmlns:c16="http://schemas.microsoft.com/office/drawing/2014/chart" uri="{C3380CC4-5D6E-409C-BE32-E72D297353CC}">
              <c16:uniqueId val="{00000000-9CA4-4C0D-8DCD-B4A565F53F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A4-4C0D-8DCD-B4A565F53F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A4-4C0D-8DCD-B4A565F53F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14</c:v>
                </c:pt>
                <c:pt idx="6">
                  <c:v>16</c:v>
                </c:pt>
                <c:pt idx="9">
                  <c:v>15</c:v>
                </c:pt>
                <c:pt idx="12">
                  <c:v>8</c:v>
                </c:pt>
              </c:numCache>
            </c:numRef>
          </c:val>
          <c:extLst>
            <c:ext xmlns:c16="http://schemas.microsoft.com/office/drawing/2014/chart" uri="{C3380CC4-5D6E-409C-BE32-E72D297353CC}">
              <c16:uniqueId val="{00000003-9CA4-4C0D-8DCD-B4A565F53F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33</c:v>
                </c:pt>
                <c:pt idx="6">
                  <c:v>21</c:v>
                </c:pt>
                <c:pt idx="9">
                  <c:v>0</c:v>
                </c:pt>
                <c:pt idx="12">
                  <c:v>16</c:v>
                </c:pt>
              </c:numCache>
            </c:numRef>
          </c:val>
          <c:extLst>
            <c:ext xmlns:c16="http://schemas.microsoft.com/office/drawing/2014/chart" uri="{C3380CC4-5D6E-409C-BE32-E72D297353CC}">
              <c16:uniqueId val="{00000004-9CA4-4C0D-8DCD-B4A565F53F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A4-4C0D-8DCD-B4A565F53F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A4-4C0D-8DCD-B4A565F53F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1145</c:v>
                </c:pt>
                <c:pt idx="3">
                  <c:v>1251</c:v>
                </c:pt>
                <c:pt idx="6">
                  <c:v>1428</c:v>
                </c:pt>
                <c:pt idx="9">
                  <c:v>1589</c:v>
                </c:pt>
                <c:pt idx="12">
                  <c:v>2044</c:v>
                </c:pt>
              </c:numCache>
            </c:numRef>
          </c:val>
          <c:extLst>
            <c:ext xmlns:c16="http://schemas.microsoft.com/office/drawing/2014/chart" uri="{C3380CC4-5D6E-409C-BE32-E72D297353CC}">
              <c16:uniqueId val="{00000007-9CA4-4C0D-8DCD-B4A565F53F53}"/>
            </c:ext>
          </c:extLst>
        </c:ser>
        <c:dLbls>
          <c:showLegendKey val="0"/>
          <c:showVal val="0"/>
          <c:showCatName val="0"/>
          <c:showSerName val="0"/>
          <c:showPercent val="0"/>
          <c:showBubbleSize val="0"/>
        </c:dLbls>
        <c:gapWidth val="100"/>
        <c:overlap val="100"/>
        <c:axId val="576151392"/>
        <c:axId val="576153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c:v>
                </c:pt>
                <c:pt idx="2">
                  <c:v>#N/A</c:v>
                </c:pt>
                <c:pt idx="3">
                  <c:v>#N/A</c:v>
                </c:pt>
                <c:pt idx="4">
                  <c:v>235</c:v>
                </c:pt>
                <c:pt idx="5">
                  <c:v>#N/A</c:v>
                </c:pt>
                <c:pt idx="6">
                  <c:v>#N/A</c:v>
                </c:pt>
                <c:pt idx="7">
                  <c:v>117</c:v>
                </c:pt>
                <c:pt idx="8">
                  <c:v>#N/A</c:v>
                </c:pt>
                <c:pt idx="9">
                  <c:v>#N/A</c:v>
                </c:pt>
                <c:pt idx="10">
                  <c:v>212</c:v>
                </c:pt>
                <c:pt idx="11">
                  <c:v>#N/A</c:v>
                </c:pt>
                <c:pt idx="12">
                  <c:v>#N/A</c:v>
                </c:pt>
                <c:pt idx="13">
                  <c:v>59</c:v>
                </c:pt>
                <c:pt idx="14">
                  <c:v>#N/A</c:v>
                </c:pt>
              </c:numCache>
            </c:numRef>
          </c:val>
          <c:smooth val="0"/>
          <c:extLst>
            <c:ext xmlns:c16="http://schemas.microsoft.com/office/drawing/2014/chart" uri="{C3380CC4-5D6E-409C-BE32-E72D297353CC}">
              <c16:uniqueId val="{00000008-9CA4-4C0D-8DCD-B4A565F53F53}"/>
            </c:ext>
          </c:extLst>
        </c:ser>
        <c:dLbls>
          <c:showLegendKey val="0"/>
          <c:showVal val="0"/>
          <c:showCatName val="0"/>
          <c:showSerName val="0"/>
          <c:showPercent val="0"/>
          <c:showBubbleSize val="0"/>
        </c:dLbls>
        <c:marker val="1"/>
        <c:smooth val="0"/>
        <c:axId val="576151392"/>
        <c:axId val="576153352"/>
      </c:lineChart>
      <c:catAx>
        <c:axId val="57615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6153352"/>
        <c:crosses val="autoZero"/>
        <c:auto val="1"/>
        <c:lblAlgn val="ctr"/>
        <c:lblOffset val="100"/>
        <c:tickLblSkip val="1"/>
        <c:tickMarkSkip val="1"/>
        <c:noMultiLvlLbl val="0"/>
      </c:catAx>
      <c:valAx>
        <c:axId val="576153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5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13711</c:v>
                </c:pt>
                <c:pt idx="5">
                  <c:v>13764</c:v>
                </c:pt>
                <c:pt idx="8">
                  <c:v>16193</c:v>
                </c:pt>
                <c:pt idx="11">
                  <c:v>21842</c:v>
                </c:pt>
                <c:pt idx="14">
                  <c:v>27894</c:v>
                </c:pt>
              </c:numCache>
            </c:numRef>
          </c:val>
          <c:extLst>
            <c:ext xmlns:c16="http://schemas.microsoft.com/office/drawing/2014/chart" uri="{C3380CC4-5D6E-409C-BE32-E72D297353CC}">
              <c16:uniqueId val="{00000000-1E2F-455A-8500-93CE4AD4DF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3250</c:v>
                </c:pt>
                <c:pt idx="5">
                  <c:v>4316</c:v>
                </c:pt>
                <c:pt idx="8">
                  <c:v>4230</c:v>
                </c:pt>
                <c:pt idx="11">
                  <c:v>5032</c:v>
                </c:pt>
                <c:pt idx="14">
                  <c:v>9769</c:v>
                </c:pt>
              </c:numCache>
            </c:numRef>
          </c:val>
          <c:extLst>
            <c:ext xmlns:c16="http://schemas.microsoft.com/office/drawing/2014/chart" uri="{C3380CC4-5D6E-409C-BE32-E72D297353CC}">
              <c16:uniqueId val="{00000001-1E2F-455A-8500-93CE4AD4DF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3271</c:v>
                </c:pt>
                <c:pt idx="5">
                  <c:v>4054</c:v>
                </c:pt>
                <c:pt idx="8">
                  <c:v>4703</c:v>
                </c:pt>
                <c:pt idx="11">
                  <c:v>4545</c:v>
                </c:pt>
                <c:pt idx="14">
                  <c:v>4465</c:v>
                </c:pt>
              </c:numCache>
            </c:numRef>
          </c:val>
          <c:extLst>
            <c:ext xmlns:c16="http://schemas.microsoft.com/office/drawing/2014/chart" uri="{C3380CC4-5D6E-409C-BE32-E72D297353CC}">
              <c16:uniqueId val="{00000002-1E2F-455A-8500-93CE4AD4DF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2F-455A-8500-93CE4AD4DF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2F-455A-8500-93CE4AD4DF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2F-455A-8500-93CE4AD4DF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611</c:v>
                </c:pt>
                <c:pt idx="3">
                  <c:v>614</c:v>
                </c:pt>
                <c:pt idx="6">
                  <c:v>615</c:v>
                </c:pt>
                <c:pt idx="9">
                  <c:v>617</c:v>
                </c:pt>
                <c:pt idx="12">
                  <c:v>645</c:v>
                </c:pt>
              </c:numCache>
            </c:numRef>
          </c:val>
          <c:extLst>
            <c:ext xmlns:c16="http://schemas.microsoft.com/office/drawing/2014/chart" uri="{C3380CC4-5D6E-409C-BE32-E72D297353CC}">
              <c16:uniqueId val="{00000006-1E2F-455A-8500-93CE4AD4DF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c:v>
                </c:pt>
                <c:pt idx="3">
                  <c:v>78</c:v>
                </c:pt>
                <c:pt idx="6">
                  <c:v>68</c:v>
                </c:pt>
                <c:pt idx="9">
                  <c:v>62</c:v>
                </c:pt>
                <c:pt idx="12">
                  <c:v>73</c:v>
                </c:pt>
              </c:numCache>
            </c:numRef>
          </c:val>
          <c:extLst>
            <c:ext xmlns:c16="http://schemas.microsoft.com/office/drawing/2014/chart" uri="{C3380CC4-5D6E-409C-BE32-E72D297353CC}">
              <c16:uniqueId val="{00000007-1E2F-455A-8500-93CE4AD4DF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727</c:v>
                </c:pt>
                <c:pt idx="3">
                  <c:v>744</c:v>
                </c:pt>
                <c:pt idx="6">
                  <c:v>535</c:v>
                </c:pt>
                <c:pt idx="9">
                  <c:v>466</c:v>
                </c:pt>
                <c:pt idx="12">
                  <c:v>294</c:v>
                </c:pt>
              </c:numCache>
            </c:numRef>
          </c:val>
          <c:extLst>
            <c:ext xmlns:c16="http://schemas.microsoft.com/office/drawing/2014/chart" uri="{C3380CC4-5D6E-409C-BE32-E72D297353CC}">
              <c16:uniqueId val="{00000008-1E2F-455A-8500-93CE4AD4DF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2F-455A-8500-93CE4AD4DF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20049</c:v>
                </c:pt>
                <c:pt idx="3">
                  <c:v>20128</c:v>
                </c:pt>
                <c:pt idx="6">
                  <c:v>23145</c:v>
                </c:pt>
                <c:pt idx="9">
                  <c:v>30951</c:v>
                </c:pt>
                <c:pt idx="12">
                  <c:v>39317</c:v>
                </c:pt>
              </c:numCache>
            </c:numRef>
          </c:val>
          <c:extLst>
            <c:ext xmlns:c16="http://schemas.microsoft.com/office/drawing/2014/chart" uri="{C3380CC4-5D6E-409C-BE32-E72D297353CC}">
              <c16:uniqueId val="{0000000A-1E2F-455A-8500-93CE4AD4DFAB}"/>
            </c:ext>
          </c:extLst>
        </c:ser>
        <c:dLbls>
          <c:showLegendKey val="0"/>
          <c:showVal val="0"/>
          <c:showCatName val="0"/>
          <c:showSerName val="0"/>
          <c:showPercent val="0"/>
          <c:showBubbleSize val="0"/>
        </c:dLbls>
        <c:gapWidth val="100"/>
        <c:overlap val="100"/>
        <c:axId val="576154136"/>
        <c:axId val="576154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1240</c:v>
                </c:pt>
                <c:pt idx="2">
                  <c:v>#N/A</c:v>
                </c:pt>
                <c:pt idx="3">
                  <c:v>#N/A</c:v>
                </c:pt>
                <c:pt idx="4">
                  <c:v>0</c:v>
                </c:pt>
                <c:pt idx="5">
                  <c:v>#N/A</c:v>
                </c:pt>
                <c:pt idx="6">
                  <c:v>#N/A</c:v>
                </c:pt>
                <c:pt idx="7">
                  <c:v>0</c:v>
                </c:pt>
                <c:pt idx="8">
                  <c:v>#N/A</c:v>
                </c:pt>
                <c:pt idx="9">
                  <c:v>#N/A</c:v>
                </c:pt>
                <c:pt idx="10">
                  <c:v>677</c:v>
                </c:pt>
                <c:pt idx="11">
                  <c:v>#N/A</c:v>
                </c:pt>
                <c:pt idx="12">
                  <c:v>#N/A</c:v>
                </c:pt>
                <c:pt idx="13">
                  <c:v>0</c:v>
                </c:pt>
                <c:pt idx="14">
                  <c:v>#N/A</c:v>
                </c:pt>
              </c:numCache>
            </c:numRef>
          </c:val>
          <c:smooth val="0"/>
          <c:extLst>
            <c:ext xmlns:c16="http://schemas.microsoft.com/office/drawing/2014/chart" uri="{C3380CC4-5D6E-409C-BE32-E72D297353CC}">
              <c16:uniqueId val="{0000000B-1E2F-455A-8500-93CE4AD4DFAB}"/>
            </c:ext>
          </c:extLst>
        </c:ser>
        <c:dLbls>
          <c:showLegendKey val="0"/>
          <c:showVal val="0"/>
          <c:showCatName val="0"/>
          <c:showSerName val="0"/>
          <c:showPercent val="0"/>
          <c:showBubbleSize val="0"/>
        </c:dLbls>
        <c:marker val="1"/>
        <c:smooth val="0"/>
        <c:axId val="576154136"/>
        <c:axId val="576154528"/>
      </c:lineChart>
      <c:catAx>
        <c:axId val="576154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6154528"/>
        <c:crosses val="autoZero"/>
        <c:auto val="1"/>
        <c:lblAlgn val="ctr"/>
        <c:lblOffset val="100"/>
        <c:tickLblSkip val="1"/>
        <c:tickMarkSkip val="1"/>
        <c:noMultiLvlLbl val="0"/>
      </c:catAx>
      <c:valAx>
        <c:axId val="576154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54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2205</c:v>
                </c:pt>
                <c:pt idx="1">
                  <c:v>1988</c:v>
                </c:pt>
                <c:pt idx="2">
                  <c:v>2129</c:v>
                </c:pt>
              </c:numCache>
            </c:numRef>
          </c:val>
          <c:extLst>
            <c:ext xmlns:c16="http://schemas.microsoft.com/office/drawing/2014/chart" uri="{C3380CC4-5D6E-409C-BE32-E72D297353CC}">
              <c16:uniqueId val="{00000000-31DE-46EC-83C3-EABCBCE1C1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454</c:v>
                </c:pt>
                <c:pt idx="1">
                  <c:v>454</c:v>
                </c:pt>
                <c:pt idx="2">
                  <c:v>454</c:v>
                </c:pt>
              </c:numCache>
            </c:numRef>
          </c:val>
          <c:extLst>
            <c:ext xmlns:c16="http://schemas.microsoft.com/office/drawing/2014/chart" uri="{C3380CC4-5D6E-409C-BE32-E72D297353CC}">
              <c16:uniqueId val="{00000001-31DE-46EC-83C3-EABCBCE1C1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2046</c:v>
                </c:pt>
                <c:pt idx="1">
                  <c:v>2104</c:v>
                </c:pt>
                <c:pt idx="2">
                  <c:v>1883</c:v>
                </c:pt>
              </c:numCache>
            </c:numRef>
          </c:val>
          <c:extLst>
            <c:ext xmlns:c16="http://schemas.microsoft.com/office/drawing/2014/chart" uri="{C3380CC4-5D6E-409C-BE32-E72D297353CC}">
              <c16:uniqueId val="{00000002-31DE-46EC-83C3-EABCBCE1C146}"/>
            </c:ext>
          </c:extLst>
        </c:ser>
        <c:dLbls>
          <c:showLegendKey val="0"/>
          <c:showVal val="0"/>
          <c:showCatName val="0"/>
          <c:showSerName val="0"/>
          <c:showPercent val="0"/>
          <c:showBubbleSize val="0"/>
        </c:dLbls>
        <c:gapWidth val="120"/>
        <c:overlap val="100"/>
        <c:axId val="576151784"/>
        <c:axId val="576152176"/>
      </c:barChart>
      <c:catAx>
        <c:axId val="576151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6152176"/>
        <c:crosses val="autoZero"/>
        <c:auto val="1"/>
        <c:lblAlgn val="ctr"/>
        <c:lblOffset val="100"/>
        <c:tickLblSkip val="1"/>
        <c:tickMarkSkip val="1"/>
        <c:noMultiLvlLbl val="0"/>
      </c:catAx>
      <c:valAx>
        <c:axId val="576152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6151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平成２８年度より大任町し尿処理・じん芥処理・埋立処分施設建設事業が開始されたことに伴い、公債費は上昇すると思われるが、令和６年度をピークに減少していくと予想される。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満期一括償還をしていないため、該当なし。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一般会計に係る地方債の現在高は、大型の整備事業が集中し、公営住宅建設事業債、過疎対策事業債の増に伴い増加している</a:t>
          </a:r>
          <a:r>
            <a:rPr kumimoji="1" lang="ja-JP" altLang="en-US" sz="1100">
              <a:solidFill>
                <a:schemeClr val="dk1"/>
              </a:solidFill>
              <a:effectLst/>
              <a:latin typeface="+mn-lt"/>
              <a:ea typeface="+mn-ea"/>
              <a:cs typeface="+mn-cs"/>
            </a:rPr>
            <a:t>が、充当可能特定歳入が増加している</a:t>
          </a:r>
          <a:r>
            <a:rPr kumimoji="1" lang="ja-JP" altLang="ja-JP" sz="1100">
              <a:solidFill>
                <a:schemeClr val="dk1"/>
              </a:solidFill>
              <a:effectLst/>
              <a:latin typeface="+mn-lt"/>
              <a:ea typeface="+mn-ea"/>
              <a:cs typeface="+mn-cs"/>
            </a:rPr>
            <a:t>ため、将来負担比率の分子は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地方債の元利償還がピークとなる令和６年度以降は現在高を減らしていく方向で努力していきたい。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年度末の基金残高は、約４</a:t>
          </a:r>
          <a:r>
            <a:rPr kumimoji="1" lang="ja-JP" altLang="en-US" sz="1100">
              <a:solidFill>
                <a:schemeClr val="dk1"/>
              </a:solidFill>
              <a:effectLst/>
              <a:latin typeface="+mn-lt"/>
              <a:ea typeface="+mn-ea"/>
              <a:cs typeface="+mn-cs"/>
            </a:rPr>
            <a:t>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億円で、前年度から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億円減少している。これは</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基金で</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億円の取崩が増加したことが主な要因である。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まちづくりの推進</a:t>
          </a:r>
          <a:endParaRPr lang="ja-JP" altLang="ja-JP" sz="1400">
            <a:effectLst/>
          </a:endParaRPr>
        </a:p>
        <a:p>
          <a:r>
            <a:rPr kumimoji="1" lang="ja-JP" altLang="ja-JP" sz="1100">
              <a:solidFill>
                <a:schemeClr val="dk1"/>
              </a:solidFill>
              <a:effectLst/>
              <a:latin typeface="+mn-lt"/>
              <a:ea typeface="+mn-ea"/>
              <a:cs typeface="+mn-cs"/>
            </a:rPr>
            <a:t>　・特定農業施設管理基金：特定農業施設の維持管理</a:t>
          </a:r>
          <a:endParaRPr lang="ja-JP" altLang="ja-JP" sz="1400">
            <a:effectLst/>
          </a:endParaRPr>
        </a:p>
        <a:p>
          <a:r>
            <a:rPr kumimoji="1" lang="ja-JP" altLang="ja-JP" sz="1100">
              <a:solidFill>
                <a:schemeClr val="dk1"/>
              </a:solidFill>
              <a:effectLst/>
              <a:latin typeface="+mn-lt"/>
              <a:ea typeface="+mn-ea"/>
              <a:cs typeface="+mn-cs"/>
            </a:rPr>
            <a:t>　・過疎対策事業基金：過疎地域自立促進特別事業の推進</a:t>
          </a:r>
          <a:endParaRPr lang="ja-JP" altLang="ja-JP" sz="1400">
            <a:effectLst/>
          </a:endParaRPr>
        </a:p>
        <a:p>
          <a:r>
            <a:rPr kumimoji="1" lang="ja-JP" altLang="ja-JP" sz="1100">
              <a:solidFill>
                <a:schemeClr val="dk1"/>
              </a:solidFill>
              <a:effectLst/>
              <a:latin typeface="+mn-lt"/>
              <a:ea typeface="+mn-ea"/>
              <a:cs typeface="+mn-cs"/>
            </a:rPr>
            <a:t>　・ふるさと創生事業基金：自ら考え、自ら実践する地域づくりの推進</a:t>
          </a:r>
          <a:endParaRPr lang="ja-JP" altLang="ja-JP" sz="1400">
            <a:effectLst/>
          </a:endParaRPr>
        </a:p>
        <a:p>
          <a:r>
            <a:rPr kumimoji="1" lang="ja-JP" altLang="ja-JP" sz="110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・中山間ふるさと水と土保全基金：中山間地域における土地改良施設の機能を適正に発揮させるための集落共同活動の強化に対する事業の推進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a:t>
          </a:r>
          <a:r>
            <a:rPr kumimoji="1" lang="ja-JP" altLang="en-US" sz="1100">
              <a:solidFill>
                <a:schemeClr val="dk1"/>
              </a:solidFill>
              <a:effectLst/>
              <a:latin typeface="+mn-lt"/>
              <a:ea typeface="+mn-ea"/>
              <a:cs typeface="+mn-cs"/>
            </a:rPr>
            <a:t>物価高対策に伴う家計支援事業に充当</a:t>
          </a:r>
          <a:r>
            <a:rPr kumimoji="1" lang="ja-JP" altLang="ja-JP" sz="1100">
              <a:solidFill>
                <a:schemeClr val="dk1"/>
              </a:solidFill>
              <a:effectLst/>
              <a:latin typeface="+mn-lt"/>
              <a:ea typeface="+mn-ea"/>
              <a:cs typeface="+mn-cs"/>
            </a:rPr>
            <a:t>たことによる</a:t>
          </a:r>
          <a:r>
            <a:rPr kumimoji="1" lang="ja-JP" altLang="en-US" sz="1100">
              <a:solidFill>
                <a:schemeClr val="dk1"/>
              </a:solidFill>
              <a:effectLst/>
              <a:latin typeface="+mn-lt"/>
              <a:ea typeface="+mn-ea"/>
              <a:cs typeface="+mn-cs"/>
            </a:rPr>
            <a:t>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それぞれの使途に沿って、積立及び取崩しを行う予定である。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年度末の基金残高は、約</a:t>
          </a:r>
          <a:r>
            <a:rPr kumimoji="1" lang="ja-JP" altLang="en-US" sz="1100">
              <a:solidFill>
                <a:schemeClr val="dk1"/>
              </a:solidFill>
              <a:effectLst/>
              <a:latin typeface="+mn-lt"/>
              <a:ea typeface="+mn-ea"/>
              <a:cs typeface="+mn-cs"/>
            </a:rPr>
            <a:t>２１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億円となっており、前年度から</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歳計譲与金等を積み立て</a:t>
          </a:r>
          <a:r>
            <a:rPr kumimoji="1" lang="ja-JP" altLang="ja-JP" sz="1100">
              <a:solidFill>
                <a:schemeClr val="dk1"/>
              </a:solidFill>
              <a:effectLst/>
              <a:latin typeface="+mn-lt"/>
              <a:ea typeface="+mn-ea"/>
              <a:cs typeface="+mn-cs"/>
            </a:rPr>
            <a:t>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利子の積立による増である。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経済事情変動等により財源が不足した場合等において、財源を充てる予定である。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5,037
5,003
14.26
21,153,643
20,045,537
1,075,450
3,510,389
39,316,979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内には零細な農業以外に中心となる産業が無いため、財政基盤が弱く、類似団体に比べ大きく下回っている。今後は人件費の削減や事業内容の精査など、歳出の徹底的な見直しを図るとともに、「最小の経費で最大の効果を上げる」という基本原則にのっとり、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公債費の経常的一般財源の増により、経常収支比率は８９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％と類似団体と、ほぼ同じ水準で、目標としていた９０％以下を達成できた。</a:t>
          </a:r>
          <a:endParaRPr lang="ja-JP" altLang="ja-JP" sz="1400">
            <a:effectLst/>
          </a:endParaRPr>
        </a:p>
        <a:p>
          <a:r>
            <a:rPr kumimoji="1" lang="ja-JP" altLang="ja-JP" sz="1100">
              <a:solidFill>
                <a:schemeClr val="dk1"/>
              </a:solidFill>
              <a:effectLst/>
              <a:latin typeface="+mn-lt"/>
              <a:ea typeface="+mn-ea"/>
              <a:cs typeface="+mn-cs"/>
            </a:rPr>
            <a:t>　町税に関しては、滞納整理事務に力を注ぎ、今後も９０％以上の徴収率を継続しながら、公平負担の原則にのっとり、引き続き財源確保の努力をする。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49022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928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64</xdr:row>
      <xdr:rowOff>20066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22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70866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052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65</xdr:row>
      <xdr:rowOff>70612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8052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類似団体より低い水準であるが、今後も人件費と物件費の削減に努める。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113920</xdr:rowOff>
    </xdr:from>
    <xdr:to>
      <xdr:col>23</xdr:col>
      <xdr:colOff>133350</xdr:colOff>
      <xdr:row>81</xdr:row>
      <xdr:rowOff>132857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1370"/>
          <a:ext cx="838200" cy="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117635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5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112886</xdr:rowOff>
    </xdr:from>
    <xdr:to>
      <xdr:col>19</xdr:col>
      <xdr:colOff>133350</xdr:colOff>
      <xdr:row>81</xdr:row>
      <xdr:rowOff>113920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0336"/>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112886</xdr:rowOff>
    </xdr:from>
    <xdr:to>
      <xdr:col>15</xdr:col>
      <xdr:colOff>82550</xdr:colOff>
      <xdr:row>81</xdr:row>
      <xdr:rowOff>127563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00336"/>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123487</xdr:rowOff>
    </xdr:from>
    <xdr:to>
      <xdr:col>11</xdr:col>
      <xdr:colOff>31750</xdr:colOff>
      <xdr:row>81</xdr:row>
      <xdr:rowOff>127563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1093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82057</xdr:rowOff>
    </xdr:from>
    <xdr:to>
      <xdr:col>23</xdr:col>
      <xdr:colOff>184150</xdr:colOff>
      <xdr:row>82</xdr:row>
      <xdr:rowOff>12207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3334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63120</xdr:rowOff>
    </xdr:from>
    <xdr:to>
      <xdr:col>19</xdr:col>
      <xdr:colOff>184150</xdr:colOff>
      <xdr:row>81</xdr:row>
      <xdr:rowOff>164720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3447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62086</xdr:rowOff>
    </xdr:from>
    <xdr:to>
      <xdr:col>15</xdr:col>
      <xdr:colOff>133350</xdr:colOff>
      <xdr:row>81</xdr:row>
      <xdr:rowOff>163686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2413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76763</xdr:rowOff>
    </xdr:from>
    <xdr:to>
      <xdr:col>11</xdr:col>
      <xdr:colOff>82550</xdr:colOff>
      <xdr:row>82</xdr:row>
      <xdr:rowOff>6913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163140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72687</xdr:rowOff>
    </xdr:from>
    <xdr:to>
      <xdr:col>7</xdr:col>
      <xdr:colOff>31750</xdr:colOff>
      <xdr:row>82</xdr:row>
      <xdr:rowOff>2837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159064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4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全国平均を下回り、類似団体と比較しても、５．１ポイント低い水準であるが、住民サービスはもとより、職員一人ひとりの資質の向上を図りながら、今後も現状維持に努める。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74991</xdr:rowOff>
    </xdr:from>
    <xdr:to>
      <xdr:col>81</xdr:col>
      <xdr:colOff>44450</xdr:colOff>
      <xdr:row>83</xdr:row>
      <xdr:rowOff>75898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33891"/>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75898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258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120952</xdr:rowOff>
    </xdr:from>
    <xdr:to>
      <xdr:col>72</xdr:col>
      <xdr:colOff>203200</xdr:colOff>
      <xdr:row>82</xdr:row>
      <xdr:rowOff>166914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798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120952</xdr:rowOff>
    </xdr:from>
    <xdr:to>
      <xdr:col>68</xdr:col>
      <xdr:colOff>152400</xdr:colOff>
      <xdr:row>84</xdr:row>
      <xdr:rowOff>30843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1798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24191</xdr:rowOff>
    </xdr:from>
    <xdr:to>
      <xdr:col>81</xdr:col>
      <xdr:colOff>95250</xdr:colOff>
      <xdr:row>82</xdr:row>
      <xdr:rowOff>125791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40718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25098</xdr:rowOff>
    </xdr:from>
    <xdr:to>
      <xdr:col>77</xdr:col>
      <xdr:colOff>95250</xdr:colOff>
      <xdr:row>83</xdr:row>
      <xdr:rowOff>126698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136875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70152</xdr:rowOff>
    </xdr:from>
    <xdr:to>
      <xdr:col>68</xdr:col>
      <xdr:colOff>203200</xdr:colOff>
      <xdr:row>83</xdr:row>
      <xdr:rowOff>302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10479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の適正度は類似団体に近い水準となっている。今後は退職勧奨や、新規採用職員を１割程度に抑制することにより、さらなる適正化を図っていく。また臨時的な業務については、会計年度職員（パートタイム職員等）を雇用し、住民サービスを低下させることなく人件費の削減を実施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7451</xdr:rowOff>
    </xdr:from>
    <xdr:to>
      <xdr:col>81</xdr:col>
      <xdr:colOff>44450</xdr:colOff>
      <xdr:row>62</xdr:row>
      <xdr:rowOff>28363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37351"/>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161206</xdr:rowOff>
    </xdr:from>
    <xdr:to>
      <xdr:col>77</xdr:col>
      <xdr:colOff>44450</xdr:colOff>
      <xdr:row>62</xdr:row>
      <xdr:rowOff>7451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1965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161206</xdr:rowOff>
    </xdr:from>
    <xdr:to>
      <xdr:col>72</xdr:col>
      <xdr:colOff>203200</xdr:colOff>
      <xdr:row>61</xdr:row>
      <xdr:rowOff>166031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19656"/>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162009</xdr:rowOff>
    </xdr:from>
    <xdr:to>
      <xdr:col>68</xdr:col>
      <xdr:colOff>152400</xdr:colOff>
      <xdr:row>61</xdr:row>
      <xdr:rowOff>166031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2045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165540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128101</xdr:rowOff>
    </xdr:from>
    <xdr:to>
      <xdr:col>77</xdr:col>
      <xdr:colOff>95250</xdr:colOff>
      <xdr:row>62</xdr:row>
      <xdr:rowOff>58251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68428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5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110406</xdr:rowOff>
    </xdr:from>
    <xdr:to>
      <xdr:col>73</xdr:col>
      <xdr:colOff>44450</xdr:colOff>
      <xdr:row>62</xdr:row>
      <xdr:rowOff>40556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50733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37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115231</xdr:rowOff>
    </xdr:from>
    <xdr:to>
      <xdr:col>68</xdr:col>
      <xdr:colOff>203200</xdr:colOff>
      <xdr:row>62</xdr:row>
      <xdr:rowOff>45381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55558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4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111209</xdr:rowOff>
    </xdr:from>
    <xdr:to>
      <xdr:col>64</xdr:col>
      <xdr:colOff>152400</xdr:colOff>
      <xdr:row>62</xdr:row>
      <xdr:rowOff>41359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51536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3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家賃収入や特定財源の確保及び交付税算入率の高い地方債を活用し、町債の新規発行を公債費の元利償還額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等に努めた結果、</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を下回る水準となった。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43</xdr:row>
      <xdr:rowOff>111337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64580"/>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83414</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4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111337</xdr:rowOff>
    </xdr:from>
    <xdr:to>
      <xdr:col>81</xdr:col>
      <xdr:colOff>133350</xdr:colOff>
      <xdr:row>43</xdr:row>
      <xdr:rowOff>111337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48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40</xdr:row>
      <xdr:rowOff>86783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695440"/>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82990</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6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447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102870</xdr:rowOff>
    </xdr:from>
    <xdr:to>
      <xdr:col>77</xdr:col>
      <xdr:colOff>95250</xdr:colOff>
      <xdr:row>40</xdr:row>
      <xdr:rowOff>33020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43</xdr:row>
      <xdr:rowOff>22860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6543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94827</xdr:rowOff>
    </xdr:from>
    <xdr:to>
      <xdr:col>73</xdr:col>
      <xdr:colOff>44450</xdr:colOff>
      <xdr:row>40</xdr:row>
      <xdr:rowOff>24977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78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143510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110913</xdr:rowOff>
    </xdr:from>
    <xdr:to>
      <xdr:col>68</xdr:col>
      <xdr:colOff>203200</xdr:colOff>
      <xdr:row>40</xdr:row>
      <xdr:rowOff>41063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な特定</a:t>
          </a:r>
          <a:r>
            <a:rPr kumimoji="1" lang="ja-JP" altLang="ja-JP" sz="1100">
              <a:solidFill>
                <a:schemeClr val="dk1"/>
              </a:solidFill>
              <a:effectLst/>
              <a:latin typeface="+mn-lt"/>
              <a:ea typeface="+mn-ea"/>
              <a:cs typeface="+mn-cs"/>
            </a:rPr>
            <a:t>財源</a:t>
          </a:r>
          <a:r>
            <a:rPr kumimoji="1" lang="ja-JP" altLang="en-US" sz="1100">
              <a:solidFill>
                <a:schemeClr val="dk1"/>
              </a:solidFill>
              <a:effectLst/>
              <a:latin typeface="+mn-lt"/>
              <a:ea typeface="+mn-ea"/>
              <a:cs typeface="+mn-cs"/>
            </a:rPr>
            <a:t>の増により、比率の抑制につながった。今後も引き続き、全国平均を下回るよう抑制に努める。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84878</xdr:rowOff>
    </xdr:from>
    <xdr:to>
      <xdr:col>77</xdr:col>
      <xdr:colOff>95250</xdr:colOff>
      <xdr:row>18</xdr:row>
      <xdr:rowOff>15028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171255</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308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129011</xdr:rowOff>
    </xdr:from>
    <xdr:to>
      <xdr:col>64</xdr:col>
      <xdr:colOff>152400</xdr:colOff>
      <xdr:row>22</xdr:row>
      <xdr:rowOff>59161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37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43938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5,037
5,003
14.26
21,153,643
20,045,537
1,075,450
3,510,389
39,316,979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人件費は、類似団体と比較すると低い水準にある。要因としては、退職者に対しての新規採用を抑制しているうえに、ラスパイレス指数も類似団体より</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ポイント低くなっている。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203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203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35</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56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53357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5334</xdr:rowOff>
    </xdr:from>
    <xdr:to>
      <xdr:col>15</xdr:col>
      <xdr:colOff>149225</xdr:colOff>
      <xdr:row>35</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117111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物件費においては、類似団体よりも低い水準にあるため、今後も現状維持に努める。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142240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27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123190</xdr:rowOff>
    </xdr:from>
    <xdr:to>
      <xdr:col>78</xdr:col>
      <xdr:colOff>69850</xdr:colOff>
      <xdr:row>14</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23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100330</xdr:rowOff>
    </xdr:from>
    <xdr:to>
      <xdr:col>73</xdr:col>
      <xdr:colOff>180975</xdr:colOff>
      <xdr:row>14</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006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100330</xdr:rowOff>
    </xdr:from>
    <xdr:to>
      <xdr:col>69</xdr:col>
      <xdr:colOff>92075</xdr:colOff>
      <xdr:row>14</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006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91440</xdr:rowOff>
    </xdr:from>
    <xdr:to>
      <xdr:col>82</xdr:col>
      <xdr:colOff>158750</xdr:colOff>
      <xdr:row>15</xdr:row>
      <xdr:rowOff>21590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0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72390</xdr:rowOff>
    </xdr:from>
    <xdr:to>
      <xdr:col>74</xdr:col>
      <xdr:colOff>31750</xdr:colOff>
      <xdr:row>15</xdr:row>
      <xdr:rowOff>2540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12717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49530</xdr:rowOff>
    </xdr:from>
    <xdr:to>
      <xdr:col>69</xdr:col>
      <xdr:colOff>142875</xdr:colOff>
      <xdr:row>14</xdr:row>
      <xdr:rowOff>151130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161307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1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扶助費は、類似団体と比較して、４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ポイント上回っている。主な要因としては、町内に幼稚園が無いため、子どもを保育園に預ける傾向にあり、児童福祉費の保育所措置費が高いことが挙げられる。</a:t>
          </a:r>
          <a:endParaRPr lang="ja-JP" altLang="ja-JP" sz="1400">
            <a:effectLst/>
          </a:endParaRPr>
        </a:p>
        <a:p>
          <a:r>
            <a:rPr kumimoji="1" lang="ja-JP" altLang="ja-JP" sz="1100">
              <a:solidFill>
                <a:schemeClr val="dk1"/>
              </a:solidFill>
              <a:effectLst/>
              <a:latin typeface="+mn-lt"/>
              <a:ea typeface="+mn-ea"/>
              <a:cs typeface="+mn-cs"/>
            </a:rPr>
            <a:t>　また高齢化率が３０％を越えている現状から、老人福祉費が高いことも要因である。今後も継続して、介護予防事業等を積極的に行う。</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69850</xdr:rowOff>
    </xdr:from>
    <xdr:to>
      <xdr:col>24</xdr:col>
      <xdr:colOff>25400</xdr:colOff>
      <xdr:row>60</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356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147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60</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0711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19050</xdr:rowOff>
    </xdr:from>
    <xdr:to>
      <xdr:col>24</xdr:col>
      <xdr:colOff>76200</xdr:colOff>
      <xdr:row>60</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95250</xdr:rowOff>
    </xdr:from>
    <xdr:to>
      <xdr:col>20</xdr:col>
      <xdr:colOff>38100</xdr:colOff>
      <xdr:row>61</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その他の経費としては、繰出金が主なものとして挙げられるが、中でも国民健康保険事業特別会計の財政状況の悪化に伴う繰出金の増が要因となっている。国民健康保険事業特別会計においては、医療費抑制事業を継続して実施し、さらに国民健康保険税の適正化を図ることにより、一般会計の負担を軽減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56</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072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77470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476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57</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767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81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補助費に係る比率は類似団体と比較して低い水準にある。主に本町が加入している一部事務組合等への負担金であり、今後も現状維持に努める。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01116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11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39641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6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近年、大型の整備事業が集中し、地方債残高元利償還金が膨らんでおり、類似団体の２倍以上になっている。平成２８年度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大任町し尿処理・じん芥処理・埋立処分施設建設事業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開始されたこと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の増加の要因である</a:t>
          </a:r>
          <a:r>
            <a:rPr kumimoji="1" lang="ja-JP" altLang="ja-JP" sz="1100">
              <a:solidFill>
                <a:schemeClr val="dk1"/>
              </a:solidFill>
              <a:effectLst/>
              <a:latin typeface="+mn-lt"/>
              <a:ea typeface="+mn-ea"/>
              <a:cs typeface="+mn-cs"/>
            </a:rPr>
            <a:t>が、繰上償還を行うなど公債費率の抑制に努める。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157480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40449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73661</xdr:rowOff>
    </xdr:from>
    <xdr:to>
      <xdr:col>19</xdr:col>
      <xdr:colOff>187325</xdr:colOff>
      <xdr:row>81</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9611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107950</xdr:rowOff>
    </xdr:from>
    <xdr:to>
      <xdr:col>15</xdr:col>
      <xdr:colOff>98425</xdr:colOff>
      <xdr:row>81</xdr:row>
      <xdr:rowOff>73661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8239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107950</xdr:rowOff>
    </xdr:from>
    <xdr:to>
      <xdr:col>11</xdr:col>
      <xdr:colOff>9525</xdr:colOff>
      <xdr:row>81</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8239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82</xdr:row>
      <xdr:rowOff>0</xdr:rowOff>
    </xdr:from>
    <xdr:to>
      <xdr:col>24</xdr:col>
      <xdr:colOff>76200</xdr:colOff>
      <xdr:row>82</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80027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106680</xdr:rowOff>
    </xdr:from>
    <xdr:to>
      <xdr:col>20</xdr:col>
      <xdr:colOff>38100</xdr:colOff>
      <xdr:row>82</xdr:row>
      <xdr:rowOff>36830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21607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408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22861</xdr:rowOff>
    </xdr:from>
    <xdr:to>
      <xdr:col>15</xdr:col>
      <xdr:colOff>149225</xdr:colOff>
      <xdr:row>81</xdr:row>
      <xdr:rowOff>124461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109238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99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57150</xdr:rowOff>
    </xdr:from>
    <xdr:to>
      <xdr:col>11</xdr:col>
      <xdr:colOff>60325</xdr:colOff>
      <xdr:row>80</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143527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72389</xdr:rowOff>
    </xdr:from>
    <xdr:to>
      <xdr:col>6</xdr:col>
      <xdr:colOff>171450</xdr:colOff>
      <xdr:row>82</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158766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及び全国平均と比較すると低い水準となってる。しかし、過疎対策の一環として、道路改良や花公園整備、町営住宅の建て替え等を行っており、今後は元利償還金の増加が見込まれ、さらに厳しい財政運営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77470</xdr:rowOff>
    </xdr:from>
    <xdr:to>
      <xdr:col>82</xdr:col>
      <xdr:colOff>107950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2421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107950</xdr:rowOff>
    </xdr:from>
    <xdr:to>
      <xdr:col>78</xdr:col>
      <xdr:colOff>69850</xdr:colOff>
      <xdr:row>72</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452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107950</xdr:rowOff>
    </xdr:from>
    <xdr:to>
      <xdr:col>73</xdr:col>
      <xdr:colOff>180975</xdr:colOff>
      <xdr:row>73</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452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xdr:rowOff>
    </xdr:from>
    <xdr:to>
      <xdr:col>69</xdr:col>
      <xdr:colOff>92075</xdr:colOff>
      <xdr:row>73</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171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26670</xdr:rowOff>
    </xdr:from>
    <xdr:to>
      <xdr:col>82</xdr:col>
      <xdr:colOff>158750</xdr:colOff>
      <xdr:row>72</xdr:row>
      <xdr:rowOff>128270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3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106697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27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68580</xdr:rowOff>
    </xdr:from>
    <xdr:to>
      <xdr:col>78</xdr:col>
      <xdr:colOff>120650</xdr:colOff>
      <xdr:row>72</xdr:row>
      <xdr:rowOff>170180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8907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18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57150</xdr:rowOff>
    </xdr:from>
    <xdr:to>
      <xdr:col>74</xdr:col>
      <xdr:colOff>31750</xdr:colOff>
      <xdr:row>72</xdr:row>
      <xdr:rowOff>158750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4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168927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17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121920</xdr:rowOff>
    </xdr:from>
    <xdr:to>
      <xdr:col>69</xdr:col>
      <xdr:colOff>142875</xdr:colOff>
      <xdr:row>73</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62247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106680</xdr:rowOff>
    </xdr:from>
    <xdr:to>
      <xdr:col>65</xdr:col>
      <xdr:colOff>53975</xdr:colOff>
      <xdr:row>74</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47007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44443</xdr:rowOff>
    </xdr:from>
    <xdr:to>
      <xdr:col>29</xdr:col>
      <xdr:colOff>127000</xdr:colOff>
      <xdr:row>17</xdr:row>
      <xdr:rowOff>130254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06718"/>
          <a:ext cx="647700" cy="8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130254</xdr:rowOff>
    </xdr:from>
    <xdr:to>
      <xdr:col>26</xdr:col>
      <xdr:colOff>50800</xdr:colOff>
      <xdr:row>18</xdr:row>
      <xdr:rowOff>19423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92529"/>
          <a:ext cx="698500" cy="60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19423</xdr:rowOff>
    </xdr:from>
    <xdr:to>
      <xdr:col>22</xdr:col>
      <xdr:colOff>114300</xdr:colOff>
      <xdr:row>18</xdr:row>
      <xdr:rowOff>40814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53148"/>
          <a:ext cx="698500" cy="21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39911</xdr:rowOff>
    </xdr:from>
    <xdr:to>
      <xdr:col>18</xdr:col>
      <xdr:colOff>177800</xdr:colOff>
      <xdr:row>18</xdr:row>
      <xdr:rowOff>40814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173636"/>
          <a:ext cx="698500" cy="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165093</xdr:rowOff>
    </xdr:from>
    <xdr:to>
      <xdr:col>29</xdr:col>
      <xdr:colOff>177800</xdr:colOff>
      <xdr:row>17</xdr:row>
      <xdr:rowOff>95243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55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137170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79454</xdr:rowOff>
    </xdr:from>
    <xdr:to>
      <xdr:col>26</xdr:col>
      <xdr:colOff>101600</xdr:colOff>
      <xdr:row>18</xdr:row>
      <xdr:rowOff>9604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165831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28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140073</xdr:rowOff>
    </xdr:from>
    <xdr:to>
      <xdr:col>22</xdr:col>
      <xdr:colOff>165100</xdr:colOff>
      <xdr:row>18</xdr:row>
      <xdr:rowOff>70223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55000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8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161464</xdr:rowOff>
    </xdr:from>
    <xdr:to>
      <xdr:col>19</xdr:col>
      <xdr:colOff>38100</xdr:colOff>
      <xdr:row>18</xdr:row>
      <xdr:rowOff>91614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23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76391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160561</xdr:rowOff>
    </xdr:from>
    <xdr:to>
      <xdr:col>15</xdr:col>
      <xdr:colOff>101600</xdr:colOff>
      <xdr:row>18</xdr:row>
      <xdr:rowOff>90711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2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75488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0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69799</xdr:rowOff>
    </xdr:from>
    <xdr:to>
      <xdr:col>29</xdr:col>
      <xdr:colOff>127000</xdr:colOff>
      <xdr:row>37</xdr:row>
      <xdr:rowOff>285115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23049"/>
          <a:ext cx="647700" cy="38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69799</xdr:rowOff>
    </xdr:from>
    <xdr:to>
      <xdr:col>26</xdr:col>
      <xdr:colOff>50800</xdr:colOff>
      <xdr:row>37</xdr:row>
      <xdr:rowOff>138430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23049"/>
          <a:ext cx="698500" cy="240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28867</xdr:rowOff>
    </xdr:from>
    <xdr:to>
      <xdr:col>22</xdr:col>
      <xdr:colOff>114300</xdr:colOff>
      <xdr:row>37</xdr:row>
      <xdr:rowOff>138430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82117"/>
          <a:ext cx="698500" cy="281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291795</xdr:rowOff>
    </xdr:from>
    <xdr:to>
      <xdr:col>18</xdr:col>
      <xdr:colOff>177800</xdr:colOff>
      <xdr:row>36</xdr:row>
      <xdr:rowOff>28867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02145"/>
          <a:ext cx="698500" cy="7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234315</xdr:rowOff>
    </xdr:from>
    <xdr:to>
      <xdr:col>29</xdr:col>
      <xdr:colOff>177800</xdr:colOff>
      <xdr:row>37</xdr:row>
      <xdr:rowOff>335915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5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206392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3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18999</xdr:rowOff>
    </xdr:from>
    <xdr:to>
      <xdr:col>26</xdr:col>
      <xdr:colOff>101600</xdr:colOff>
      <xdr:row>36</xdr:row>
      <xdr:rowOff>120599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7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130776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4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87630</xdr:rowOff>
    </xdr:from>
    <xdr:to>
      <xdr:col>22</xdr:col>
      <xdr:colOff>165100</xdr:colOff>
      <xdr:row>37</xdr:row>
      <xdr:rowOff>189230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1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174007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9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320967</xdr:rowOff>
    </xdr:from>
    <xdr:to>
      <xdr:col>19</xdr:col>
      <xdr:colOff>38100</xdr:colOff>
      <xdr:row>36</xdr:row>
      <xdr:rowOff>79667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31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89844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0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240995</xdr:rowOff>
    </xdr:from>
    <xdr:to>
      <xdr:col>15</xdr:col>
      <xdr:colOff>101600</xdr:colOff>
      <xdr:row>35</xdr:row>
      <xdr:rowOff>342595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2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5,037
5,003
14.26
21,153,643
20,045,537
1,075,450
3,510,389
39,316,979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56931</xdr:rowOff>
    </xdr:from>
    <xdr:to>
      <xdr:col>24</xdr:col>
      <xdr:colOff>63500</xdr:colOff>
      <xdr:row>36</xdr:row>
      <xdr:rowOff>9436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7681"/>
          <a:ext cx="838200" cy="1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6243</xdr:rowOff>
    </xdr:from>
    <xdr:to>
      <xdr:col>19</xdr:col>
      <xdr:colOff>177800</xdr:colOff>
      <xdr:row>36</xdr:row>
      <xdr:rowOff>9436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8443"/>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6243</xdr:rowOff>
    </xdr:from>
    <xdr:to>
      <xdr:col>15</xdr:col>
      <xdr:colOff>50800</xdr:colOff>
      <xdr:row>36</xdr:row>
      <xdr:rowOff>53731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8443"/>
          <a:ext cx="889000" cy="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53731</xdr:rowOff>
    </xdr:from>
    <xdr:to>
      <xdr:col>10</xdr:col>
      <xdr:colOff>114300</xdr:colOff>
      <xdr:row>36</xdr:row>
      <xdr:rowOff>164960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5931"/>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6131</xdr:rowOff>
    </xdr:from>
    <xdr:to>
      <xdr:col>24</xdr:col>
      <xdr:colOff>114300</xdr:colOff>
      <xdr:row>35</xdr:row>
      <xdr:rowOff>107731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156008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130086</xdr:rowOff>
    </xdr:from>
    <xdr:to>
      <xdr:col>20</xdr:col>
      <xdr:colOff>38100</xdr:colOff>
      <xdr:row>36</xdr:row>
      <xdr:rowOff>60236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51363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2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126893</xdr:rowOff>
    </xdr:from>
    <xdr:to>
      <xdr:col>15</xdr:col>
      <xdr:colOff>101600</xdr:colOff>
      <xdr:row>36</xdr:row>
      <xdr:rowOff>57043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48170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2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2931</xdr:rowOff>
    </xdr:from>
    <xdr:to>
      <xdr:col>10</xdr:col>
      <xdr:colOff>165100</xdr:colOff>
      <xdr:row>36</xdr:row>
      <xdr:rowOff>104531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95658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114160</xdr:rowOff>
    </xdr:from>
    <xdr:to>
      <xdr:col>6</xdr:col>
      <xdr:colOff>38100</xdr:colOff>
      <xdr:row>37</xdr:row>
      <xdr:rowOff>44310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35437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75667</xdr:rowOff>
    </xdr:from>
    <xdr:to>
      <xdr:col>24</xdr:col>
      <xdr:colOff>63500</xdr:colOff>
      <xdr:row>58</xdr:row>
      <xdr:rowOff>84655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9767"/>
          <a:ext cx="8382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81113</xdr:rowOff>
    </xdr:from>
    <xdr:to>
      <xdr:col>19</xdr:col>
      <xdr:colOff>177800</xdr:colOff>
      <xdr:row>58</xdr:row>
      <xdr:rowOff>84655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5213"/>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66215</xdr:rowOff>
    </xdr:from>
    <xdr:to>
      <xdr:col>15</xdr:col>
      <xdr:colOff>50800</xdr:colOff>
      <xdr:row>58</xdr:row>
      <xdr:rowOff>81113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10315"/>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66215</xdr:rowOff>
    </xdr:from>
    <xdr:to>
      <xdr:col>10</xdr:col>
      <xdr:colOff>114300</xdr:colOff>
      <xdr:row>58</xdr:row>
      <xdr:rowOff>70333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0315"/>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24867</xdr:rowOff>
    </xdr:from>
    <xdr:to>
      <xdr:col>24</xdr:col>
      <xdr:colOff>114300</xdr:colOff>
      <xdr:row>58</xdr:row>
      <xdr:rowOff>126467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33855</xdr:rowOff>
    </xdr:from>
    <xdr:to>
      <xdr:col>20</xdr:col>
      <xdr:colOff>38100</xdr:colOff>
      <xdr:row>58</xdr:row>
      <xdr:rowOff>135455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126582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30313</xdr:rowOff>
    </xdr:from>
    <xdr:to>
      <xdr:col>15</xdr:col>
      <xdr:colOff>101600</xdr:colOff>
      <xdr:row>58</xdr:row>
      <xdr:rowOff>131913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123040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15415</xdr:rowOff>
    </xdr:from>
    <xdr:to>
      <xdr:col>10</xdr:col>
      <xdr:colOff>165100</xdr:colOff>
      <xdr:row>58</xdr:row>
      <xdr:rowOff>117015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133542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19533</xdr:rowOff>
    </xdr:from>
    <xdr:to>
      <xdr:col>6</xdr:col>
      <xdr:colOff>38100</xdr:colOff>
      <xdr:row>58</xdr:row>
      <xdr:rowOff>121133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137660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3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130042</xdr:rowOff>
    </xdr:from>
    <xdr:to>
      <xdr:col>24</xdr:col>
      <xdr:colOff>63500</xdr:colOff>
      <xdr:row>78</xdr:row>
      <xdr:rowOff>152445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03142"/>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152445</xdr:rowOff>
    </xdr:from>
    <xdr:to>
      <xdr:col>19</xdr:col>
      <xdr:colOff>177800</xdr:colOff>
      <xdr:row>78</xdr:row>
      <xdr:rowOff>160846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25545"/>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137128</xdr:rowOff>
    </xdr:from>
    <xdr:to>
      <xdr:col>15</xdr:col>
      <xdr:colOff>50800</xdr:colOff>
      <xdr:row>78</xdr:row>
      <xdr:rowOff>160846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10228"/>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137128</xdr:rowOff>
    </xdr:from>
    <xdr:to>
      <xdr:col>10</xdr:col>
      <xdr:colOff>114300</xdr:colOff>
      <xdr:row>79</xdr:row>
      <xdr:rowOff>12694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10228"/>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79242</xdr:rowOff>
    </xdr:from>
    <xdr:to>
      <xdr:col>24</xdr:col>
      <xdr:colOff>114300</xdr:colOff>
      <xdr:row>79</xdr:row>
      <xdr:rowOff>9392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165619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101645</xdr:rowOff>
    </xdr:from>
    <xdr:to>
      <xdr:col>20</xdr:col>
      <xdr:colOff>38100</xdr:colOff>
      <xdr:row>79</xdr:row>
      <xdr:rowOff>31795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22922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6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110046</xdr:rowOff>
    </xdr:from>
    <xdr:to>
      <xdr:col>15</xdr:col>
      <xdr:colOff>101600</xdr:colOff>
      <xdr:row>79</xdr:row>
      <xdr:rowOff>40196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31323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7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86328</xdr:rowOff>
    </xdr:from>
    <xdr:to>
      <xdr:col>10</xdr:col>
      <xdr:colOff>165100</xdr:colOff>
      <xdr:row>79</xdr:row>
      <xdr:rowOff>16478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5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133344</xdr:rowOff>
    </xdr:from>
    <xdr:to>
      <xdr:col>6</xdr:col>
      <xdr:colOff>38100</xdr:colOff>
      <xdr:row>79</xdr:row>
      <xdr:rowOff>63494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54621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75006</xdr:rowOff>
    </xdr:from>
    <xdr:to>
      <xdr:col>24</xdr:col>
      <xdr:colOff>63500</xdr:colOff>
      <xdr:row>92</xdr:row>
      <xdr:rowOff>58669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76956"/>
          <a:ext cx="838200" cy="15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58669</xdr:rowOff>
    </xdr:from>
    <xdr:to>
      <xdr:col>19</xdr:col>
      <xdr:colOff>177800</xdr:colOff>
      <xdr:row>93</xdr:row>
      <xdr:rowOff>119066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832069"/>
          <a:ext cx="889000" cy="23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18428</xdr:rowOff>
    </xdr:from>
    <xdr:to>
      <xdr:col>15</xdr:col>
      <xdr:colOff>50800</xdr:colOff>
      <xdr:row>93</xdr:row>
      <xdr:rowOff>119066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63278"/>
          <a:ext cx="889000" cy="10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18428</xdr:rowOff>
    </xdr:from>
    <xdr:to>
      <xdr:col>10</xdr:col>
      <xdr:colOff>114300</xdr:colOff>
      <xdr:row>94</xdr:row>
      <xdr:rowOff>133361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63278"/>
          <a:ext cx="889000" cy="28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24206</xdr:rowOff>
    </xdr:from>
    <xdr:to>
      <xdr:col>24</xdr:col>
      <xdr:colOff>114300</xdr:colOff>
      <xdr:row>91</xdr:row>
      <xdr:rowOff>125806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148683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7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7869</xdr:rowOff>
    </xdr:from>
    <xdr:to>
      <xdr:col>20</xdr:col>
      <xdr:colOff>38100</xdr:colOff>
      <xdr:row>92</xdr:row>
      <xdr:rowOff>109469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125996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5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68266</xdr:rowOff>
    </xdr:from>
    <xdr:to>
      <xdr:col>15</xdr:col>
      <xdr:colOff>101600</xdr:colOff>
      <xdr:row>93</xdr:row>
      <xdr:rowOff>169866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14943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8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139078</xdr:rowOff>
    </xdr:from>
    <xdr:to>
      <xdr:col>10</xdr:col>
      <xdr:colOff>165100</xdr:colOff>
      <xdr:row>93</xdr:row>
      <xdr:rowOff>69228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85755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82561</xdr:rowOff>
    </xdr:from>
    <xdr:to>
      <xdr:col>6</xdr:col>
      <xdr:colOff>38100</xdr:colOff>
      <xdr:row>95</xdr:row>
      <xdr:rowOff>12711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29238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69993</xdr:rowOff>
    </xdr:from>
    <xdr:to>
      <xdr:col>55</xdr:col>
      <xdr:colOff>0</xdr:colOff>
      <xdr:row>38</xdr:row>
      <xdr:rowOff>74042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85093"/>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69993</xdr:rowOff>
    </xdr:from>
    <xdr:to>
      <xdr:col>50</xdr:col>
      <xdr:colOff>114300</xdr:colOff>
      <xdr:row>39</xdr:row>
      <xdr:rowOff>10678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85093"/>
          <a:ext cx="889000" cy="1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10678</xdr:rowOff>
    </xdr:from>
    <xdr:to>
      <xdr:col>45</xdr:col>
      <xdr:colOff>177800</xdr:colOff>
      <xdr:row>39</xdr:row>
      <xdr:rowOff>127230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97228"/>
          <a:ext cx="889000" cy="1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109456</xdr:rowOff>
    </xdr:from>
    <xdr:to>
      <xdr:col>41</xdr:col>
      <xdr:colOff>50800</xdr:colOff>
      <xdr:row>39</xdr:row>
      <xdr:rowOff>127230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53106"/>
          <a:ext cx="889000" cy="3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23242</xdr:rowOff>
    </xdr:from>
    <xdr:to>
      <xdr:col>55</xdr:col>
      <xdr:colOff>50800</xdr:colOff>
      <xdr:row>38</xdr:row>
      <xdr:rowOff>124842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1669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1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19193</xdr:rowOff>
    </xdr:from>
    <xdr:to>
      <xdr:col>50</xdr:col>
      <xdr:colOff>165100</xdr:colOff>
      <xdr:row>38</xdr:row>
      <xdr:rowOff>120793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111920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2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131328</xdr:rowOff>
    </xdr:from>
    <xdr:to>
      <xdr:col>46</xdr:col>
      <xdr:colOff>38100</xdr:colOff>
      <xdr:row>39</xdr:row>
      <xdr:rowOff>61478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4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52605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3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76430</xdr:rowOff>
    </xdr:from>
    <xdr:to>
      <xdr:col>41</xdr:col>
      <xdr:colOff>101600</xdr:colOff>
      <xdr:row>40</xdr:row>
      <xdr:rowOff>6580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169157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58656</xdr:rowOff>
    </xdr:from>
    <xdr:to>
      <xdr:col>36</xdr:col>
      <xdr:colOff>165100</xdr:colOff>
      <xdr:row>37</xdr:row>
      <xdr:rowOff>160256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151383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9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70345</xdr:rowOff>
    </xdr:from>
    <xdr:to>
      <xdr:col>55</xdr:col>
      <xdr:colOff>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8814295"/>
          <a:ext cx="8382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70345</xdr:rowOff>
    </xdr:from>
    <xdr:to>
      <xdr:col>50</xdr:col>
      <xdr:colOff>114300</xdr:colOff>
      <xdr:row>55</xdr:row>
      <xdr:rowOff>137868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8814295"/>
          <a:ext cx="889000" cy="75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137868</xdr:rowOff>
    </xdr:from>
    <xdr:to>
      <xdr:col>45</xdr:col>
      <xdr:colOff>177800</xdr:colOff>
      <xdr:row>57</xdr:row>
      <xdr:rowOff>104965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67618"/>
          <a:ext cx="889000" cy="30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49840</xdr:rowOff>
    </xdr:from>
    <xdr:to>
      <xdr:col>41</xdr:col>
      <xdr:colOff>50800</xdr:colOff>
      <xdr:row>57</xdr:row>
      <xdr:rowOff>104965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51040"/>
          <a:ext cx="889000" cy="2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71046</xdr:rowOff>
    </xdr:from>
    <xdr:to>
      <xdr:col>55</xdr:col>
      <xdr:colOff>50800</xdr:colOff>
      <xdr:row>52</xdr:row>
      <xdr:rowOff>1196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881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24073</xdr:rowOff>
    </xdr:from>
    <xdr:ext cx="690189"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768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19545</xdr:rowOff>
    </xdr:from>
    <xdr:to>
      <xdr:col>50</xdr:col>
      <xdr:colOff>165100</xdr:colOff>
      <xdr:row>51</xdr:row>
      <xdr:rowOff>121145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87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137672</xdr:rowOff>
    </xdr:from>
    <xdr:ext cx="690189"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294205" y="8538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87068</xdr:rowOff>
    </xdr:from>
    <xdr:to>
      <xdr:col>46</xdr:col>
      <xdr:colOff>38100</xdr:colOff>
      <xdr:row>56</xdr:row>
      <xdr:rowOff>17218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33745</xdr:rowOff>
    </xdr:from>
    <xdr:ext cx="690189"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05205" y="92920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54165</xdr:rowOff>
    </xdr:from>
    <xdr:to>
      <xdr:col>41</xdr:col>
      <xdr:colOff>101600</xdr:colOff>
      <xdr:row>57</xdr:row>
      <xdr:rowOff>155765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842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170490</xdr:rowOff>
    </xdr:from>
    <xdr:to>
      <xdr:col>36</xdr:col>
      <xdr:colOff>165100</xdr:colOff>
      <xdr:row>56</xdr:row>
      <xdr:rowOff>100640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117167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7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117781</xdr:rowOff>
    </xdr:from>
    <xdr:to>
      <xdr:col>55</xdr:col>
      <xdr:colOff>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290731"/>
          <a:ext cx="8382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117781</xdr:rowOff>
    </xdr:from>
    <xdr:to>
      <xdr:col>50</xdr:col>
      <xdr:colOff>114300</xdr:colOff>
      <xdr:row>75</xdr:row>
      <xdr:rowOff>147430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290731"/>
          <a:ext cx="889000" cy="7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147430</xdr:rowOff>
    </xdr:from>
    <xdr:to>
      <xdr:col>45</xdr:col>
      <xdr:colOff>177800</xdr:colOff>
      <xdr:row>77</xdr:row>
      <xdr:rowOff>135382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006180"/>
          <a:ext cx="889000" cy="33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63481</xdr:rowOff>
    </xdr:from>
    <xdr:to>
      <xdr:col>41</xdr:col>
      <xdr:colOff>50800</xdr:colOff>
      <xdr:row>77</xdr:row>
      <xdr:rowOff>135382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93681"/>
          <a:ext cx="889000" cy="2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89291</xdr:rowOff>
    </xdr:from>
    <xdr:to>
      <xdr:col>55</xdr:col>
      <xdr:colOff>50800</xdr:colOff>
      <xdr:row>72</xdr:row>
      <xdr:rowOff>19441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26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42318</xdr:rowOff>
    </xdr:from>
    <xdr:ext cx="69018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215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66981</xdr:rowOff>
    </xdr:from>
    <xdr:to>
      <xdr:col>50</xdr:col>
      <xdr:colOff>165100</xdr:colOff>
      <xdr:row>71</xdr:row>
      <xdr:rowOff>168581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23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13658</xdr:rowOff>
    </xdr:from>
    <xdr:ext cx="69018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294205" y="12015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96630</xdr:rowOff>
    </xdr:from>
    <xdr:to>
      <xdr:col>46</xdr:col>
      <xdr:colOff>38100</xdr:colOff>
      <xdr:row>76</xdr:row>
      <xdr:rowOff>26780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9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74</xdr:row>
      <xdr:rowOff>43307</xdr:rowOff>
    </xdr:from>
    <xdr:ext cx="69018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05205" y="12730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84582</xdr:rowOff>
    </xdr:from>
    <xdr:to>
      <xdr:col>41</xdr:col>
      <xdr:colOff>101600</xdr:colOff>
      <xdr:row>78</xdr:row>
      <xdr:rowOff>14732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31259</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0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12681</xdr:rowOff>
    </xdr:from>
    <xdr:to>
      <xdr:col>36</xdr:col>
      <xdr:colOff>165100</xdr:colOff>
      <xdr:row>76</xdr:row>
      <xdr:rowOff>114281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130808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81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73969</xdr:rowOff>
    </xdr:from>
    <xdr:to>
      <xdr:col>55</xdr:col>
      <xdr:colOff>0</xdr:colOff>
      <xdr:row>98</xdr:row>
      <xdr:rowOff>60651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04619"/>
          <a:ext cx="838200" cy="15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73969</xdr:rowOff>
    </xdr:from>
    <xdr:to>
      <xdr:col>50</xdr:col>
      <xdr:colOff>114300</xdr:colOff>
      <xdr:row>98</xdr:row>
      <xdr:rowOff>112615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04619"/>
          <a:ext cx="889000" cy="2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26166</xdr:rowOff>
    </xdr:from>
    <xdr:to>
      <xdr:col>45</xdr:col>
      <xdr:colOff>177800</xdr:colOff>
      <xdr:row>98</xdr:row>
      <xdr:rowOff>112615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28266"/>
          <a:ext cx="889000" cy="8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26166</xdr:rowOff>
    </xdr:from>
    <xdr:to>
      <xdr:col>41</xdr:col>
      <xdr:colOff>50800</xdr:colOff>
      <xdr:row>98</xdr:row>
      <xdr:rowOff>88774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28266"/>
          <a:ext cx="889000" cy="6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9851</xdr:rowOff>
    </xdr:from>
    <xdr:to>
      <xdr:col>55</xdr:col>
      <xdr:colOff>50800</xdr:colOff>
      <xdr:row>98</xdr:row>
      <xdr:rowOff>111451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96228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23169</xdr:rowOff>
    </xdr:from>
    <xdr:to>
      <xdr:col>50</xdr:col>
      <xdr:colOff>165100</xdr:colOff>
      <xdr:row>97</xdr:row>
      <xdr:rowOff>124769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141296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2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61815</xdr:rowOff>
    </xdr:from>
    <xdr:to>
      <xdr:col>46</xdr:col>
      <xdr:colOff>38100</xdr:colOff>
      <xdr:row>98</xdr:row>
      <xdr:rowOff>163415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154542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146816</xdr:rowOff>
    </xdr:from>
    <xdr:to>
      <xdr:col>41</xdr:col>
      <xdr:colOff>101600</xdr:colOff>
      <xdr:row>98</xdr:row>
      <xdr:rowOff>76966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68093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37974</xdr:rowOff>
    </xdr:from>
    <xdr:to>
      <xdr:col>36</xdr:col>
      <xdr:colOff>165100</xdr:colOff>
      <xdr:row>98</xdr:row>
      <xdr:rowOff>139574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107596</xdr:rowOff>
    </xdr:from>
    <xdr:to>
      <xdr:col>85</xdr:col>
      <xdr:colOff>127000</xdr:colOff>
      <xdr:row>38</xdr:row>
      <xdr:rowOff>139060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22696"/>
          <a:ext cx="838200" cy="3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107596</xdr:rowOff>
    </xdr:from>
    <xdr:to>
      <xdr:col>81</xdr:col>
      <xdr:colOff>50800</xdr:colOff>
      <xdr:row>38</xdr:row>
      <xdr:rowOff>136934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2696"/>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136225</xdr:rowOff>
    </xdr:from>
    <xdr:to>
      <xdr:col>76</xdr:col>
      <xdr:colOff>114300</xdr:colOff>
      <xdr:row>38</xdr:row>
      <xdr:rowOff>136934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1325"/>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122765</xdr:rowOff>
    </xdr:from>
    <xdr:to>
      <xdr:col>71</xdr:col>
      <xdr:colOff>177800</xdr:colOff>
      <xdr:row>38</xdr:row>
      <xdr:rowOff>136225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37865"/>
          <a:ext cx="889000" cy="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88260</xdr:rowOff>
    </xdr:from>
    <xdr:to>
      <xdr:col>85</xdr:col>
      <xdr:colOff>177800</xdr:colOff>
      <xdr:row>39</xdr:row>
      <xdr:rowOff>18410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56796</xdr:rowOff>
    </xdr:from>
    <xdr:to>
      <xdr:col>81</xdr:col>
      <xdr:colOff>101600</xdr:colOff>
      <xdr:row>38</xdr:row>
      <xdr:rowOff>158396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149523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86134</xdr:rowOff>
    </xdr:from>
    <xdr:to>
      <xdr:col>76</xdr:col>
      <xdr:colOff>165100</xdr:colOff>
      <xdr:row>39</xdr:row>
      <xdr:rowOff>16284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7411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85425</xdr:rowOff>
    </xdr:from>
    <xdr:to>
      <xdr:col>72</xdr:col>
      <xdr:colOff>38100</xdr:colOff>
      <xdr:row>39</xdr:row>
      <xdr:rowOff>15575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6702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3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71965</xdr:rowOff>
    </xdr:from>
    <xdr:to>
      <xdr:col>67</xdr:col>
      <xdr:colOff>101600</xdr:colOff>
      <xdr:row>39</xdr:row>
      <xdr:rowOff>2115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164692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134447</xdr:rowOff>
    </xdr:from>
    <xdr:to>
      <xdr:col>85</xdr:col>
      <xdr:colOff>127000</xdr:colOff>
      <xdr:row>73</xdr:row>
      <xdr:rowOff>99485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307397"/>
          <a:ext cx="838200" cy="30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99485</xdr:rowOff>
    </xdr:from>
    <xdr:to>
      <xdr:col>81</xdr:col>
      <xdr:colOff>50800</xdr:colOff>
      <xdr:row>73</xdr:row>
      <xdr:rowOff>143243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615335"/>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143243</xdr:rowOff>
    </xdr:from>
    <xdr:to>
      <xdr:col>76</xdr:col>
      <xdr:colOff>114300</xdr:colOff>
      <xdr:row>74</xdr:row>
      <xdr:rowOff>156936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659093"/>
          <a:ext cx="889000" cy="18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156936</xdr:rowOff>
    </xdr:from>
    <xdr:to>
      <xdr:col>71</xdr:col>
      <xdr:colOff>177800</xdr:colOff>
      <xdr:row>75</xdr:row>
      <xdr:rowOff>45386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844236"/>
          <a:ext cx="889000" cy="5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83647</xdr:rowOff>
    </xdr:from>
    <xdr:to>
      <xdr:col>85</xdr:col>
      <xdr:colOff>177800</xdr:colOff>
      <xdr:row>72</xdr:row>
      <xdr:rowOff>13797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36674</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20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48685</xdr:rowOff>
    </xdr:from>
    <xdr:to>
      <xdr:col>81</xdr:col>
      <xdr:colOff>101600</xdr:colOff>
      <xdr:row>73</xdr:row>
      <xdr:rowOff>150285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5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166812</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33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92443</xdr:rowOff>
    </xdr:from>
    <xdr:to>
      <xdr:col>76</xdr:col>
      <xdr:colOff>165100</xdr:colOff>
      <xdr:row>74</xdr:row>
      <xdr:rowOff>22593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6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39120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38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106136</xdr:rowOff>
    </xdr:from>
    <xdr:to>
      <xdr:col>72</xdr:col>
      <xdr:colOff>38100</xdr:colOff>
      <xdr:row>75</xdr:row>
      <xdr:rowOff>36286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7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52813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56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166036</xdr:rowOff>
    </xdr:from>
    <xdr:to>
      <xdr:col>67</xdr:col>
      <xdr:colOff>101600</xdr:colOff>
      <xdr:row>75</xdr:row>
      <xdr:rowOff>96186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5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112713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62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19789</xdr:rowOff>
    </xdr:from>
    <xdr:to>
      <xdr:col>85</xdr:col>
      <xdr:colOff>127000</xdr:colOff>
      <xdr:row>98</xdr:row>
      <xdr:rowOff>163730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21889"/>
          <a:ext cx="838200" cy="1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49194</xdr:rowOff>
    </xdr:from>
    <xdr:to>
      <xdr:col>81</xdr:col>
      <xdr:colOff>50800</xdr:colOff>
      <xdr:row>98</xdr:row>
      <xdr:rowOff>163730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51294"/>
          <a:ext cx="889000" cy="11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104502</xdr:rowOff>
    </xdr:from>
    <xdr:to>
      <xdr:col>76</xdr:col>
      <xdr:colOff>114300</xdr:colOff>
      <xdr:row>98</xdr:row>
      <xdr:rowOff>49194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35152"/>
          <a:ext cx="889000" cy="1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104502</xdr:rowOff>
    </xdr:from>
    <xdr:to>
      <xdr:col>71</xdr:col>
      <xdr:colOff>177800</xdr:colOff>
      <xdr:row>98</xdr:row>
      <xdr:rowOff>157217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35152"/>
          <a:ext cx="889000" cy="22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140439</xdr:rowOff>
    </xdr:from>
    <xdr:to>
      <xdr:col>85</xdr:col>
      <xdr:colOff>177800</xdr:colOff>
      <xdr:row>98</xdr:row>
      <xdr:rowOff>70589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163316</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62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112930</xdr:rowOff>
    </xdr:from>
    <xdr:to>
      <xdr:col>81</xdr:col>
      <xdr:colOff>101600</xdr:colOff>
      <xdr:row>99</xdr:row>
      <xdr:rowOff>43080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34207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0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169844</xdr:rowOff>
    </xdr:from>
    <xdr:to>
      <xdr:col>76</xdr:col>
      <xdr:colOff>165100</xdr:colOff>
      <xdr:row>98</xdr:row>
      <xdr:rowOff>99994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9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53702</xdr:rowOff>
    </xdr:from>
    <xdr:to>
      <xdr:col>72</xdr:col>
      <xdr:colOff>38100</xdr:colOff>
      <xdr:row>97</xdr:row>
      <xdr:rowOff>155302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379</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45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106417</xdr:rowOff>
    </xdr:from>
    <xdr:to>
      <xdr:col>67</xdr:col>
      <xdr:colOff>101600</xdr:colOff>
      <xdr:row>99</xdr:row>
      <xdr:rowOff>36567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27694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0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94894</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609994"/>
          <a:ext cx="838200" cy="1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19533</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06083"/>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673</xdr:rowOff>
    </xdr:from>
    <xdr:to>
      <xdr:col>102</xdr:col>
      <xdr:colOff>114300</xdr:colOff>
      <xdr:row>39</xdr:row>
      <xdr:rowOff>19533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87223"/>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44094</xdr:rowOff>
    </xdr:from>
    <xdr:to>
      <xdr:col>116</xdr:col>
      <xdr:colOff>114300</xdr:colOff>
      <xdr:row>38</xdr:row>
      <xdr:rowOff>145694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130471</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140183</xdr:rowOff>
    </xdr:from>
    <xdr:to>
      <xdr:col>102</xdr:col>
      <xdr:colOff>165100</xdr:colOff>
      <xdr:row>39</xdr:row>
      <xdr:rowOff>70333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61460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48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121323</xdr:rowOff>
    </xdr:from>
    <xdr:to>
      <xdr:col>98</xdr:col>
      <xdr:colOff>38100</xdr:colOff>
      <xdr:row>39</xdr:row>
      <xdr:rowOff>51473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42600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72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96821</xdr:rowOff>
    </xdr:from>
    <xdr:to>
      <xdr:col>116</xdr:col>
      <xdr:colOff>63500</xdr:colOff>
      <xdr:row>77</xdr:row>
      <xdr:rowOff>82420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55571"/>
          <a:ext cx="838200" cy="3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82420</xdr:rowOff>
    </xdr:from>
    <xdr:to>
      <xdr:col>111</xdr:col>
      <xdr:colOff>177800</xdr:colOff>
      <xdr:row>77</xdr:row>
      <xdr:rowOff>105394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84070"/>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21155</xdr:rowOff>
    </xdr:from>
    <xdr:to>
      <xdr:col>107</xdr:col>
      <xdr:colOff>50800</xdr:colOff>
      <xdr:row>77</xdr:row>
      <xdr:rowOff>105394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051355"/>
          <a:ext cx="889000" cy="2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8010</xdr:rowOff>
    </xdr:from>
    <xdr:to>
      <xdr:col>102</xdr:col>
      <xdr:colOff>114300</xdr:colOff>
      <xdr:row>76</xdr:row>
      <xdr:rowOff>21155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38210"/>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46021</xdr:rowOff>
    </xdr:from>
    <xdr:to>
      <xdr:col>116</xdr:col>
      <xdr:colOff>114300</xdr:colOff>
      <xdr:row>75</xdr:row>
      <xdr:rowOff>147622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047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24448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88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31620</xdr:rowOff>
    </xdr:from>
    <xdr:to>
      <xdr:col>112</xdr:col>
      <xdr:colOff>38100</xdr:colOff>
      <xdr:row>77</xdr:row>
      <xdr:rowOff>133220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124347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32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54594</xdr:rowOff>
    </xdr:from>
    <xdr:to>
      <xdr:col>107</xdr:col>
      <xdr:colOff>101600</xdr:colOff>
      <xdr:row>77</xdr:row>
      <xdr:rowOff>156194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5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147321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141805</xdr:rowOff>
    </xdr:from>
    <xdr:to>
      <xdr:col>102</xdr:col>
      <xdr:colOff>165100</xdr:colOff>
      <xdr:row>76</xdr:row>
      <xdr:rowOff>71955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63082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128660</xdr:rowOff>
    </xdr:from>
    <xdr:to>
      <xdr:col>98</xdr:col>
      <xdr:colOff>38100</xdr:colOff>
      <xdr:row>76</xdr:row>
      <xdr:rowOff>58810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49937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8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公債費においては、近年、大型の整備事業が集中し、地方債現在高や元利償還金が膨らんでおり、類似団体の約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倍以上になっている。。平成２８年度から、大任町し尿処理・じん芥処理・埋立処分施設建設事業が開始されたことが、公債費の増加の要因であるが、繰上償還を行うなど、公債費率の抑制に努める。扶助費では類似団体と比較して、住民１人当たりのコストが</a:t>
          </a:r>
          <a:r>
            <a:rPr kumimoji="1" lang="ja-JP" altLang="en-US" sz="1100">
              <a:solidFill>
                <a:schemeClr val="dk1"/>
              </a:solidFill>
              <a:effectLst/>
              <a:latin typeface="+mn-lt"/>
              <a:ea typeface="+mn-ea"/>
              <a:cs typeface="+mn-cs"/>
            </a:rPr>
            <a:t>１３２，３８３</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普通建設事業費では、類似団体と比較して、住民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a:t>
          </a:r>
          <a:r>
            <a:rPr kumimoji="1" lang="ja-JP" altLang="en-US" sz="1100">
              <a:solidFill>
                <a:schemeClr val="dk1"/>
              </a:solidFill>
              <a:effectLst/>
              <a:latin typeface="+mn-lt"/>
              <a:ea typeface="+mn-ea"/>
              <a:cs typeface="+mn-cs"/>
            </a:rPr>
            <a:t>２，４９７，８１７円</a:t>
          </a:r>
          <a:r>
            <a:rPr kumimoji="1" lang="ja-JP" altLang="ja-JP" sz="1100">
              <a:solidFill>
                <a:schemeClr val="dk1"/>
              </a:solidFill>
              <a:effectLst/>
              <a:latin typeface="+mn-lt"/>
              <a:ea typeface="+mn-ea"/>
              <a:cs typeface="+mn-cs"/>
            </a:rPr>
            <a:t>と大幅に上回っている。これは過疎対策の一環として、道路改良や花公園整備、町営住宅の建替え等を行っており、また前述のとおり、平成２８年度より大任町し尿処理・じん芥処理・埋立処分施設建設事業が開始されたためである。今後も、元利償還金の増加によりさらに厳しい財政運営が求められる。投資及び出資金においては、水道事業会計への出資金の有無に伴い年度によって増減が大きく変動している。</a:t>
          </a:r>
          <a:endParaRPr lang="ja-JP" altLang="ja-JP" sz="1400">
            <a:effectLst/>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5,037
5,003
14.26
21,153,643
20,045,537
1,075,450
3,510,389
39,316,979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25146</xdr:rowOff>
    </xdr:from>
    <xdr:to>
      <xdr:col>24</xdr:col>
      <xdr:colOff>63500</xdr:colOff>
      <xdr:row>33</xdr:row>
      <xdr:rowOff>78994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82996"/>
          <a:ext cx="8382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78994</xdr:rowOff>
    </xdr:from>
    <xdr:to>
      <xdr:col>19</xdr:col>
      <xdr:colOff>177800</xdr:colOff>
      <xdr:row>33</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36844"/>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121793</xdr:rowOff>
    </xdr:from>
    <xdr:to>
      <xdr:col>15</xdr:col>
      <xdr:colOff>50800</xdr:colOff>
      <xdr:row>34</xdr:row>
      <xdr:rowOff>17780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9643"/>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17780</xdr:rowOff>
    </xdr:from>
    <xdr:to>
      <xdr:col>10</xdr:col>
      <xdr:colOff>114300</xdr:colOff>
      <xdr:row>34</xdr:row>
      <xdr:rowOff>56007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47080"/>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145796</xdr:rowOff>
    </xdr:from>
    <xdr:to>
      <xdr:col>24</xdr:col>
      <xdr:colOff>114300</xdr:colOff>
      <xdr:row>33</xdr:row>
      <xdr:rowOff>75946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168673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8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28194</xdr:rowOff>
    </xdr:from>
    <xdr:to>
      <xdr:col>20</xdr:col>
      <xdr:colOff>38100</xdr:colOff>
      <xdr:row>33</xdr:row>
      <xdr:rowOff>129794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146321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6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70993</xdr:rowOff>
    </xdr:from>
    <xdr:to>
      <xdr:col>15</xdr:col>
      <xdr:colOff>101600</xdr:colOff>
      <xdr:row>34</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17670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138430</xdr:rowOff>
    </xdr:from>
    <xdr:to>
      <xdr:col>10</xdr:col>
      <xdr:colOff>165100</xdr:colOff>
      <xdr:row>34</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85107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7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5207</xdr:rowOff>
    </xdr:from>
    <xdr:to>
      <xdr:col>6</xdr:col>
      <xdr:colOff>38100</xdr:colOff>
      <xdr:row>34</xdr:row>
      <xdr:rowOff>106807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123334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0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48617</xdr:rowOff>
    </xdr:from>
    <xdr:to>
      <xdr:col>24</xdr:col>
      <xdr:colOff>63500</xdr:colOff>
      <xdr:row>58</xdr:row>
      <xdr:rowOff>25851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1267"/>
          <a:ext cx="838200" cy="1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96024</xdr:rowOff>
    </xdr:from>
    <xdr:to>
      <xdr:col>19</xdr:col>
      <xdr:colOff>177800</xdr:colOff>
      <xdr:row>58</xdr:row>
      <xdr:rowOff>25851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8674"/>
          <a:ext cx="889000" cy="10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96024</xdr:rowOff>
    </xdr:from>
    <xdr:to>
      <xdr:col>15</xdr:col>
      <xdr:colOff>50800</xdr:colOff>
      <xdr:row>57</xdr:row>
      <xdr:rowOff>112382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8674"/>
          <a:ext cx="889000" cy="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30968</xdr:rowOff>
    </xdr:from>
    <xdr:to>
      <xdr:col>10</xdr:col>
      <xdr:colOff>114300</xdr:colOff>
      <xdr:row>57</xdr:row>
      <xdr:rowOff>112382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3618"/>
          <a:ext cx="889000" cy="8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169267</xdr:rowOff>
    </xdr:from>
    <xdr:to>
      <xdr:col>24</xdr:col>
      <xdr:colOff>114300</xdr:colOff>
      <xdr:row>57</xdr:row>
      <xdr:rowOff>99417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20694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146501</xdr:rowOff>
    </xdr:from>
    <xdr:to>
      <xdr:col>20</xdr:col>
      <xdr:colOff>38100</xdr:colOff>
      <xdr:row>58</xdr:row>
      <xdr:rowOff>76651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67778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45224</xdr:rowOff>
    </xdr:from>
    <xdr:to>
      <xdr:col>15</xdr:col>
      <xdr:colOff>101600</xdr:colOff>
      <xdr:row>57</xdr:row>
      <xdr:rowOff>146824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137951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1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61582</xdr:rowOff>
    </xdr:from>
    <xdr:to>
      <xdr:col>10</xdr:col>
      <xdr:colOff>165100</xdr:colOff>
      <xdr:row>57</xdr:row>
      <xdr:rowOff>163182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154309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151618</xdr:rowOff>
    </xdr:from>
    <xdr:to>
      <xdr:col>6</xdr:col>
      <xdr:colOff>38100</xdr:colOff>
      <xdr:row>57</xdr:row>
      <xdr:rowOff>81768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72895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137327</xdr:rowOff>
    </xdr:from>
    <xdr:to>
      <xdr:col>24</xdr:col>
      <xdr:colOff>63500</xdr:colOff>
      <xdr:row>73</xdr:row>
      <xdr:rowOff>153850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53177"/>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153850</xdr:rowOff>
    </xdr:from>
    <xdr:to>
      <xdr:col>19</xdr:col>
      <xdr:colOff>177800</xdr:colOff>
      <xdr:row>75</xdr:row>
      <xdr:rowOff>1222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69700"/>
          <a:ext cx="889000" cy="1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95889</xdr:rowOff>
    </xdr:from>
    <xdr:to>
      <xdr:col>15</xdr:col>
      <xdr:colOff>50800</xdr:colOff>
      <xdr:row>75</xdr:row>
      <xdr:rowOff>1222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83189"/>
          <a:ext cx="889000" cy="7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95889</xdr:rowOff>
    </xdr:from>
    <xdr:to>
      <xdr:col>10</xdr:col>
      <xdr:colOff>114300</xdr:colOff>
      <xdr:row>75</xdr:row>
      <xdr:rowOff>154975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83189"/>
          <a:ext cx="889000" cy="2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86527</xdr:rowOff>
    </xdr:from>
    <xdr:to>
      <xdr:col>24</xdr:col>
      <xdr:colOff>114300</xdr:colOff>
      <xdr:row>74</xdr:row>
      <xdr:rowOff>16677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109404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5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103050</xdr:rowOff>
    </xdr:from>
    <xdr:to>
      <xdr:col>20</xdr:col>
      <xdr:colOff>38100</xdr:colOff>
      <xdr:row>74</xdr:row>
      <xdr:rowOff>33200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49727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9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121872</xdr:rowOff>
    </xdr:from>
    <xdr:to>
      <xdr:col>15</xdr:col>
      <xdr:colOff>101600</xdr:colOff>
      <xdr:row>75</xdr:row>
      <xdr:rowOff>52022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68549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45089</xdr:rowOff>
    </xdr:from>
    <xdr:to>
      <xdr:col>10</xdr:col>
      <xdr:colOff>165100</xdr:colOff>
      <xdr:row>74</xdr:row>
      <xdr:rowOff>146689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163216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0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104174</xdr:rowOff>
    </xdr:from>
    <xdr:to>
      <xdr:col>6</xdr:col>
      <xdr:colOff>38100</xdr:colOff>
      <xdr:row>76</xdr:row>
      <xdr:rowOff>34323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29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50851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133970</xdr:rowOff>
    </xdr:from>
    <xdr:to>
      <xdr:col>24</xdr:col>
      <xdr:colOff>63500</xdr:colOff>
      <xdr:row>92</xdr:row>
      <xdr:rowOff>133603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735920"/>
          <a:ext cx="838200" cy="17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133970</xdr:rowOff>
    </xdr:from>
    <xdr:to>
      <xdr:col>19</xdr:col>
      <xdr:colOff>177800</xdr:colOff>
      <xdr:row>95</xdr:row>
      <xdr:rowOff>162632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5735920"/>
          <a:ext cx="889000" cy="71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162632</xdr:rowOff>
    </xdr:from>
    <xdr:to>
      <xdr:col>15</xdr:col>
      <xdr:colOff>50800</xdr:colOff>
      <xdr:row>98</xdr:row>
      <xdr:rowOff>6040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50382"/>
          <a:ext cx="889000" cy="3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106308</xdr:rowOff>
    </xdr:from>
    <xdr:to>
      <xdr:col>10</xdr:col>
      <xdr:colOff>114300</xdr:colOff>
      <xdr:row>98</xdr:row>
      <xdr:rowOff>6040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65508"/>
          <a:ext cx="889000" cy="2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82803</xdr:rowOff>
    </xdr:from>
    <xdr:to>
      <xdr:col>24</xdr:col>
      <xdr:colOff>114300</xdr:colOff>
      <xdr:row>93</xdr:row>
      <xdr:rowOff>12953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8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105680</xdr:rowOff>
    </xdr:from>
    <xdr:ext cx="690189"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707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83170</xdr:rowOff>
    </xdr:from>
    <xdr:to>
      <xdr:col>20</xdr:col>
      <xdr:colOff>38100</xdr:colOff>
      <xdr:row>92</xdr:row>
      <xdr:rowOff>13320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6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90</xdr:row>
      <xdr:rowOff>29847</xdr:rowOff>
    </xdr:from>
    <xdr:ext cx="690189"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52205" y="15460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111832</xdr:rowOff>
    </xdr:from>
    <xdr:to>
      <xdr:col>15</xdr:col>
      <xdr:colOff>101600</xdr:colOff>
      <xdr:row>96</xdr:row>
      <xdr:rowOff>41982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94</xdr:row>
      <xdr:rowOff>58509</xdr:rowOff>
    </xdr:from>
    <xdr:ext cx="690189"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563205" y="16174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126690</xdr:rowOff>
    </xdr:from>
    <xdr:to>
      <xdr:col>10</xdr:col>
      <xdr:colOff>165100</xdr:colOff>
      <xdr:row>98</xdr:row>
      <xdr:rowOff>56840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73367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55508</xdr:rowOff>
    </xdr:from>
    <xdr:to>
      <xdr:col>6</xdr:col>
      <xdr:colOff>38100</xdr:colOff>
      <xdr:row>96</xdr:row>
      <xdr:rowOff>157108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2185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28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134534</xdr:rowOff>
    </xdr:from>
    <xdr:to>
      <xdr:col>55</xdr:col>
      <xdr:colOff>0</xdr:colOff>
      <xdr:row>38</xdr:row>
      <xdr:rowOff>134900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9634"/>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134900</xdr:rowOff>
    </xdr:from>
    <xdr:to>
      <xdr:col>50</xdr:col>
      <xdr:colOff>114300</xdr:colOff>
      <xdr:row>38</xdr:row>
      <xdr:rowOff>134900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134351</xdr:rowOff>
    </xdr:from>
    <xdr:to>
      <xdr:col>45</xdr:col>
      <xdr:colOff>177800</xdr:colOff>
      <xdr:row>38</xdr:row>
      <xdr:rowOff>134900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945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134351</xdr:rowOff>
    </xdr:from>
    <xdr:to>
      <xdr:col>41</xdr:col>
      <xdr:colOff>50800</xdr:colOff>
      <xdr:row>38</xdr:row>
      <xdr:rowOff>134351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49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83734</xdr:rowOff>
    </xdr:from>
    <xdr:to>
      <xdr:col>55</xdr:col>
      <xdr:colOff>50800</xdr:colOff>
      <xdr:row>39</xdr:row>
      <xdr:rowOff>13884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84100</xdr:rowOff>
    </xdr:from>
    <xdr:to>
      <xdr:col>50</xdr:col>
      <xdr:colOff>165100</xdr:colOff>
      <xdr:row>39</xdr:row>
      <xdr:rowOff>14250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5377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84100</xdr:rowOff>
    </xdr:from>
    <xdr:to>
      <xdr:col>46</xdr:col>
      <xdr:colOff>38100</xdr:colOff>
      <xdr:row>39</xdr:row>
      <xdr:rowOff>14250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5377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83551</xdr:rowOff>
    </xdr:from>
    <xdr:to>
      <xdr:col>41</xdr:col>
      <xdr:colOff>101600</xdr:colOff>
      <xdr:row>39</xdr:row>
      <xdr:rowOff>13701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4828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83551</xdr:rowOff>
    </xdr:from>
    <xdr:to>
      <xdr:col>36</xdr:col>
      <xdr:colOff>165100</xdr:colOff>
      <xdr:row>39</xdr:row>
      <xdr:rowOff>13701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4828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152951</xdr:rowOff>
    </xdr:from>
    <xdr:to>
      <xdr:col>55</xdr:col>
      <xdr:colOff>0</xdr:colOff>
      <xdr:row>57</xdr:row>
      <xdr:rowOff>150783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896901"/>
          <a:ext cx="838200" cy="10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150783</xdr:rowOff>
    </xdr:from>
    <xdr:to>
      <xdr:col>50</xdr:col>
      <xdr:colOff>114300</xdr:colOff>
      <xdr:row>58</xdr:row>
      <xdr:rowOff>3004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3433"/>
          <a:ext cx="889000" cy="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3004</xdr:rowOff>
    </xdr:from>
    <xdr:to>
      <xdr:col>45</xdr:col>
      <xdr:colOff>177800</xdr:colOff>
      <xdr:row>58</xdr:row>
      <xdr:rowOff>60327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47104"/>
          <a:ext cx="889000" cy="5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38312</xdr:rowOff>
    </xdr:from>
    <xdr:to>
      <xdr:col>41</xdr:col>
      <xdr:colOff>50800</xdr:colOff>
      <xdr:row>58</xdr:row>
      <xdr:rowOff>60327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82412"/>
          <a:ext cx="889000" cy="2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102151</xdr:rowOff>
    </xdr:from>
    <xdr:to>
      <xdr:col>55</xdr:col>
      <xdr:colOff>50800</xdr:colOff>
      <xdr:row>52</xdr:row>
      <xdr:rowOff>32301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8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43405</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78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99983</xdr:rowOff>
    </xdr:from>
    <xdr:to>
      <xdr:col>50</xdr:col>
      <xdr:colOff>165100</xdr:colOff>
      <xdr:row>58</xdr:row>
      <xdr:rowOff>30133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46660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123654</xdr:rowOff>
    </xdr:from>
    <xdr:to>
      <xdr:col>46</xdr:col>
      <xdr:colOff>38100</xdr:colOff>
      <xdr:row>58</xdr:row>
      <xdr:rowOff>53804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70331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9527</xdr:rowOff>
    </xdr:from>
    <xdr:to>
      <xdr:col>41</xdr:col>
      <xdr:colOff>101600</xdr:colOff>
      <xdr:row>58</xdr:row>
      <xdr:rowOff>111127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102254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4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158962</xdr:rowOff>
    </xdr:from>
    <xdr:to>
      <xdr:col>36</xdr:col>
      <xdr:colOff>165100</xdr:colOff>
      <xdr:row>58</xdr:row>
      <xdr:rowOff>89112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3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105639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0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39643</xdr:rowOff>
    </xdr:from>
    <xdr:to>
      <xdr:col>55</xdr:col>
      <xdr:colOff>0</xdr:colOff>
      <xdr:row>79</xdr:row>
      <xdr:rowOff>40571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84193"/>
          <a:ext cx="8382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39643</xdr:rowOff>
    </xdr:from>
    <xdr:to>
      <xdr:col>50</xdr:col>
      <xdr:colOff>114300</xdr:colOff>
      <xdr:row>79</xdr:row>
      <xdr:rowOff>40997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84193"/>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40997</xdr:rowOff>
    </xdr:from>
    <xdr:to>
      <xdr:col>45</xdr:col>
      <xdr:colOff>177800</xdr:colOff>
      <xdr:row>79</xdr:row>
      <xdr:rowOff>40997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85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40808</xdr:rowOff>
    </xdr:from>
    <xdr:to>
      <xdr:col>41</xdr:col>
      <xdr:colOff>50800</xdr:colOff>
      <xdr:row>79</xdr:row>
      <xdr:rowOff>40997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85358"/>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161221</xdr:rowOff>
    </xdr:from>
    <xdr:to>
      <xdr:col>55</xdr:col>
      <xdr:colOff>50800</xdr:colOff>
      <xdr:row>79</xdr:row>
      <xdr:rowOff>91371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76148</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160293</xdr:rowOff>
    </xdr:from>
    <xdr:to>
      <xdr:col>50</xdr:col>
      <xdr:colOff>165100</xdr:colOff>
      <xdr:row>79</xdr:row>
      <xdr:rowOff>90443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81570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161647</xdr:rowOff>
    </xdr:from>
    <xdr:to>
      <xdr:col>46</xdr:col>
      <xdr:colOff>38100</xdr:colOff>
      <xdr:row>79</xdr:row>
      <xdr:rowOff>91797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82924</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61017" y="1362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161647</xdr:rowOff>
    </xdr:from>
    <xdr:to>
      <xdr:col>41</xdr:col>
      <xdr:colOff>101600</xdr:colOff>
      <xdr:row>79</xdr:row>
      <xdr:rowOff>91797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82924</xdr:rowOff>
    </xdr:from>
    <xdr:ext cx="378565"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2017" y="1362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161458</xdr:rowOff>
    </xdr:from>
    <xdr:to>
      <xdr:col>36</xdr:col>
      <xdr:colOff>165100</xdr:colOff>
      <xdr:row>79</xdr:row>
      <xdr:rowOff>91608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82735</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3017" y="13627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153059</xdr:rowOff>
    </xdr:from>
    <xdr:to>
      <xdr:col>55</xdr:col>
      <xdr:colOff>0</xdr:colOff>
      <xdr:row>97</xdr:row>
      <xdr:rowOff>110182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40809"/>
          <a:ext cx="838200" cy="30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153059</xdr:rowOff>
    </xdr:from>
    <xdr:to>
      <xdr:col>50</xdr:col>
      <xdr:colOff>114300</xdr:colOff>
      <xdr:row>97</xdr:row>
      <xdr:rowOff>156699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40809"/>
          <a:ext cx="889000" cy="34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42120</xdr:rowOff>
    </xdr:from>
    <xdr:to>
      <xdr:col>45</xdr:col>
      <xdr:colOff>177800</xdr:colOff>
      <xdr:row>97</xdr:row>
      <xdr:rowOff>156699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329870"/>
          <a:ext cx="889000" cy="4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42120</xdr:rowOff>
    </xdr:from>
    <xdr:to>
      <xdr:col>41</xdr:col>
      <xdr:colOff>50800</xdr:colOff>
      <xdr:row>95</xdr:row>
      <xdr:rowOff>84572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29870"/>
          <a:ext cx="889000" cy="4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59382</xdr:rowOff>
    </xdr:from>
    <xdr:to>
      <xdr:col>55</xdr:col>
      <xdr:colOff>50800</xdr:colOff>
      <xdr:row>97</xdr:row>
      <xdr:rowOff>160982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145759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102259</xdr:rowOff>
    </xdr:from>
    <xdr:to>
      <xdr:col>50</xdr:col>
      <xdr:colOff>165100</xdr:colOff>
      <xdr:row>96</xdr:row>
      <xdr:rowOff>32409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48936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105899</xdr:rowOff>
    </xdr:from>
    <xdr:to>
      <xdr:col>46</xdr:col>
      <xdr:colOff>38100</xdr:colOff>
      <xdr:row>98</xdr:row>
      <xdr:rowOff>36049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27176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162770</xdr:rowOff>
    </xdr:from>
    <xdr:to>
      <xdr:col>41</xdr:col>
      <xdr:colOff>101600</xdr:colOff>
      <xdr:row>95</xdr:row>
      <xdr:rowOff>92920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109447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5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33772</xdr:rowOff>
    </xdr:from>
    <xdr:to>
      <xdr:col>36</xdr:col>
      <xdr:colOff>165100</xdr:colOff>
      <xdr:row>95</xdr:row>
      <xdr:rowOff>135372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151899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100305</xdr:rowOff>
    </xdr:from>
    <xdr:to>
      <xdr:col>85</xdr:col>
      <xdr:colOff>127000</xdr:colOff>
      <xdr:row>38</xdr:row>
      <xdr:rowOff>19533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43955"/>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19533</xdr:rowOff>
    </xdr:from>
    <xdr:to>
      <xdr:col>81</xdr:col>
      <xdr:colOff>50800</xdr:colOff>
      <xdr:row>38</xdr:row>
      <xdr:rowOff>21220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34633"/>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161297</xdr:rowOff>
    </xdr:from>
    <xdr:to>
      <xdr:col>76</xdr:col>
      <xdr:colOff>114300</xdr:colOff>
      <xdr:row>38</xdr:row>
      <xdr:rowOff>21220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990597"/>
          <a:ext cx="889000" cy="54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161297</xdr:rowOff>
    </xdr:from>
    <xdr:to>
      <xdr:col>71</xdr:col>
      <xdr:colOff>177800</xdr:colOff>
      <xdr:row>38</xdr:row>
      <xdr:rowOff>37092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990597"/>
          <a:ext cx="889000" cy="5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49505</xdr:rowOff>
    </xdr:from>
    <xdr:to>
      <xdr:col>85</xdr:col>
      <xdr:colOff>177800</xdr:colOff>
      <xdr:row>37</xdr:row>
      <xdr:rowOff>151105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27932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140183</xdr:rowOff>
    </xdr:from>
    <xdr:to>
      <xdr:col>81</xdr:col>
      <xdr:colOff>101600</xdr:colOff>
      <xdr:row>38</xdr:row>
      <xdr:rowOff>70332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3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61460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141870</xdr:rowOff>
    </xdr:from>
    <xdr:to>
      <xdr:col>76</xdr:col>
      <xdr:colOff>165100</xdr:colOff>
      <xdr:row>38</xdr:row>
      <xdr:rowOff>72020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63147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110497</xdr:rowOff>
    </xdr:from>
    <xdr:to>
      <xdr:col>72</xdr:col>
      <xdr:colOff>38100</xdr:colOff>
      <xdr:row>35</xdr:row>
      <xdr:rowOff>40647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93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57174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7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157741</xdr:rowOff>
    </xdr:from>
    <xdr:to>
      <xdr:col>67</xdr:col>
      <xdr:colOff>101600</xdr:colOff>
      <xdr:row>38</xdr:row>
      <xdr:rowOff>87891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79019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109293</xdr:rowOff>
    </xdr:from>
    <xdr:to>
      <xdr:col>85</xdr:col>
      <xdr:colOff>127000</xdr:colOff>
      <xdr:row>57</xdr:row>
      <xdr:rowOff>106289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10493"/>
          <a:ext cx="838200" cy="16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106289</xdr:rowOff>
    </xdr:from>
    <xdr:to>
      <xdr:col>81</xdr:col>
      <xdr:colOff>50800</xdr:colOff>
      <xdr:row>58</xdr:row>
      <xdr:rowOff>99476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78939"/>
          <a:ext cx="889000" cy="16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18957</xdr:rowOff>
    </xdr:from>
    <xdr:to>
      <xdr:col>76</xdr:col>
      <xdr:colOff>114300</xdr:colOff>
      <xdr:row>58</xdr:row>
      <xdr:rowOff>99476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63057"/>
          <a:ext cx="889000"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18957</xdr:rowOff>
    </xdr:from>
    <xdr:to>
      <xdr:col>71</xdr:col>
      <xdr:colOff>177800</xdr:colOff>
      <xdr:row>58</xdr:row>
      <xdr:rowOff>83314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63057"/>
          <a:ext cx="889000" cy="6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58493</xdr:rowOff>
    </xdr:from>
    <xdr:to>
      <xdr:col>85</xdr:col>
      <xdr:colOff>177800</xdr:colOff>
      <xdr:row>56</xdr:row>
      <xdr:rowOff>160093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81370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1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55489</xdr:rowOff>
    </xdr:from>
    <xdr:to>
      <xdr:col>81</xdr:col>
      <xdr:colOff>101600</xdr:colOff>
      <xdr:row>57</xdr:row>
      <xdr:rowOff>157089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60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48676</xdr:rowOff>
    </xdr:from>
    <xdr:to>
      <xdr:col>76</xdr:col>
      <xdr:colOff>165100</xdr:colOff>
      <xdr:row>58</xdr:row>
      <xdr:rowOff>150276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141403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139607</xdr:rowOff>
    </xdr:from>
    <xdr:to>
      <xdr:col>72</xdr:col>
      <xdr:colOff>38100</xdr:colOff>
      <xdr:row>58</xdr:row>
      <xdr:rowOff>69757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60884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32514</xdr:rowOff>
    </xdr:from>
    <xdr:to>
      <xdr:col>67</xdr:col>
      <xdr:colOff>101600</xdr:colOff>
      <xdr:row>58</xdr:row>
      <xdr:rowOff>134114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7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125241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6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107595</xdr:rowOff>
    </xdr:from>
    <xdr:to>
      <xdr:col>85</xdr:col>
      <xdr:colOff>127000</xdr:colOff>
      <xdr:row>78</xdr:row>
      <xdr:rowOff>139060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80695"/>
          <a:ext cx="8382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107595</xdr:rowOff>
    </xdr:from>
    <xdr:to>
      <xdr:col>81</xdr:col>
      <xdr:colOff>50800</xdr:colOff>
      <xdr:row>78</xdr:row>
      <xdr:rowOff>136934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80695"/>
          <a:ext cx="889000" cy="2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136226</xdr:rowOff>
    </xdr:from>
    <xdr:to>
      <xdr:col>76</xdr:col>
      <xdr:colOff>114300</xdr:colOff>
      <xdr:row>78</xdr:row>
      <xdr:rowOff>136934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9326"/>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122765</xdr:rowOff>
    </xdr:from>
    <xdr:to>
      <xdr:col>71</xdr:col>
      <xdr:colOff>177800</xdr:colOff>
      <xdr:row>78</xdr:row>
      <xdr:rowOff>136226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5865"/>
          <a:ext cx="8890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88260</xdr:rowOff>
    </xdr:from>
    <xdr:to>
      <xdr:col>85</xdr:col>
      <xdr:colOff>177800</xdr:colOff>
      <xdr:row>79</xdr:row>
      <xdr:rowOff>18410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56795</xdr:rowOff>
    </xdr:from>
    <xdr:to>
      <xdr:col>81</xdr:col>
      <xdr:colOff>101600</xdr:colOff>
      <xdr:row>78</xdr:row>
      <xdr:rowOff>158395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149522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2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86134</xdr:rowOff>
    </xdr:from>
    <xdr:to>
      <xdr:col>76</xdr:col>
      <xdr:colOff>165100</xdr:colOff>
      <xdr:row>79</xdr:row>
      <xdr:rowOff>16284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7411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85426</xdr:rowOff>
    </xdr:from>
    <xdr:to>
      <xdr:col>72</xdr:col>
      <xdr:colOff>38100</xdr:colOff>
      <xdr:row>79</xdr:row>
      <xdr:rowOff>15576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6703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71965</xdr:rowOff>
    </xdr:from>
    <xdr:to>
      <xdr:col>67</xdr:col>
      <xdr:colOff>101600</xdr:colOff>
      <xdr:row>79</xdr:row>
      <xdr:rowOff>2115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164692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134446</xdr:rowOff>
    </xdr:from>
    <xdr:to>
      <xdr:col>85</xdr:col>
      <xdr:colOff>127000</xdr:colOff>
      <xdr:row>93</xdr:row>
      <xdr:rowOff>99485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5736396"/>
          <a:ext cx="838200" cy="30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99485</xdr:rowOff>
    </xdr:from>
    <xdr:to>
      <xdr:col>81</xdr:col>
      <xdr:colOff>50800</xdr:colOff>
      <xdr:row>93</xdr:row>
      <xdr:rowOff>143244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044335"/>
          <a:ext cx="8890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143244</xdr:rowOff>
    </xdr:from>
    <xdr:to>
      <xdr:col>76</xdr:col>
      <xdr:colOff>114300</xdr:colOff>
      <xdr:row>94</xdr:row>
      <xdr:rowOff>156936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88094"/>
          <a:ext cx="889000" cy="18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156936</xdr:rowOff>
    </xdr:from>
    <xdr:to>
      <xdr:col>71</xdr:col>
      <xdr:colOff>177800</xdr:colOff>
      <xdr:row>95</xdr:row>
      <xdr:rowOff>45386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273236"/>
          <a:ext cx="889000" cy="5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83646</xdr:rowOff>
    </xdr:from>
    <xdr:to>
      <xdr:col>85</xdr:col>
      <xdr:colOff>177800</xdr:colOff>
      <xdr:row>92</xdr:row>
      <xdr:rowOff>13796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6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36673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63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48685</xdr:rowOff>
    </xdr:from>
    <xdr:to>
      <xdr:col>81</xdr:col>
      <xdr:colOff>101600</xdr:colOff>
      <xdr:row>93</xdr:row>
      <xdr:rowOff>150285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99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166812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76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92444</xdr:rowOff>
    </xdr:from>
    <xdr:to>
      <xdr:col>76</xdr:col>
      <xdr:colOff>165100</xdr:colOff>
      <xdr:row>94</xdr:row>
      <xdr:rowOff>22594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0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39121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8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106136</xdr:rowOff>
    </xdr:from>
    <xdr:to>
      <xdr:col>72</xdr:col>
      <xdr:colOff>38100</xdr:colOff>
      <xdr:row>95</xdr:row>
      <xdr:rowOff>36286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52813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99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166036</xdr:rowOff>
    </xdr:from>
    <xdr:to>
      <xdr:col>67</xdr:col>
      <xdr:colOff>101600</xdr:colOff>
      <xdr:row>95</xdr:row>
      <xdr:rowOff>96186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112713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05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の約５倍以上になっている。。平成２８年度から、大任町し尿処理・じん芥処理・埋立処分施設建設事業が開始されたことが、公債費の増加の要因であるが、繰上償還を行うなど、公債費率の抑制に努める。民生費では類似団体と比較して、</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１２５，３９２</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衛生費では、類似団体と比較して、約</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倍上回っている。主な要因は平成２８年度より大任町し尿処理・じん芥処理・埋立処分施設建設事業が開始されたためである。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農林水産費では、</a:t>
          </a:r>
          <a:r>
            <a:rPr kumimoji="1" lang="ja-JP" altLang="ja-JP" sz="1100">
              <a:solidFill>
                <a:schemeClr val="dk1"/>
              </a:solidFill>
              <a:effectLst/>
              <a:latin typeface="+mn-lt"/>
              <a:ea typeface="+mn-ea"/>
              <a:cs typeface="+mn-cs"/>
            </a:rPr>
            <a:t>類似団体と比較して、約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倍上回っている。要因は</a:t>
          </a:r>
          <a:r>
            <a:rPr kumimoji="1" lang="ja-JP" altLang="en-US" sz="1100">
              <a:solidFill>
                <a:schemeClr val="dk1"/>
              </a:solidFill>
              <a:effectLst/>
              <a:latin typeface="+mn-lt"/>
              <a:ea typeface="+mn-ea"/>
              <a:cs typeface="+mn-cs"/>
            </a:rPr>
            <a:t>令和６年度に道の駅おおとう桜街道に子ども広場を整備したためである。</a:t>
          </a:r>
          <a:endParaRPr lang="ja-JP" altLang="ja-JP" sz="1400">
            <a:effectLst/>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年度標準財政規模</a:t>
          </a:r>
          <a:r>
            <a:rPr kumimoji="1" lang="ja-JP" altLang="en-US" sz="1100">
              <a:solidFill>
                <a:schemeClr val="dk1"/>
              </a:solidFill>
              <a:effectLst/>
              <a:latin typeface="+mn-lt"/>
              <a:ea typeface="+mn-ea"/>
              <a:cs typeface="+mn-cs"/>
            </a:rPr>
            <a:t>３，５１０，３８９</a:t>
          </a:r>
          <a:r>
            <a:rPr kumimoji="1" lang="ja-JP" altLang="ja-JP" sz="1100">
              <a:solidFill>
                <a:schemeClr val="dk1"/>
              </a:solidFill>
              <a:effectLst/>
              <a:latin typeface="+mn-lt"/>
              <a:ea typeface="+mn-ea"/>
              <a:cs typeface="+mn-cs"/>
            </a:rPr>
            <a:t>千円に対し、財政調整基金残高は前年度に比べ、</a:t>
          </a:r>
          <a:r>
            <a:rPr kumimoji="1" lang="ja-JP" altLang="en-US" sz="1100">
              <a:solidFill>
                <a:schemeClr val="dk1"/>
              </a:solidFill>
              <a:effectLst/>
              <a:latin typeface="+mn-lt"/>
              <a:ea typeface="+mn-ea"/>
              <a:cs typeface="+mn-cs"/>
            </a:rPr>
            <a:t>１４０，３０８</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２，１２８，６７３</a:t>
          </a:r>
          <a:r>
            <a:rPr kumimoji="1" lang="ja-JP" altLang="ja-JP" sz="1100">
              <a:solidFill>
                <a:schemeClr val="dk1"/>
              </a:solidFill>
              <a:effectLst/>
              <a:latin typeface="+mn-lt"/>
              <a:ea typeface="+mn-ea"/>
              <a:cs typeface="+mn-cs"/>
            </a:rPr>
            <a:t>千円で６</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６４</a:t>
          </a:r>
          <a:r>
            <a:rPr kumimoji="1" lang="ja-JP" altLang="ja-JP" sz="1100">
              <a:solidFill>
                <a:schemeClr val="dk1"/>
              </a:solidFill>
              <a:effectLst/>
              <a:latin typeface="+mn-lt"/>
              <a:ea typeface="+mn-ea"/>
              <a:cs typeface="+mn-cs"/>
            </a:rPr>
            <a:t>％となった。実質収支額については、</a:t>
          </a:r>
          <a:r>
            <a:rPr kumimoji="1" lang="ja-JP" altLang="en-US" sz="1100">
              <a:solidFill>
                <a:schemeClr val="dk1"/>
              </a:solidFill>
              <a:effectLst/>
              <a:latin typeface="+mn-lt"/>
              <a:ea typeface="+mn-ea"/>
              <a:cs typeface="+mn-cs"/>
            </a:rPr>
            <a:t>１，０７５，４５０</a:t>
          </a:r>
          <a:r>
            <a:rPr kumimoji="1" lang="ja-JP" altLang="ja-JP" sz="1100">
              <a:solidFill>
                <a:schemeClr val="dk1"/>
              </a:solidFill>
              <a:effectLst/>
              <a:latin typeface="+mn-lt"/>
              <a:ea typeface="+mn-ea"/>
              <a:cs typeface="+mn-cs"/>
            </a:rPr>
            <a:t>千円となり、前年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に比べ大幅な増となった。</a:t>
          </a:r>
          <a:endParaRPr lang="ja-JP" altLang="ja-JP" sz="1400">
            <a:effectLst/>
          </a:endParaRPr>
        </a:p>
        <a:p>
          <a:r>
            <a:rPr kumimoji="1" lang="ja-JP" altLang="ja-JP" sz="1100">
              <a:solidFill>
                <a:schemeClr val="dk1"/>
              </a:solidFill>
              <a:effectLst/>
              <a:latin typeface="+mn-lt"/>
              <a:ea typeface="+mn-ea"/>
              <a:cs typeface="+mn-cs"/>
            </a:rPr>
            <a:t>　財政調整基金に関しては、歳計余剰金処分を取崩額が上回らないよう努力するとともに、不要不急な一般財源の支出を徹底的に抑制していく。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については、平成２９年度から改善が見られるものの、依然として低い財政規模が続いており、財政状況が厳しい状況にある。主な要因としては、高齢化と特定疾病などで医療費が増加する中、長引く不況や会社倒産等により、保険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徴収額が低迷していることが挙げられる。今後も継続して、重複多受診者の保健指導を行い、医療費の増加を抑えるとともに、保険税の見直しを行い、徴収担当とも連携して徴収率向上に努める。</a:t>
          </a:r>
          <a:endParaRPr lang="ja-JP" altLang="ja-JP" sz="1400">
            <a:effectLst/>
          </a:endParaRPr>
        </a:p>
        <a:p>
          <a:r>
            <a:rPr kumimoji="1" lang="ja-JP" altLang="ja-JP" sz="1100">
              <a:solidFill>
                <a:schemeClr val="dk1"/>
              </a:solidFill>
              <a:effectLst/>
              <a:latin typeface="+mn-lt"/>
              <a:ea typeface="+mn-ea"/>
              <a:cs typeface="+mn-cs"/>
            </a:rPr>
            <a:t>　一般会計においても、町税や住宅家賃など自主財源の確保に努め、歳出経費の削減はもとより、基金積み立てなどを行い、今後も現在の水準維持を図る。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21153643</v>
      </c>
      <c r="BO4" s="358"/>
      <c r="BP4" s="358"/>
      <c r="BQ4" s="358"/>
      <c r="BR4" s="358"/>
      <c r="BS4" s="358"/>
      <c r="BT4" s="358"/>
      <c r="BU4" s="359"/>
      <c r="BV4" s="357">
        <v>20147630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30.6</v>
      </c>
      <c r="CU4" s="364"/>
      <c r="CV4" s="364"/>
      <c r="CW4" s="364"/>
      <c r="CX4" s="364"/>
      <c r="CY4" s="364"/>
      <c r="CZ4" s="364"/>
      <c r="DA4" s="365"/>
      <c r="DB4" s="363">
        <v>22.7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20045537</v>
      </c>
      <c r="BO5" s="395"/>
      <c r="BP5" s="395"/>
      <c r="BQ5" s="395"/>
      <c r="BR5" s="395"/>
      <c r="BS5" s="395"/>
      <c r="BT5" s="395"/>
      <c r="BU5" s="396"/>
      <c r="BV5" s="394">
        <v>19441668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89.7</v>
      </c>
      <c r="CU5" s="392"/>
      <c r="CV5" s="392"/>
      <c r="CW5" s="392"/>
      <c r="CX5" s="392"/>
      <c r="CY5" s="392"/>
      <c r="CZ5" s="392"/>
      <c r="DA5" s="393"/>
      <c r="DB5" s="391">
        <v>89.1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1108106</v>
      </c>
      <c r="BO6" s="395"/>
      <c r="BP6" s="395"/>
      <c r="BQ6" s="395"/>
      <c r="BR6" s="395"/>
      <c r="BS6" s="395"/>
      <c r="BT6" s="395"/>
      <c r="BU6" s="396"/>
      <c r="BV6" s="394">
        <v>705962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89.8</v>
      </c>
      <c r="CU6" s="432"/>
      <c r="CV6" s="432"/>
      <c r="CW6" s="432"/>
      <c r="CX6" s="432"/>
      <c r="CY6" s="432"/>
      <c r="CZ6" s="432"/>
      <c r="DA6" s="433"/>
      <c r="DB6" s="431">
        <v>89.4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32656</v>
      </c>
      <c r="BO7" s="395"/>
      <c r="BP7" s="395"/>
      <c r="BQ7" s="395"/>
      <c r="BR7" s="395"/>
      <c r="BS7" s="395"/>
      <c r="BT7" s="395"/>
      <c r="BU7" s="396"/>
      <c r="BV7" s="394">
        <v>15452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3510389</v>
      </c>
      <c r="CU7" s="395"/>
      <c r="CV7" s="395"/>
      <c r="CW7" s="395"/>
      <c r="CX7" s="395"/>
      <c r="CY7" s="395"/>
      <c r="CZ7" s="395"/>
      <c r="DA7" s="396"/>
      <c r="DB7" s="394">
        <v>3040886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1075450</v>
      </c>
      <c r="BO8" s="395"/>
      <c r="BP8" s="395"/>
      <c r="BQ8" s="395"/>
      <c r="BR8" s="395"/>
      <c r="BS8" s="395"/>
      <c r="BT8" s="395"/>
      <c r="BU8" s="396"/>
      <c r="BV8" s="394">
        <v>690510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0.17</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5008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384940</v>
      </c>
      <c r="BO9" s="395"/>
      <c r="BP9" s="395"/>
      <c r="BQ9" s="395"/>
      <c r="BR9" s="395"/>
      <c r="BS9" s="395"/>
      <c r="BT9" s="395"/>
      <c r="BU9" s="396"/>
      <c r="BV9" s="394">
        <v>470779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38</v>
      </c>
      <c r="CU9" s="392"/>
      <c r="CV9" s="392"/>
      <c r="CW9" s="392"/>
      <c r="CX9" s="392"/>
      <c r="CY9" s="392"/>
      <c r="CZ9" s="392"/>
      <c r="DA9" s="393"/>
      <c r="DB9" s="391">
        <v>38.299999999999997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5176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301708</v>
      </c>
      <c r="BO10" s="395"/>
      <c r="BP10" s="395"/>
      <c r="BQ10" s="395"/>
      <c r="BR10" s="395"/>
      <c r="BS10" s="395"/>
      <c r="BT10" s="395"/>
      <c r="BU10" s="396"/>
      <c r="BV10" s="394">
        <v>87607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611177</v>
      </c>
      <c r="BO11" s="395"/>
      <c r="BP11" s="395"/>
      <c r="BQ11" s="395"/>
      <c r="BR11" s="395"/>
      <c r="BS11" s="395"/>
      <c r="BT11" s="395"/>
      <c r="BU11" s="396"/>
      <c r="BV11" s="394">
        <v>396074</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5037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441400</v>
      </c>
      <c r="BO12" s="395"/>
      <c r="BP12" s="395"/>
      <c r="BQ12" s="395"/>
      <c r="BR12" s="395"/>
      <c r="BS12" s="395"/>
      <c r="BT12" s="395"/>
      <c r="BU12" s="396"/>
      <c r="BV12" s="394">
        <v>364672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5003</v>
      </c>
      <c r="S13" s="479"/>
      <c r="T13" s="479"/>
      <c r="U13" s="479"/>
      <c r="V13" s="480"/>
      <c r="W13" s="410" t="s">
        <v>131</v>
      </c>
      <c r="X13" s="411"/>
      <c r="Y13" s="411"/>
      <c r="Z13" s="411"/>
      <c r="AA13" s="411"/>
      <c r="AB13" s="401"/>
      <c r="AC13" s="445">
        <v>55</v>
      </c>
      <c r="AD13" s="446"/>
      <c r="AE13" s="446"/>
      <c r="AF13" s="446"/>
      <c r="AG13" s="488"/>
      <c r="AH13" s="445">
        <v>56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856425</v>
      </c>
      <c r="BO13" s="395"/>
      <c r="BP13" s="395"/>
      <c r="BQ13" s="395"/>
      <c r="BR13" s="395"/>
      <c r="BS13" s="395"/>
      <c r="BT13" s="395"/>
      <c r="BU13" s="396"/>
      <c r="BV13" s="394">
        <v>589788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6.4</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5062</v>
      </c>
      <c r="S14" s="479"/>
      <c r="T14" s="479"/>
      <c r="U14" s="479"/>
      <c r="V14" s="480"/>
      <c r="W14" s="384"/>
      <c r="X14" s="385"/>
      <c r="Y14" s="385"/>
      <c r="Z14" s="385"/>
      <c r="AA14" s="385"/>
      <c r="AB14" s="374"/>
      <c r="AC14" s="481">
        <v>2.8</v>
      </c>
      <c r="AD14" s="482"/>
      <c r="AE14" s="482"/>
      <c r="AF14" s="482"/>
      <c r="AG14" s="483"/>
      <c r="AH14" s="481">
        <v>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33.799999999999997</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5035</v>
      </c>
      <c r="S15" s="479"/>
      <c r="T15" s="479"/>
      <c r="U15" s="479"/>
      <c r="V15" s="480"/>
      <c r="W15" s="410" t="s">
        <v>137</v>
      </c>
      <c r="X15" s="411"/>
      <c r="Y15" s="411"/>
      <c r="Z15" s="411"/>
      <c r="AA15" s="411"/>
      <c r="AB15" s="401"/>
      <c r="AC15" s="445">
        <v>491</v>
      </c>
      <c r="AD15" s="446"/>
      <c r="AE15" s="446"/>
      <c r="AF15" s="446"/>
      <c r="AG15" s="488"/>
      <c r="AH15" s="445">
        <v>486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500153</v>
      </c>
      <c r="BO15" s="358"/>
      <c r="BP15" s="358"/>
      <c r="BQ15" s="358"/>
      <c r="BR15" s="358"/>
      <c r="BS15" s="358"/>
      <c r="BT15" s="358"/>
      <c r="BU15" s="359"/>
      <c r="BV15" s="357">
        <v>488195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24.8</v>
      </c>
      <c r="AD16" s="482"/>
      <c r="AE16" s="482"/>
      <c r="AF16" s="482"/>
      <c r="AG16" s="483"/>
      <c r="AH16" s="481">
        <v>25.9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3385466</v>
      </c>
      <c r="BO16" s="395"/>
      <c r="BP16" s="395"/>
      <c r="BQ16" s="395"/>
      <c r="BR16" s="395"/>
      <c r="BS16" s="395"/>
      <c r="BT16" s="395"/>
      <c r="BU16" s="396"/>
      <c r="BV16" s="394">
        <v>2915714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1432</v>
      </c>
      <c r="AD17" s="446"/>
      <c r="AE17" s="446"/>
      <c r="AF17" s="446"/>
      <c r="AG17" s="488"/>
      <c r="AH17" s="445">
        <v>1335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618526</v>
      </c>
      <c r="BO17" s="395"/>
      <c r="BP17" s="395"/>
      <c r="BQ17" s="395"/>
      <c r="BR17" s="395"/>
      <c r="BS17" s="395"/>
      <c r="BT17" s="395"/>
      <c r="BU17" s="396"/>
      <c r="BV17" s="394">
        <v>602906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14.26</v>
      </c>
      <c r="M18" s="521"/>
      <c r="N18" s="521"/>
      <c r="O18" s="521"/>
      <c r="P18" s="521"/>
      <c r="Q18" s="521"/>
      <c r="R18" s="522"/>
      <c r="S18" s="522"/>
      <c r="T18" s="522"/>
      <c r="U18" s="522"/>
      <c r="V18" s="523"/>
      <c r="W18" s="412"/>
      <c r="X18" s="413"/>
      <c r="Y18" s="413"/>
      <c r="Z18" s="413"/>
      <c r="AA18" s="413"/>
      <c r="AB18" s="404"/>
      <c r="AC18" s="524">
        <v>72.400000000000006</v>
      </c>
      <c r="AD18" s="525"/>
      <c r="AE18" s="525"/>
      <c r="AF18" s="525"/>
      <c r="AG18" s="526"/>
      <c r="AH18" s="524">
        <v>71.099999999999994</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3165306</v>
      </c>
      <c r="BO18" s="395"/>
      <c r="BP18" s="395"/>
      <c r="BQ18" s="395"/>
      <c r="BR18" s="395"/>
      <c r="BS18" s="395"/>
      <c r="BT18" s="395"/>
      <c r="BU18" s="396"/>
      <c r="BV18" s="394">
        <v>2745615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351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5515047</v>
      </c>
      <c r="BO19" s="395"/>
      <c r="BP19" s="395"/>
      <c r="BQ19" s="395"/>
      <c r="BR19" s="395"/>
      <c r="BS19" s="395"/>
      <c r="BT19" s="395"/>
      <c r="BU19" s="396"/>
      <c r="BV19" s="394">
        <v>4280385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2040</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39316979</v>
      </c>
      <c r="BO22" s="358"/>
      <c r="BP22" s="358"/>
      <c r="BQ22" s="358"/>
      <c r="BR22" s="358"/>
      <c r="BS22" s="358"/>
      <c r="BT22" s="358"/>
      <c r="BU22" s="359"/>
      <c r="BV22" s="357">
        <v>30951104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38400042</v>
      </c>
      <c r="BO23" s="395"/>
      <c r="BP23" s="395"/>
      <c r="BQ23" s="395"/>
      <c r="BR23" s="395"/>
      <c r="BS23" s="395"/>
      <c r="BT23" s="395"/>
      <c r="BU23" s="396"/>
      <c r="BV23" s="394">
        <v>30042338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8240</v>
      </c>
      <c r="R24" s="446"/>
      <c r="S24" s="446"/>
      <c r="T24" s="446"/>
      <c r="U24" s="446"/>
      <c r="V24" s="488"/>
      <c r="W24" s="540"/>
      <c r="X24" s="541"/>
      <c r="Y24" s="542"/>
      <c r="Z24" s="444" t="s">
        <v>162</v>
      </c>
      <c r="AA24" s="424"/>
      <c r="AB24" s="424"/>
      <c r="AC24" s="424"/>
      <c r="AD24" s="424"/>
      <c r="AE24" s="424"/>
      <c r="AF24" s="424"/>
      <c r="AG24" s="425"/>
      <c r="AH24" s="445">
        <v>66</v>
      </c>
      <c r="AI24" s="446"/>
      <c r="AJ24" s="446"/>
      <c r="AK24" s="446"/>
      <c r="AL24" s="488"/>
      <c r="AM24" s="445">
        <v>193380</v>
      </c>
      <c r="AN24" s="446"/>
      <c r="AO24" s="446"/>
      <c r="AP24" s="446"/>
      <c r="AQ24" s="446"/>
      <c r="AR24" s="488"/>
      <c r="AS24" s="445">
        <v>2930</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39119513</v>
      </c>
      <c r="BO24" s="395"/>
      <c r="BP24" s="395"/>
      <c r="BQ24" s="395"/>
      <c r="BR24" s="395"/>
      <c r="BS24" s="395"/>
      <c r="BT24" s="395"/>
      <c r="BU24" s="396"/>
      <c r="BV24" s="394">
        <v>30713655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6420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54238</v>
      </c>
      <c r="BO25" s="358"/>
      <c r="BP25" s="358"/>
      <c r="BQ25" s="358"/>
      <c r="BR25" s="358"/>
      <c r="BS25" s="358"/>
      <c r="BT25" s="358"/>
      <c r="BU25" s="359"/>
      <c r="BV25" s="357">
        <v>52584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9184</v>
      </c>
      <c r="AN26" s="446"/>
      <c r="AO26" s="446"/>
      <c r="AP26" s="446"/>
      <c r="AQ26" s="446"/>
      <c r="AR26" s="488"/>
      <c r="AS26" s="445">
        <v>2296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3112</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2678</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2128673</v>
      </c>
      <c r="BO28" s="358"/>
      <c r="BP28" s="358"/>
      <c r="BQ28" s="358"/>
      <c r="BR28" s="358"/>
      <c r="BS28" s="358"/>
      <c r="BT28" s="358"/>
      <c r="BU28" s="359"/>
      <c r="BV28" s="357">
        <v>1988365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9</v>
      </c>
      <c r="M29" s="446"/>
      <c r="N29" s="446"/>
      <c r="O29" s="446"/>
      <c r="P29" s="488"/>
      <c r="Q29" s="445">
        <v>2466</v>
      </c>
      <c r="R29" s="446"/>
      <c r="S29" s="446"/>
      <c r="T29" s="446"/>
      <c r="U29" s="446"/>
      <c r="V29" s="488"/>
      <c r="W29" s="543"/>
      <c r="X29" s="544"/>
      <c r="Y29" s="545"/>
      <c r="Z29" s="444" t="s">
        <v>178</v>
      </c>
      <c r="AA29" s="424"/>
      <c r="AB29" s="424"/>
      <c r="AC29" s="424"/>
      <c r="AD29" s="424"/>
      <c r="AE29" s="424"/>
      <c r="AF29" s="424"/>
      <c r="AG29" s="425"/>
      <c r="AH29" s="445">
        <v>67</v>
      </c>
      <c r="AI29" s="446"/>
      <c r="AJ29" s="446"/>
      <c r="AK29" s="446"/>
      <c r="AL29" s="488"/>
      <c r="AM29" s="445">
        <v>195645</v>
      </c>
      <c r="AN29" s="446"/>
      <c r="AO29" s="446"/>
      <c r="AP29" s="446"/>
      <c r="AQ29" s="446"/>
      <c r="AR29" s="488"/>
      <c r="AS29" s="445">
        <v>2920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454206</v>
      </c>
      <c r="BO29" s="395"/>
      <c r="BP29" s="395"/>
      <c r="BQ29" s="395"/>
      <c r="BR29" s="395"/>
      <c r="BS29" s="395"/>
      <c r="BT29" s="395"/>
      <c r="BU29" s="396"/>
      <c r="BV29" s="394">
        <v>453977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90.4</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1882709</v>
      </c>
      <c r="BO30" s="517"/>
      <c r="BP30" s="517"/>
      <c r="BQ30" s="517"/>
      <c r="BR30" s="517"/>
      <c r="BS30" s="517"/>
      <c r="BT30" s="517"/>
      <c r="BU30" s="518"/>
      <c r="BV30" s="516">
        <v>2104171</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福岡県市町村消防団員等公務災害補償組合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おおとう桜街道</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し尿処理・じん芥処理・埋立処分施設建設事業特別会計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後期高齢者医療事業</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福岡県市町村職員退職手当組合（一般会計）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おおとうニンニク食品</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福岡県市町村職員退職手当組合（基金特別会計）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福岡県自治会館管理組合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福岡県田川地区消防組合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田川郡東部環境衛生施設組合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田川地区斎場組合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福岡県自治振興組合（一般会計）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福岡県自治振興組合（公文書館事業特別会計）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福岡県介護保険広域連合（普通会計）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aQekiX6/PvwyX/yRK/BSEXhtsWNfyUNTBJl9Z5j9bR9mVGCub5LwXaT5vcCe7/Ze6mS+4f2HYVnixKugtVppQ==" saltValue="Lge/KoOZsVP7f/irhfLB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529</v>
      </c>
      <c r="D34" s="1137"/>
      <c r="E34" s="1138"/>
      <c r="F34" s="32">
        <v>16.89</v>
      </c>
      <c r="G34" s="33">
        <v>6.29</v>
      </c>
      <c r="H34" s="33">
        <v>1.85</v>
      </c>
      <c r="I34" s="33">
        <v>9.8699999999999992</v>
      </c>
      <c r="J34" s="34">
        <v>23.75</v>
      </c>
      <c r="K34" s="22"/>
      <c r="L34" s="22"/>
      <c r="M34" s="22"/>
      <c r="N34" s="22"/>
      <c r="O34" s="22"/>
      <c r="P34" s="22"/>
    </row>
    <row r="35" spans="1:16" ht="39" customHeight="1" x14ac:dyDescent="0.15">
      <c r="A35" s="22"/>
      <c r="B35" s="35"/>
      <c r="C35" s="1133" t="s">
        <v>530</v>
      </c>
      <c r="D35" s="1133"/>
      <c r="E35" s="1134"/>
      <c r="F35" s="36">
        <v>9.7100000000000009</v>
      </c>
      <c r="G35" s="37">
        <v>7.74</v>
      </c>
      <c r="H35" s="37">
        <v>8.6</v>
      </c>
      <c r="I35" s="37">
        <v>6.47</v>
      </c>
      <c r="J35" s="38">
        <v>7.48</v>
      </c>
      <c r="K35" s="22"/>
      <c r="L35" s="22"/>
      <c r="M35" s="22"/>
      <c r="N35" s="22"/>
      <c r="O35" s="22"/>
      <c r="P35" s="22"/>
    </row>
    <row r="36" spans="1:16" ht="39" customHeight="1" x14ac:dyDescent="0.15">
      <c r="A36" s="22"/>
      <c r="B36" s="35"/>
      <c r="C36" s="1133" t="s">
        <v>531</v>
      </c>
      <c r="D36" s="1133"/>
      <c r="E36" s="1134"/>
      <c r="F36" s="36">
        <v>15.22</v>
      </c>
      <c r="G36" s="37">
        <v>15.14</v>
      </c>
      <c r="H36" s="37">
        <v>5.29</v>
      </c>
      <c r="I36" s="37">
        <v>12.82</v>
      </c>
      <c r="J36" s="38">
        <v>6.88</v>
      </c>
      <c r="K36" s="22"/>
      <c r="L36" s="22"/>
      <c r="M36" s="22"/>
      <c r="N36" s="22"/>
      <c r="O36" s="22"/>
      <c r="P36" s="22"/>
    </row>
    <row r="37" spans="1:16" ht="39" customHeight="1" x14ac:dyDescent="0.15">
      <c r="A37" s="22"/>
      <c r="B37" s="35"/>
      <c r="C37" s="1133" t="s">
        <v>532</v>
      </c>
      <c r="D37" s="1133"/>
      <c r="E37" s="1134"/>
      <c r="F37" s="36">
        <v>0.6</v>
      </c>
      <c r="G37" s="37">
        <v>1.1299999999999999</v>
      </c>
      <c r="H37" s="37">
        <v>0.47</v>
      </c>
      <c r="I37" s="37">
        <v>0.89</v>
      </c>
      <c r="J37" s="38">
        <v>1.23</v>
      </c>
      <c r="K37" s="22"/>
      <c r="L37" s="22"/>
      <c r="M37" s="22"/>
      <c r="N37" s="22"/>
      <c r="O37" s="22"/>
      <c r="P37" s="22"/>
    </row>
    <row r="38" spans="1:16" ht="39" customHeight="1" x14ac:dyDescent="0.15">
      <c r="A38" s="22"/>
      <c r="B38" s="35"/>
      <c r="C38" s="1133" t="s">
        <v>533</v>
      </c>
      <c r="D38" s="1133"/>
      <c r="E38" s="1134"/>
      <c r="F38" s="36">
        <v>0.01</v>
      </c>
      <c r="G38" s="37">
        <v>0.01</v>
      </c>
      <c r="H38" s="37">
        <v>0.02</v>
      </c>
      <c r="I38" s="37">
        <v>0.03</v>
      </c>
      <c r="J38" s="38">
        <v>0.04</v>
      </c>
      <c r="K38" s="22"/>
      <c r="L38" s="22"/>
      <c r="M38" s="22"/>
      <c r="N38" s="22"/>
      <c r="O38" s="22"/>
      <c r="P38" s="22"/>
    </row>
    <row r="39" spans="1:16" ht="39" customHeight="1" x14ac:dyDescent="0.15">
      <c r="A39" s="22"/>
      <c r="B39" s="35"/>
      <c r="C39" s="1133"/>
      <c r="D39" s="1133"/>
      <c r="E39" s="1134"/>
      <c r="F39" s="36"/>
      <c r="G39" s="37"/>
      <c r="H39" s="37"/>
      <c r="I39" s="37"/>
      <c r="J39" s="38"/>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534</v>
      </c>
      <c r="D42" s="1133"/>
      <c r="E42" s="1134"/>
      <c r="F42" s="36" t="s">
        <v>485</v>
      </c>
      <c r="G42" s="37" t="s">
        <v>485</v>
      </c>
      <c r="H42" s="37" t="s">
        <v>485</v>
      </c>
      <c r="I42" s="37" t="s">
        <v>485</v>
      </c>
      <c r="J42" s="38" t="s">
        <v>485</v>
      </c>
      <c r="K42" s="22"/>
      <c r="L42" s="22"/>
      <c r="M42" s="22"/>
      <c r="N42" s="22"/>
      <c r="O42" s="22"/>
      <c r="P42" s="22"/>
    </row>
    <row r="43" spans="1:16" ht="39" customHeight="1" thickBot="1" x14ac:dyDescent="0.2">
      <c r="A43" s="22"/>
      <c r="B43" s="40"/>
      <c r="C43" s="1135" t="s">
        <v>535</v>
      </c>
      <c r="D43" s="1135"/>
      <c r="E43" s="1136"/>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A8PAJJoHEI7SDz3ypaf9V4lv4g0WZW2rPKggJBCSGGznocoagfn1d1hmuuhNHvHGkDEQLzONziVXPS+PVG4KA==" saltValue="ax1etug/XSQsGNwhTb76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52"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1145</v>
      </c>
      <c r="L45" s="58">
        <v>1251</v>
      </c>
      <c r="M45" s="58">
        <v>1428</v>
      </c>
      <c r="N45" s="58">
        <v>1589</v>
      </c>
      <c r="O45" s="59">
        <v>2044</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485</v>
      </c>
      <c r="L46" s="62" t="s">
        <v>485</v>
      </c>
      <c r="M46" s="62" t="s">
        <v>485</v>
      </c>
      <c r="N46" s="62" t="s">
        <v>485</v>
      </c>
      <c r="O46" s="63" t="s">
        <v>485</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485</v>
      </c>
      <c r="L47" s="62" t="s">
        <v>485</v>
      </c>
      <c r="M47" s="62" t="s">
        <v>485</v>
      </c>
      <c r="N47" s="62" t="s">
        <v>485</v>
      </c>
      <c r="O47" s="63" t="s">
        <v>485</v>
      </c>
      <c r="P47" s="46"/>
      <c r="Q47" s="46"/>
      <c r="R47" s="46"/>
      <c r="S47" s="46"/>
      <c r="T47" s="46"/>
      <c r="U47" s="46"/>
    </row>
    <row r="48" spans="1:21" ht="30.75" customHeight="1" x14ac:dyDescent="0.15">
      <c r="A48" s="46"/>
      <c r="B48" s="1141"/>
      <c r="C48" s="1142"/>
      <c r="D48" s="60"/>
      <c r="E48" s="1147" t="s">
        <v>13</v>
      </c>
      <c r="F48" s="1147"/>
      <c r="G48" s="1147"/>
      <c r="H48" s="1147"/>
      <c r="I48" s="1147"/>
      <c r="J48" s="1148"/>
      <c r="K48" s="61">
        <v>7</v>
      </c>
      <c r="L48" s="62">
        <v>33</v>
      </c>
      <c r="M48" s="62">
        <v>21</v>
      </c>
      <c r="N48" s="62" t="s">
        <v>485</v>
      </c>
      <c r="O48" s="63">
        <v>16</v>
      </c>
      <c r="P48" s="46"/>
      <c r="Q48" s="46"/>
      <c r="R48" s="46"/>
      <c r="S48" s="46"/>
      <c r="T48" s="46"/>
      <c r="U48" s="46"/>
    </row>
    <row r="49" spans="1:21" ht="30.75" customHeight="1" x14ac:dyDescent="0.15">
      <c r="A49" s="46"/>
      <c r="B49" s="1141"/>
      <c r="C49" s="1142"/>
      <c r="D49" s="60"/>
      <c r="E49" s="1147" t="s">
        <v>14</v>
      </c>
      <c r="F49" s="1147"/>
      <c r="G49" s="1147"/>
      <c r="H49" s="1147"/>
      <c r="I49" s="1147"/>
      <c r="J49" s="1148"/>
      <c r="K49" s="61">
        <v>12</v>
      </c>
      <c r="L49" s="62">
        <v>14</v>
      </c>
      <c r="M49" s="62">
        <v>16</v>
      </c>
      <c r="N49" s="62">
        <v>15</v>
      </c>
      <c r="O49" s="63">
        <v>8</v>
      </c>
      <c r="P49" s="46"/>
      <c r="Q49" s="46"/>
      <c r="R49" s="46"/>
      <c r="S49" s="46"/>
      <c r="T49" s="46"/>
      <c r="U49" s="46"/>
    </row>
    <row r="50" spans="1:21" ht="30.75" customHeight="1" x14ac:dyDescent="0.15">
      <c r="A50" s="46"/>
      <c r="B50" s="1141"/>
      <c r="C50" s="1142"/>
      <c r="D50" s="60"/>
      <c r="E50" s="1147" t="s">
        <v>15</v>
      </c>
      <c r="F50" s="1147"/>
      <c r="G50" s="1147"/>
      <c r="H50" s="1147"/>
      <c r="I50" s="1147"/>
      <c r="J50" s="1148"/>
      <c r="K50" s="61" t="s">
        <v>485</v>
      </c>
      <c r="L50" s="62" t="s">
        <v>485</v>
      </c>
      <c r="M50" s="62" t="s">
        <v>485</v>
      </c>
      <c r="N50" s="62" t="s">
        <v>485</v>
      </c>
      <c r="O50" s="63" t="s">
        <v>485</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485</v>
      </c>
      <c r="L51" s="62" t="s">
        <v>485</v>
      </c>
      <c r="M51" s="62" t="s">
        <v>485</v>
      </c>
      <c r="N51" s="62" t="s">
        <v>485</v>
      </c>
      <c r="O51" s="63" t="s">
        <v>485</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895</v>
      </c>
      <c r="L52" s="62">
        <v>1063</v>
      </c>
      <c r="M52" s="62">
        <v>1348</v>
      </c>
      <c r="N52" s="62">
        <v>1392</v>
      </c>
      <c r="O52" s="63">
        <v>2009</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269</v>
      </c>
      <c r="L53" s="67">
        <v>235</v>
      </c>
      <c r="M53" s="67">
        <v>117</v>
      </c>
      <c r="N53" s="67">
        <v>212</v>
      </c>
      <c r="O53" s="68">
        <v>59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VR5CFXUJQMnWIQE1fH8G6Qh5vWk0jM5ca82Q2k07Q64XANz3QEBBDoFk2P2VeOx51YmJ192zs2fkARsrN3LOw==" saltValue="+2Dk6IUVy9oNgt/yz/vV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0" t="s">
        <v>30</v>
      </c>
      <c r="C41" s="1171"/>
      <c r="D41" s="103"/>
      <c r="E41" s="1176" t="s">
        <v>31</v>
      </c>
      <c r="F41" s="1176"/>
      <c r="G41" s="1176"/>
      <c r="H41" s="1177"/>
      <c r="I41" s="330">
        <v>20049</v>
      </c>
      <c r="J41" s="331">
        <v>20128</v>
      </c>
      <c r="K41" s="331">
        <v>23145</v>
      </c>
      <c r="L41" s="331">
        <v>30951</v>
      </c>
      <c r="M41" s="332">
        <v>39317</v>
      </c>
    </row>
    <row r="42" spans="2:13" ht="27.75" customHeight="1" x14ac:dyDescent="0.15">
      <c r="B42" s="1172"/>
      <c r="C42" s="1173"/>
      <c r="D42" s="104"/>
      <c r="E42" s="1178" t="s">
        <v>32</v>
      </c>
      <c r="F42" s="1178"/>
      <c r="G42" s="1178"/>
      <c r="H42" s="1179"/>
      <c r="I42" s="333" t="s">
        <v>485</v>
      </c>
      <c r="J42" s="334" t="s">
        <v>485</v>
      </c>
      <c r="K42" s="334" t="s">
        <v>485</v>
      </c>
      <c r="L42" s="334" t="s">
        <v>485</v>
      </c>
      <c r="M42" s="335" t="s">
        <v>485</v>
      </c>
    </row>
    <row r="43" spans="2:13" ht="27.75" customHeight="1" x14ac:dyDescent="0.15">
      <c r="B43" s="1172"/>
      <c r="C43" s="1173"/>
      <c r="D43" s="104"/>
      <c r="E43" s="1178" t="s">
        <v>33</v>
      </c>
      <c r="F43" s="1178"/>
      <c r="G43" s="1178"/>
      <c r="H43" s="1179"/>
      <c r="I43" s="333">
        <v>727</v>
      </c>
      <c r="J43" s="334">
        <v>744</v>
      </c>
      <c r="K43" s="334">
        <v>535</v>
      </c>
      <c r="L43" s="334">
        <v>466</v>
      </c>
      <c r="M43" s="335">
        <v>294</v>
      </c>
    </row>
    <row r="44" spans="2:13" ht="27.75" customHeight="1" x14ac:dyDescent="0.15">
      <c r="B44" s="1172"/>
      <c r="C44" s="1173"/>
      <c r="D44" s="104"/>
      <c r="E44" s="1178" t="s">
        <v>34</v>
      </c>
      <c r="F44" s="1178"/>
      <c r="G44" s="1178"/>
      <c r="H44" s="1179"/>
      <c r="I44" s="333">
        <v>86</v>
      </c>
      <c r="J44" s="334">
        <v>78</v>
      </c>
      <c r="K44" s="334">
        <v>68</v>
      </c>
      <c r="L44" s="334">
        <v>62</v>
      </c>
      <c r="M44" s="335">
        <v>73</v>
      </c>
    </row>
    <row r="45" spans="2:13" ht="27.75" customHeight="1" x14ac:dyDescent="0.15">
      <c r="B45" s="1172"/>
      <c r="C45" s="1173"/>
      <c r="D45" s="104"/>
      <c r="E45" s="1178" t="s">
        <v>35</v>
      </c>
      <c r="F45" s="1178"/>
      <c r="G45" s="1178"/>
      <c r="H45" s="1179"/>
      <c r="I45" s="333">
        <v>611</v>
      </c>
      <c r="J45" s="334">
        <v>614</v>
      </c>
      <c r="K45" s="334">
        <v>615</v>
      </c>
      <c r="L45" s="334">
        <v>617</v>
      </c>
      <c r="M45" s="335">
        <v>645</v>
      </c>
    </row>
    <row r="46" spans="2:13" ht="27.75" customHeight="1" x14ac:dyDescent="0.15">
      <c r="B46" s="1172"/>
      <c r="C46" s="1173"/>
      <c r="D46" s="105"/>
      <c r="E46" s="1178" t="s">
        <v>36</v>
      </c>
      <c r="F46" s="1178"/>
      <c r="G46" s="1178"/>
      <c r="H46" s="1179"/>
      <c r="I46" s="333" t="s">
        <v>485</v>
      </c>
      <c r="J46" s="334" t="s">
        <v>485</v>
      </c>
      <c r="K46" s="334" t="s">
        <v>485</v>
      </c>
      <c r="L46" s="334" t="s">
        <v>485</v>
      </c>
      <c r="M46" s="335" t="s">
        <v>485</v>
      </c>
    </row>
    <row r="47" spans="2:13" ht="27.75" customHeight="1" x14ac:dyDescent="0.15">
      <c r="B47" s="1172"/>
      <c r="C47" s="1173"/>
      <c r="D47" s="106"/>
      <c r="E47" s="1180" t="s">
        <v>37</v>
      </c>
      <c r="F47" s="1181"/>
      <c r="G47" s="1181"/>
      <c r="H47" s="1182"/>
      <c r="I47" s="333" t="s">
        <v>485</v>
      </c>
      <c r="J47" s="334" t="s">
        <v>485</v>
      </c>
      <c r="K47" s="334" t="s">
        <v>485</v>
      </c>
      <c r="L47" s="334" t="s">
        <v>485</v>
      </c>
      <c r="M47" s="335" t="s">
        <v>485</v>
      </c>
    </row>
    <row r="48" spans="2:13" ht="27.75" customHeight="1" x14ac:dyDescent="0.15">
      <c r="B48" s="1172"/>
      <c r="C48" s="1173"/>
      <c r="D48" s="104"/>
      <c r="E48" s="1178" t="s">
        <v>38</v>
      </c>
      <c r="F48" s="1178"/>
      <c r="G48" s="1178"/>
      <c r="H48" s="1179"/>
      <c r="I48" s="333" t="s">
        <v>485</v>
      </c>
      <c r="J48" s="334" t="s">
        <v>485</v>
      </c>
      <c r="K48" s="334" t="s">
        <v>485</v>
      </c>
      <c r="L48" s="334" t="s">
        <v>485</v>
      </c>
      <c r="M48" s="335" t="s">
        <v>485</v>
      </c>
    </row>
    <row r="49" spans="2:13" ht="27.75" customHeight="1" x14ac:dyDescent="0.15">
      <c r="B49" s="1174"/>
      <c r="C49" s="1175"/>
      <c r="D49" s="104"/>
      <c r="E49" s="1178" t="s">
        <v>39</v>
      </c>
      <c r="F49" s="1178"/>
      <c r="G49" s="1178"/>
      <c r="H49" s="1179"/>
      <c r="I49" s="333" t="s">
        <v>485</v>
      </c>
      <c r="J49" s="334" t="s">
        <v>485</v>
      </c>
      <c r="K49" s="334" t="s">
        <v>485</v>
      </c>
      <c r="L49" s="334" t="s">
        <v>485</v>
      </c>
      <c r="M49" s="335" t="s">
        <v>485</v>
      </c>
    </row>
    <row r="50" spans="2:13" ht="27.75" customHeight="1" x14ac:dyDescent="0.15">
      <c r="B50" s="1183" t="s">
        <v>40</v>
      </c>
      <c r="C50" s="1184"/>
      <c r="D50" s="107"/>
      <c r="E50" s="1178" t="s">
        <v>41</v>
      </c>
      <c r="F50" s="1178"/>
      <c r="G50" s="1178"/>
      <c r="H50" s="1179"/>
      <c r="I50" s="333">
        <v>3271</v>
      </c>
      <c r="J50" s="334">
        <v>4054</v>
      </c>
      <c r="K50" s="334">
        <v>4703</v>
      </c>
      <c r="L50" s="334">
        <v>4545</v>
      </c>
      <c r="M50" s="335">
        <v>4465</v>
      </c>
    </row>
    <row r="51" spans="2:13" ht="27.75" customHeight="1" x14ac:dyDescent="0.15">
      <c r="B51" s="1172"/>
      <c r="C51" s="1173"/>
      <c r="D51" s="104"/>
      <c r="E51" s="1178" t="s">
        <v>42</v>
      </c>
      <c r="F51" s="1178"/>
      <c r="G51" s="1178"/>
      <c r="H51" s="1179"/>
      <c r="I51" s="333">
        <v>3250</v>
      </c>
      <c r="J51" s="334">
        <v>4316</v>
      </c>
      <c r="K51" s="334">
        <v>4230</v>
      </c>
      <c r="L51" s="334">
        <v>5032</v>
      </c>
      <c r="M51" s="335">
        <v>9769</v>
      </c>
    </row>
    <row r="52" spans="2:13" ht="27.75" customHeight="1" x14ac:dyDescent="0.15">
      <c r="B52" s="1174"/>
      <c r="C52" s="1175"/>
      <c r="D52" s="104"/>
      <c r="E52" s="1178" t="s">
        <v>43</v>
      </c>
      <c r="F52" s="1178"/>
      <c r="G52" s="1178"/>
      <c r="H52" s="1179"/>
      <c r="I52" s="333">
        <v>13711</v>
      </c>
      <c r="J52" s="334">
        <v>13764</v>
      </c>
      <c r="K52" s="334">
        <v>16193</v>
      </c>
      <c r="L52" s="334">
        <v>21842</v>
      </c>
      <c r="M52" s="335">
        <v>27894</v>
      </c>
    </row>
    <row r="53" spans="2:13" ht="27.75" customHeight="1" thickBot="1" x14ac:dyDescent="0.2">
      <c r="B53" s="1185" t="s">
        <v>19</v>
      </c>
      <c r="C53" s="1186"/>
      <c r="D53" s="108"/>
      <c r="E53" s="1187" t="s">
        <v>44</v>
      </c>
      <c r="F53" s="1187"/>
      <c r="G53" s="1187"/>
      <c r="H53" s="1188"/>
      <c r="I53" s="336">
        <v>1240</v>
      </c>
      <c r="J53" s="337">
        <v>-570</v>
      </c>
      <c r="K53" s="337">
        <v>-763</v>
      </c>
      <c r="L53" s="337">
        <v>677</v>
      </c>
      <c r="M53" s="338">
        <v>-1800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pahnf74PpuvoXWJPrd9CSjLxWN9kWmg1keRCnSTHnpwfZmHn3p1CTiNsrAh7cCajGG5v8Olr9hkvUD68l+Xxg==" saltValue="ZP2lN6K0ZGPHBKiiaxwN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29" zoomScale="55" zoomScaleNormal="5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7" t="s">
        <v>46</v>
      </c>
      <c r="D55" s="1197"/>
      <c r="E55" s="1198"/>
      <c r="F55" s="339">
        <v>2205</v>
      </c>
      <c r="G55" s="339">
        <v>1988</v>
      </c>
      <c r="H55" s="340">
        <v>2129</v>
      </c>
    </row>
    <row r="56" spans="2:8" ht="52.5" customHeight="1" x14ac:dyDescent="0.15">
      <c r="B56" s="120"/>
      <c r="C56" s="1199" t="s">
        <v>47</v>
      </c>
      <c r="D56" s="1199"/>
      <c r="E56" s="1200"/>
      <c r="F56" s="341">
        <v>454</v>
      </c>
      <c r="G56" s="341">
        <v>454</v>
      </c>
      <c r="H56" s="342">
        <v>454</v>
      </c>
    </row>
    <row r="57" spans="2:8" ht="53.25" customHeight="1" x14ac:dyDescent="0.15">
      <c r="B57" s="120"/>
      <c r="C57" s="1201" t="s">
        <v>48</v>
      </c>
      <c r="D57" s="1201"/>
      <c r="E57" s="1202"/>
      <c r="F57" s="343">
        <v>2046</v>
      </c>
      <c r="G57" s="343">
        <v>2104</v>
      </c>
      <c r="H57" s="344">
        <v>1883</v>
      </c>
    </row>
    <row r="58" spans="2:8" ht="45.75" customHeight="1" x14ac:dyDescent="0.15">
      <c r="B58" s="121"/>
      <c r="C58" s="1189" t="s">
        <v>544</v>
      </c>
      <c r="D58" s="1190"/>
      <c r="E58" s="1191"/>
      <c r="F58" s="345">
        <v>1295</v>
      </c>
      <c r="G58" s="345">
        <v>1349</v>
      </c>
      <c r="H58" s="346">
        <v>1123</v>
      </c>
    </row>
    <row r="59" spans="2:8" ht="45.75" customHeight="1" x14ac:dyDescent="0.15">
      <c r="B59" s="121"/>
      <c r="C59" s="1189" t="s">
        <v>545</v>
      </c>
      <c r="D59" s="1190"/>
      <c r="E59" s="1191"/>
      <c r="F59" s="345">
        <v>612</v>
      </c>
      <c r="G59" s="345">
        <v>613</v>
      </c>
      <c r="H59" s="346">
        <v>613</v>
      </c>
    </row>
    <row r="60" spans="2:8" ht="45.75" customHeight="1" x14ac:dyDescent="0.15">
      <c r="B60" s="121"/>
      <c r="C60" s="1189" t="s">
        <v>546</v>
      </c>
      <c r="D60" s="1190"/>
      <c r="E60" s="1191"/>
      <c r="F60" s="345">
        <v>86</v>
      </c>
      <c r="G60" s="345">
        <v>91</v>
      </c>
      <c r="H60" s="346">
        <v>96</v>
      </c>
    </row>
    <row r="61" spans="2:8" ht="45.75" customHeight="1" x14ac:dyDescent="0.15">
      <c r="B61" s="121"/>
      <c r="C61" s="1189" t="s">
        <v>547</v>
      </c>
      <c r="D61" s="1190"/>
      <c r="E61" s="1191"/>
      <c r="F61" s="345">
        <v>30</v>
      </c>
      <c r="G61" s="345">
        <v>30</v>
      </c>
      <c r="H61" s="346">
        <v>30</v>
      </c>
    </row>
    <row r="62" spans="2:8" ht="45.75" customHeight="1" thickBot="1" x14ac:dyDescent="0.2">
      <c r="B62" s="122"/>
      <c r="C62" s="1192" t="s">
        <v>548</v>
      </c>
      <c r="D62" s="1193"/>
      <c r="E62" s="1194"/>
      <c r="F62" s="347">
        <v>20</v>
      </c>
      <c r="G62" s="347">
        <v>20</v>
      </c>
      <c r="H62" s="348">
        <v>20</v>
      </c>
    </row>
    <row r="63" spans="2:8" ht="52.5" customHeight="1" thickBot="1" x14ac:dyDescent="0.2">
      <c r="B63" s="123"/>
      <c r="C63" s="1195" t="s">
        <v>49</v>
      </c>
      <c r="D63" s="1195"/>
      <c r="E63" s="1196"/>
      <c r="F63" s="349">
        <v>4705</v>
      </c>
      <c r="G63" s="349">
        <v>4547</v>
      </c>
      <c r="H63" s="350">
        <v>4466</v>
      </c>
    </row>
    <row r="64" spans="2:8" x14ac:dyDescent="0.15"/>
  </sheetData>
  <sheetProtection algorithmName="SHA-512" hashValue="rRK4Pr1Yw5T11gLo3gtjvcNMpWrYW7eN1z2pEd4SLQD338hRJNgSfelzsAEqlr/+3dUwxX70HP8L72vJZiENkA==" saltValue="THF+KlT9mDzuAlOVxvu9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946543</v>
      </c>
      <c r="E3" s="142"/>
      <c r="F3" s="143">
        <v>125391</v>
      </c>
      <c r="G3" s="144"/>
      <c r="H3" s="145"/>
    </row>
    <row r="4" spans="1:8" x14ac:dyDescent="0.15">
      <c r="A4" s="146"/>
      <c r="B4" s="147"/>
      <c r="C4" s="148"/>
      <c r="D4" s="149">
        <v>324185</v>
      </c>
      <c r="E4" s="150"/>
      <c r="F4" s="151">
        <v>68516</v>
      </c>
      <c r="G4" s="152"/>
      <c r="H4" s="153"/>
    </row>
    <row r="5" spans="1:8" x14ac:dyDescent="0.15">
      <c r="A5" s="134" t="s">
        <v>518</v>
      </c>
      <c r="B5" s="139"/>
      <c r="C5" s="140"/>
      <c r="D5" s="141">
        <v>450973</v>
      </c>
      <c r="E5" s="142"/>
      <c r="F5" s="143">
        <v>138402</v>
      </c>
      <c r="G5" s="144"/>
      <c r="H5" s="145"/>
    </row>
    <row r="6" spans="1:8" x14ac:dyDescent="0.15">
      <c r="A6" s="146"/>
      <c r="B6" s="147"/>
      <c r="C6" s="148"/>
      <c r="D6" s="149">
        <v>226711</v>
      </c>
      <c r="E6" s="150"/>
      <c r="F6" s="151">
        <v>70652</v>
      </c>
      <c r="G6" s="152"/>
      <c r="H6" s="153"/>
    </row>
    <row r="7" spans="1:8" x14ac:dyDescent="0.15">
      <c r="A7" s="134" t="s">
        <v>519</v>
      </c>
      <c r="B7" s="139"/>
      <c r="C7" s="140"/>
      <c r="D7" s="141">
        <v>1129008</v>
      </c>
      <c r="E7" s="142"/>
      <c r="F7" s="143">
        <v>146367</v>
      </c>
      <c r="G7" s="144"/>
      <c r="H7" s="145"/>
    </row>
    <row r="8" spans="1:8" x14ac:dyDescent="0.15">
      <c r="A8" s="146"/>
      <c r="B8" s="147"/>
      <c r="C8" s="148"/>
      <c r="D8" s="149">
        <v>395045</v>
      </c>
      <c r="E8" s="150"/>
      <c r="F8" s="151">
        <v>79441</v>
      </c>
      <c r="G8" s="152"/>
      <c r="H8" s="153"/>
    </row>
    <row r="9" spans="1:8" x14ac:dyDescent="0.15">
      <c r="A9" s="134" t="s">
        <v>520</v>
      </c>
      <c r="B9" s="139"/>
      <c r="C9" s="140"/>
      <c r="D9" s="141">
        <v>2776695</v>
      </c>
      <c r="E9" s="142"/>
      <c r="F9" s="143">
        <v>165181</v>
      </c>
      <c r="G9" s="144"/>
      <c r="H9" s="145"/>
    </row>
    <row r="10" spans="1:8" x14ac:dyDescent="0.15">
      <c r="A10" s="146"/>
      <c r="B10" s="147"/>
      <c r="C10" s="148"/>
      <c r="D10" s="149">
        <v>664698</v>
      </c>
      <c r="E10" s="150"/>
      <c r="F10" s="151">
        <v>82246</v>
      </c>
      <c r="G10" s="152"/>
      <c r="H10" s="153"/>
    </row>
    <row r="11" spans="1:8" x14ac:dyDescent="0.15">
      <c r="A11" s="134" t="s">
        <v>521</v>
      </c>
      <c r="B11" s="139"/>
      <c r="C11" s="140"/>
      <c r="D11" s="141">
        <v>2664051</v>
      </c>
      <c r="E11" s="142"/>
      <c r="F11" s="143">
        <v>166234</v>
      </c>
      <c r="G11" s="144"/>
      <c r="H11" s="145"/>
    </row>
    <row r="12" spans="1:8" x14ac:dyDescent="0.15">
      <c r="A12" s="146"/>
      <c r="B12" s="147"/>
      <c r="C12" s="154"/>
      <c r="D12" s="149">
        <v>437455</v>
      </c>
      <c r="E12" s="150"/>
      <c r="F12" s="151">
        <v>89789</v>
      </c>
      <c r="G12" s="152"/>
      <c r="H12" s="153"/>
    </row>
    <row r="13" spans="1:8" x14ac:dyDescent="0.15">
      <c r="A13" s="134"/>
      <c r="B13" s="139"/>
      <c r="C13" s="140"/>
      <c r="D13" s="141">
        <v>1593454</v>
      </c>
      <c r="E13" s="142"/>
      <c r="F13" s="143">
        <v>148315</v>
      </c>
      <c r="G13" s="155"/>
      <c r="H13" s="145"/>
    </row>
    <row r="14" spans="1:8" x14ac:dyDescent="0.15">
      <c r="A14" s="146"/>
      <c r="B14" s="147"/>
      <c r="C14" s="148"/>
      <c r="D14" s="149">
        <v>409619</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32.119999999999997</v>
      </c>
      <c r="C19" s="156">
        <f>ROUND(VALUE(SUBSTITUTE(実質収支比率等に係る経年分析!G$48,"▲","-")),2)</f>
        <v>21.44</v>
      </c>
      <c r="D19" s="156">
        <f>ROUND(VALUE(SUBSTITUTE(実質収支比率等に係る経年分析!H$48,"▲","-")),2)</f>
        <v>7.14</v>
      </c>
      <c r="E19" s="156">
        <f>ROUND(VALUE(SUBSTITUTE(実質収支比率等に係る経年分析!I$48,"▲","-")),2)</f>
        <v>22.71</v>
      </c>
      <c r="F19" s="156">
        <f>ROUND(VALUE(SUBSTITUTE(実質収支比率等に係る経年分析!J$48,"▲","-")),2)</f>
        <v>30.64</v>
      </c>
    </row>
    <row r="20" spans="1:11" x14ac:dyDescent="0.15">
      <c r="A20" s="156" t="s">
        <v>53</v>
      </c>
      <c r="B20" s="156">
        <f>ROUND(VALUE(SUBSTITUTE(実質収支比率等に係る経年分析!F$47,"▲","-")),2)</f>
        <v>38.96</v>
      </c>
      <c r="C20" s="156">
        <f>ROUND(VALUE(SUBSTITUTE(実質収支比率等に係る経年分析!G$47,"▲","-")),2)</f>
        <v>60.69</v>
      </c>
      <c r="D20" s="156">
        <f>ROUND(VALUE(SUBSTITUTE(実質収支比率等に係る経年分析!H$47,"▲","-")),2)</f>
        <v>71.67</v>
      </c>
      <c r="E20" s="156">
        <f>ROUND(VALUE(SUBSTITUTE(実質収支比率等に係る経年分析!I$47,"▲","-")),2)</f>
        <v>65.39</v>
      </c>
      <c r="F20" s="156">
        <f>ROUND(VALUE(SUBSTITUTE(実質収支比率等に係る経年分析!J$47,"▲","-")),2)</f>
        <v>60.64</v>
      </c>
    </row>
    <row r="21" spans="1:11" x14ac:dyDescent="0.15">
      <c r="A21" s="156" t="s">
        <v>54</v>
      </c>
      <c r="B21" s="156">
        <f>IF(ISNUMBER(VALUE(SUBSTITUTE(実質収支比率等に係る経年分析!F$49,"▲","-"))),ROUND(VALUE(SUBSTITUTE(実質収支比率等に係る経年分析!F$49,"▲","-")),2),NA())</f>
        <v>12.24</v>
      </c>
      <c r="C21" s="156">
        <f>IF(ISNUMBER(VALUE(SUBSTITUTE(実質収支比率等に係る経年分析!G$49,"▲","-"))),ROUND(VALUE(SUBSTITUTE(実質収支比率等に係る経年分析!G$49,"▲","-")),2),NA())</f>
        <v>17.05</v>
      </c>
      <c r="D21" s="156">
        <f>IF(ISNUMBER(VALUE(SUBSTITUTE(実質収支比率等に係る経年分析!H$49,"▲","-"))),ROUND(VALUE(SUBSTITUTE(実質収支比率等に係る経年分析!H$49,"▲","-")),2),NA())</f>
        <v>11.91</v>
      </c>
      <c r="E21" s="156">
        <f>IF(ISNUMBER(VALUE(SUBSTITUTE(実質収支比率等に係る経年分析!I$49,"▲","-"))),ROUND(VALUE(SUBSTITUTE(実質収支比率等に係る経年分析!I$49,"▲","-")),2),NA())</f>
        <v>19.399999999999999</v>
      </c>
      <c r="F21" s="156">
        <f>IF(ISNUMBER(VALUE(SUBSTITUTE(実質収支比率等に係る経年分析!J$49,"▲","-"))),ROUND(VALUE(SUBSTITUTE(実質収支比率等に係る経年分析!J$49,"▲","-")),2),NA())</f>
        <v>24.4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15">
      <c r="A33" s="157" t="str">
        <f>IF(連結実質赤字比率に係る赤字・黒字の構成分析!C$37="",NA(),連結実質赤字比率に係る赤字・黒字の構成分析!C$37)</f>
        <v>国民健康保険事業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5.29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6.88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9.7100000000000009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7.48</v>
      </c>
    </row>
    <row r="36" spans="1:16" x14ac:dyDescent="0.15">
      <c r="A36" s="157" t="str">
        <f>IF(連結実質赤字比率に係る赤字・黒字の構成分析!C$34="",NA(),連結実質赤字比率に係る赤字・黒字の構成分析!C$34)</f>
        <v>し尿処理・じん芥処理・埋立処分施設建設事業特別会計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9.8699999999999992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895</v>
      </c>
      <c r="E42" s="158"/>
      <c r="F42" s="158"/>
      <c r="G42" s="158">
        <f>'実質公債費比率（分子）の構造'!L$52</f>
        <v>1063</v>
      </c>
      <c r="H42" s="158"/>
      <c r="I42" s="158"/>
      <c r="J42" s="158">
        <f>'実質公債費比率（分子）の構造'!M$52</f>
        <v>1348</v>
      </c>
      <c r="K42" s="158"/>
      <c r="L42" s="158"/>
      <c r="M42" s="158">
        <f>'実質公債費比率（分子）の構造'!N$52</f>
        <v>1392</v>
      </c>
      <c r="N42" s="158"/>
      <c r="O42" s="158"/>
      <c r="P42" s="158">
        <f>'実質公債費比率（分子）の構造'!O$52</f>
        <v>2009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12</v>
      </c>
      <c r="C45" s="158"/>
      <c r="D45" s="158"/>
      <c r="E45" s="158">
        <f>'実質公債費比率（分子）の構造'!L$49</f>
        <v>14</v>
      </c>
      <c r="F45" s="158"/>
      <c r="G45" s="158"/>
      <c r="H45" s="158">
        <f>'実質公債費比率（分子）の構造'!M$49</f>
        <v>16</v>
      </c>
      <c r="I45" s="158"/>
      <c r="J45" s="158"/>
      <c r="K45" s="158">
        <f>'実質公債費比率（分子）の構造'!N$49</f>
        <v>15</v>
      </c>
      <c r="L45" s="158"/>
      <c r="M45" s="158"/>
      <c r="N45" s="158">
        <f>'実質公債費比率（分子）の構造'!O$49</f>
        <v>8</v>
      </c>
      <c r="O45" s="158"/>
      <c r="P45" s="158"/>
    </row>
    <row r="46" spans="1:16" x14ac:dyDescent="0.15">
      <c r="A46" s="158" t="s">
        <v>64</v>
      </c>
      <c r="B46" s="158">
        <f>'実質公債費比率（分子）の構造'!K$48</f>
        <v>7</v>
      </c>
      <c r="C46" s="158"/>
      <c r="D46" s="158"/>
      <c r="E46" s="158">
        <f>'実質公債費比率（分子）の構造'!L$48</f>
        <v>33</v>
      </c>
      <c r="F46" s="158"/>
      <c r="G46" s="158"/>
      <c r="H46" s="158">
        <f>'実質公債費比率（分子）の構造'!M$48</f>
        <v>21</v>
      </c>
      <c r="I46" s="158"/>
      <c r="J46" s="158"/>
      <c r="K46" s="158" t="str">
        <f>'実質公債費比率（分子）の構造'!N$48</f>
        <v>-</v>
      </c>
      <c r="L46" s="158"/>
      <c r="M46" s="158"/>
      <c r="N46" s="158">
        <f>'実質公債費比率（分子）の構造'!O$48</f>
        <v>16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1145</v>
      </c>
      <c r="C49" s="158"/>
      <c r="D49" s="158"/>
      <c r="E49" s="158">
        <f>'実質公債費比率（分子）の構造'!L$45</f>
        <v>1251</v>
      </c>
      <c r="F49" s="158"/>
      <c r="G49" s="158"/>
      <c r="H49" s="158">
        <f>'実質公債費比率（分子）の構造'!M$45</f>
        <v>1428</v>
      </c>
      <c r="I49" s="158"/>
      <c r="J49" s="158"/>
      <c r="K49" s="158">
        <f>'実質公債費比率（分子）の構造'!N$45</f>
        <v>1589</v>
      </c>
      <c r="L49" s="158"/>
      <c r="M49" s="158"/>
      <c r="N49" s="158">
        <f>'実質公債費比率（分子）の構造'!O$45</f>
        <v>2044</v>
      </c>
      <c r="O49" s="158"/>
      <c r="P49" s="158"/>
    </row>
    <row r="50" spans="1:16" x14ac:dyDescent="0.15">
      <c r="A50" s="158" t="s">
        <v>67</v>
      </c>
      <c r="B50" s="158" t="e">
        <f>NA()</f>
        <v>#N/A</v>
      </c>
      <c r="C50" s="158">
        <f>IF(ISNUMBER('実質公債費比率（分子）の構造'!K$53),'実質公債費比率（分子）の構造'!K$53,NA())</f>
        <v>269</v>
      </c>
      <c r="D50" s="158" t="e">
        <f>NA()</f>
        <v>#N/A</v>
      </c>
      <c r="E50" s="158" t="e">
        <f>NA()</f>
        <v>#N/A</v>
      </c>
      <c r="F50" s="158">
        <f>IF(ISNUMBER('実質公債費比率（分子）の構造'!L$53),'実質公債費比率（分子）の構造'!L$53,NA())</f>
        <v>235</v>
      </c>
      <c r="G50" s="158" t="e">
        <f>NA()</f>
        <v>#N/A</v>
      </c>
      <c r="H50" s="158" t="e">
        <f>NA()</f>
        <v>#N/A</v>
      </c>
      <c r="I50" s="158">
        <f>IF(ISNUMBER('実質公債費比率（分子）の構造'!M$53),'実質公債費比率（分子）の構造'!M$53,NA())</f>
        <v>117</v>
      </c>
      <c r="J50" s="158" t="e">
        <f>NA()</f>
        <v>#N/A</v>
      </c>
      <c r="K50" s="158" t="e">
        <f>NA()</f>
        <v>#N/A</v>
      </c>
      <c r="L50" s="158">
        <f>IF(ISNUMBER('実質公債費比率（分子）の構造'!N$53),'実質公債費比率（分子）の構造'!N$53,NA())</f>
        <v>212</v>
      </c>
      <c r="M50" s="158" t="e">
        <f>NA()</f>
        <v>#N/A</v>
      </c>
      <c r="N50" s="158" t="e">
        <f>NA()</f>
        <v>#N/A</v>
      </c>
      <c r="O50" s="158">
        <f>IF(ISNUMBER('実質公債費比率（分子）の構造'!O$53),'実質公債費比率（分子）の構造'!O$53,NA())</f>
        <v>59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13711</v>
      </c>
      <c r="E56" s="157"/>
      <c r="F56" s="157"/>
      <c r="G56" s="157">
        <f>'将来負担比率（分子）の構造'!J$52</f>
        <v>13764</v>
      </c>
      <c r="H56" s="157"/>
      <c r="I56" s="157"/>
      <c r="J56" s="157">
        <f>'将来負担比率（分子）の構造'!K$52</f>
        <v>16193</v>
      </c>
      <c r="K56" s="157"/>
      <c r="L56" s="157"/>
      <c r="M56" s="157">
        <f>'将来負担比率（分子）の構造'!L$52</f>
        <v>21842</v>
      </c>
      <c r="N56" s="157"/>
      <c r="O56" s="157"/>
      <c r="P56" s="157">
        <f>'将来負担比率（分子）の構造'!M$52</f>
        <v>27894</v>
      </c>
    </row>
    <row r="57" spans="1:16" x14ac:dyDescent="0.15">
      <c r="A57" s="157" t="s">
        <v>42</v>
      </c>
      <c r="B57" s="157"/>
      <c r="C57" s="157"/>
      <c r="D57" s="157">
        <f>'将来負担比率（分子）の構造'!I$51</f>
        <v>3250</v>
      </c>
      <c r="E57" s="157"/>
      <c r="F57" s="157"/>
      <c r="G57" s="157">
        <f>'将来負担比率（分子）の構造'!J$51</f>
        <v>4316</v>
      </c>
      <c r="H57" s="157"/>
      <c r="I57" s="157"/>
      <c r="J57" s="157">
        <f>'将来負担比率（分子）の構造'!K$51</f>
        <v>4230</v>
      </c>
      <c r="K57" s="157"/>
      <c r="L57" s="157"/>
      <c r="M57" s="157">
        <f>'将来負担比率（分子）の構造'!L$51</f>
        <v>5032</v>
      </c>
      <c r="N57" s="157"/>
      <c r="O57" s="157"/>
      <c r="P57" s="157">
        <f>'将来負担比率（分子）の構造'!M$51</f>
        <v>9769</v>
      </c>
    </row>
    <row r="58" spans="1:16" x14ac:dyDescent="0.15">
      <c r="A58" s="157" t="s">
        <v>41</v>
      </c>
      <c r="B58" s="157"/>
      <c r="C58" s="157"/>
      <c r="D58" s="157">
        <f>'将来負担比率（分子）の構造'!I$50</f>
        <v>3271</v>
      </c>
      <c r="E58" s="157"/>
      <c r="F58" s="157"/>
      <c r="G58" s="157">
        <f>'将来負担比率（分子）の構造'!J$50</f>
        <v>4054</v>
      </c>
      <c r="H58" s="157"/>
      <c r="I58" s="157"/>
      <c r="J58" s="157">
        <f>'将来負担比率（分子）の構造'!K$50</f>
        <v>4703</v>
      </c>
      <c r="K58" s="157"/>
      <c r="L58" s="157"/>
      <c r="M58" s="157">
        <f>'将来負担比率（分子）の構造'!L$50</f>
        <v>4545</v>
      </c>
      <c r="N58" s="157"/>
      <c r="O58" s="157"/>
      <c r="P58" s="157">
        <f>'将来負担比率（分子）の構造'!M$50</f>
        <v>4465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611</v>
      </c>
      <c r="C62" s="157"/>
      <c r="D62" s="157"/>
      <c r="E62" s="157">
        <f>'将来負担比率（分子）の構造'!J$45</f>
        <v>614</v>
      </c>
      <c r="F62" s="157"/>
      <c r="G62" s="157"/>
      <c r="H62" s="157">
        <f>'将来負担比率（分子）の構造'!K$45</f>
        <v>615</v>
      </c>
      <c r="I62" s="157"/>
      <c r="J62" s="157"/>
      <c r="K62" s="157">
        <f>'将来負担比率（分子）の構造'!L$45</f>
        <v>617</v>
      </c>
      <c r="L62" s="157"/>
      <c r="M62" s="157"/>
      <c r="N62" s="157">
        <f>'将来負担比率（分子）の構造'!M$45</f>
        <v>645</v>
      </c>
      <c r="O62" s="157"/>
      <c r="P62" s="157"/>
    </row>
    <row r="63" spans="1:16" x14ac:dyDescent="0.15">
      <c r="A63" s="157" t="s">
        <v>34</v>
      </c>
      <c r="B63" s="157">
        <f>'将来負担比率（分子）の構造'!I$44</f>
        <v>86</v>
      </c>
      <c r="C63" s="157"/>
      <c r="D63" s="157"/>
      <c r="E63" s="157">
        <f>'将来負担比率（分子）の構造'!J$44</f>
        <v>78</v>
      </c>
      <c r="F63" s="157"/>
      <c r="G63" s="157"/>
      <c r="H63" s="157">
        <f>'将来負担比率（分子）の構造'!K$44</f>
        <v>68</v>
      </c>
      <c r="I63" s="157"/>
      <c r="J63" s="157"/>
      <c r="K63" s="157">
        <f>'将来負担比率（分子）の構造'!L$44</f>
        <v>62</v>
      </c>
      <c r="L63" s="157"/>
      <c r="M63" s="157"/>
      <c r="N63" s="157">
        <f>'将来負担比率（分子）の構造'!M$44</f>
        <v>73</v>
      </c>
      <c r="O63" s="157"/>
      <c r="P63" s="157"/>
    </row>
    <row r="64" spans="1:16" x14ac:dyDescent="0.15">
      <c r="A64" s="157" t="s">
        <v>33</v>
      </c>
      <c r="B64" s="157">
        <f>'将来負担比率（分子）の構造'!I$43</f>
        <v>727</v>
      </c>
      <c r="C64" s="157"/>
      <c r="D64" s="157"/>
      <c r="E64" s="157">
        <f>'将来負担比率（分子）の構造'!J$43</f>
        <v>744</v>
      </c>
      <c r="F64" s="157"/>
      <c r="G64" s="157"/>
      <c r="H64" s="157">
        <f>'将来負担比率（分子）の構造'!K$43</f>
        <v>535</v>
      </c>
      <c r="I64" s="157"/>
      <c r="J64" s="157"/>
      <c r="K64" s="157">
        <f>'将来負担比率（分子）の構造'!L$43</f>
        <v>466</v>
      </c>
      <c r="L64" s="157"/>
      <c r="M64" s="157"/>
      <c r="N64" s="157">
        <f>'将来負担比率（分子）の構造'!M$43</f>
        <v>294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20049</v>
      </c>
      <c r="C66" s="157"/>
      <c r="D66" s="157"/>
      <c r="E66" s="157">
        <f>'将来負担比率（分子）の構造'!J$41</f>
        <v>20128</v>
      </c>
      <c r="F66" s="157"/>
      <c r="G66" s="157"/>
      <c r="H66" s="157">
        <f>'将来負担比率（分子）の構造'!K$41</f>
        <v>23145</v>
      </c>
      <c r="I66" s="157"/>
      <c r="J66" s="157"/>
      <c r="K66" s="157">
        <f>'将来負担比率（分子）の構造'!L$41</f>
        <v>30951</v>
      </c>
      <c r="L66" s="157"/>
      <c r="M66" s="157"/>
      <c r="N66" s="157">
        <f>'将来負担比率（分子）の構造'!M$41</f>
        <v>39317</v>
      </c>
      <c r="O66" s="157"/>
      <c r="P66" s="157"/>
    </row>
    <row r="67" spans="1:16" x14ac:dyDescent="0.15">
      <c r="A67" s="157" t="s">
        <v>71</v>
      </c>
      <c r="B67" s="157" t="e">
        <f>NA()</f>
        <v>#N/A</v>
      </c>
      <c r="C67" s="157">
        <f>IF(ISNUMBER('将来負担比率（分子）の構造'!I$53), IF('将来負担比率（分子）の構造'!I$53 &lt; 0, 0, '将来負担比率（分子）の構造'!I$53), NA())</f>
        <v>1240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677</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2205</v>
      </c>
      <c r="C72" s="161">
        <f>基金残高に係る経年分析!G55</f>
        <v>1988</v>
      </c>
      <c r="D72" s="161">
        <f>基金残高に係る経年分析!H55</f>
        <v>2129</v>
      </c>
    </row>
    <row r="73" spans="1:16" x14ac:dyDescent="0.15">
      <c r="A73" s="160" t="s">
        <v>74</v>
      </c>
      <c r="B73" s="161">
        <f>基金残高に係る経年分析!F56</f>
        <v>454</v>
      </c>
      <c r="C73" s="161">
        <f>基金残高に係る経年分析!G56</f>
        <v>454</v>
      </c>
      <c r="D73" s="161">
        <f>基金残高に係る経年分析!H56</f>
        <v>454</v>
      </c>
    </row>
    <row r="74" spans="1:16" x14ac:dyDescent="0.15">
      <c r="A74" s="160" t="s">
        <v>75</v>
      </c>
      <c r="B74" s="161">
        <f>基金残高に係る経年分析!F57</f>
        <v>2046</v>
      </c>
      <c r="C74" s="161">
        <f>基金残高に係る経年分析!G57</f>
        <v>2104</v>
      </c>
      <c r="D74" s="161">
        <f>基金残高に係る経年分析!H57</f>
        <v>1883</v>
      </c>
    </row>
  </sheetData>
  <sheetProtection algorithmName="SHA-512" hashValue="4UusvXb37jcwvXGBLQWMu7AVtQvD3NvjbFNXaDvj8uX41wsWvfRV4jkHcllR880i7+9n+qRLmth9+jmkXR9tRg==" saltValue="X+iv+eYdNuU3aT3gO/vU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7"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420849</v>
      </c>
      <c r="S5" s="600"/>
      <c r="T5" s="600"/>
      <c r="U5" s="600"/>
      <c r="V5" s="600"/>
      <c r="W5" s="600"/>
      <c r="X5" s="600"/>
      <c r="Y5" s="601"/>
      <c r="Z5" s="602">
        <v>2</v>
      </c>
      <c r="AA5" s="602"/>
      <c r="AB5" s="602"/>
      <c r="AC5" s="602"/>
      <c r="AD5" s="603">
        <v>420849</v>
      </c>
      <c r="AE5" s="603"/>
      <c r="AF5" s="603"/>
      <c r="AG5" s="603"/>
      <c r="AH5" s="603"/>
      <c r="AI5" s="603"/>
      <c r="AJ5" s="603"/>
      <c r="AK5" s="603"/>
      <c r="AL5" s="604">
        <v>11.9</v>
      </c>
      <c r="AM5" s="605"/>
      <c r="AN5" s="605"/>
      <c r="AO5" s="606"/>
      <c r="AP5" s="596" t="s">
        <v>217</v>
      </c>
      <c r="AQ5" s="597"/>
      <c r="AR5" s="597"/>
      <c r="AS5" s="597"/>
      <c r="AT5" s="597"/>
      <c r="AU5" s="597"/>
      <c r="AV5" s="597"/>
      <c r="AW5" s="597"/>
      <c r="AX5" s="597"/>
      <c r="AY5" s="597"/>
      <c r="AZ5" s="597"/>
      <c r="BA5" s="597"/>
      <c r="BB5" s="597"/>
      <c r="BC5" s="597"/>
      <c r="BD5" s="597"/>
      <c r="BE5" s="597"/>
      <c r="BF5" s="598"/>
      <c r="BG5" s="610">
        <v>411218</v>
      </c>
      <c r="BH5" s="611"/>
      <c r="BI5" s="611"/>
      <c r="BJ5" s="611"/>
      <c r="BK5" s="611"/>
      <c r="BL5" s="611"/>
      <c r="BM5" s="611"/>
      <c r="BN5" s="612"/>
      <c r="BO5" s="613">
        <v>97.7</v>
      </c>
      <c r="BP5" s="613"/>
      <c r="BQ5" s="613"/>
      <c r="BR5" s="613"/>
      <c r="BS5" s="614">
        <v>2463</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34771</v>
      </c>
      <c r="S6" s="611"/>
      <c r="T6" s="611"/>
      <c r="U6" s="611"/>
      <c r="V6" s="611"/>
      <c r="W6" s="611"/>
      <c r="X6" s="611"/>
      <c r="Y6" s="612"/>
      <c r="Z6" s="613">
        <v>0.2</v>
      </c>
      <c r="AA6" s="613"/>
      <c r="AB6" s="613"/>
      <c r="AC6" s="613"/>
      <c r="AD6" s="614">
        <v>34771</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411218</v>
      </c>
      <c r="BH6" s="611"/>
      <c r="BI6" s="611"/>
      <c r="BJ6" s="611"/>
      <c r="BK6" s="611"/>
      <c r="BL6" s="611"/>
      <c r="BM6" s="611"/>
      <c r="BN6" s="612"/>
      <c r="BO6" s="613">
        <v>97.7</v>
      </c>
      <c r="BP6" s="613"/>
      <c r="BQ6" s="613"/>
      <c r="BR6" s="613"/>
      <c r="BS6" s="614">
        <v>2463</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71787</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71787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145</v>
      </c>
      <c r="S7" s="611"/>
      <c r="T7" s="611"/>
      <c r="U7" s="611"/>
      <c r="V7" s="611"/>
      <c r="W7" s="611"/>
      <c r="X7" s="611"/>
      <c r="Y7" s="612"/>
      <c r="Z7" s="613">
        <v>0</v>
      </c>
      <c r="AA7" s="613"/>
      <c r="AB7" s="613"/>
      <c r="AC7" s="613"/>
      <c r="AD7" s="614">
        <v>145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163704</v>
      </c>
      <c r="BH7" s="611"/>
      <c r="BI7" s="611"/>
      <c r="BJ7" s="611"/>
      <c r="BK7" s="611"/>
      <c r="BL7" s="611"/>
      <c r="BM7" s="611"/>
      <c r="BN7" s="612"/>
      <c r="BO7" s="613">
        <v>38.9</v>
      </c>
      <c r="BP7" s="613"/>
      <c r="BQ7" s="613"/>
      <c r="BR7" s="613"/>
      <c r="BS7" s="614">
        <v>2463</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1343463</v>
      </c>
      <c r="CS7" s="611"/>
      <c r="CT7" s="611"/>
      <c r="CU7" s="611"/>
      <c r="CV7" s="611"/>
      <c r="CW7" s="611"/>
      <c r="CX7" s="611"/>
      <c r="CY7" s="612"/>
      <c r="CZ7" s="613">
        <v>6.7</v>
      </c>
      <c r="DA7" s="613"/>
      <c r="DB7" s="613"/>
      <c r="DC7" s="613"/>
      <c r="DD7" s="619">
        <v>35184</v>
      </c>
      <c r="DE7" s="611"/>
      <c r="DF7" s="611"/>
      <c r="DG7" s="611"/>
      <c r="DH7" s="611"/>
      <c r="DI7" s="611"/>
      <c r="DJ7" s="611"/>
      <c r="DK7" s="611"/>
      <c r="DL7" s="611"/>
      <c r="DM7" s="611"/>
      <c r="DN7" s="611"/>
      <c r="DO7" s="611"/>
      <c r="DP7" s="612"/>
      <c r="DQ7" s="619">
        <v>849390</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3024</v>
      </c>
      <c r="S8" s="611"/>
      <c r="T8" s="611"/>
      <c r="U8" s="611"/>
      <c r="V8" s="611"/>
      <c r="W8" s="611"/>
      <c r="X8" s="611"/>
      <c r="Y8" s="612"/>
      <c r="Z8" s="613">
        <v>0</v>
      </c>
      <c r="AA8" s="613"/>
      <c r="AB8" s="613"/>
      <c r="AC8" s="613"/>
      <c r="AD8" s="614">
        <v>3024</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6083</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1740901</v>
      </c>
      <c r="CS8" s="611"/>
      <c r="CT8" s="611"/>
      <c r="CU8" s="611"/>
      <c r="CV8" s="611"/>
      <c r="CW8" s="611"/>
      <c r="CX8" s="611"/>
      <c r="CY8" s="612"/>
      <c r="CZ8" s="613">
        <v>8.6999999999999993</v>
      </c>
      <c r="DA8" s="613"/>
      <c r="DB8" s="613"/>
      <c r="DC8" s="613"/>
      <c r="DD8" s="619">
        <v>6193</v>
      </c>
      <c r="DE8" s="611"/>
      <c r="DF8" s="611"/>
      <c r="DG8" s="611"/>
      <c r="DH8" s="611"/>
      <c r="DI8" s="611"/>
      <c r="DJ8" s="611"/>
      <c r="DK8" s="611"/>
      <c r="DL8" s="611"/>
      <c r="DM8" s="611"/>
      <c r="DN8" s="611"/>
      <c r="DO8" s="611"/>
      <c r="DP8" s="612"/>
      <c r="DQ8" s="619">
        <v>717621</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4254</v>
      </c>
      <c r="S9" s="611"/>
      <c r="T9" s="611"/>
      <c r="U9" s="611"/>
      <c r="V9" s="611"/>
      <c r="W9" s="611"/>
      <c r="X9" s="611"/>
      <c r="Y9" s="612"/>
      <c r="Z9" s="613">
        <v>0</v>
      </c>
      <c r="AA9" s="613"/>
      <c r="AB9" s="613"/>
      <c r="AC9" s="613"/>
      <c r="AD9" s="614">
        <v>4254</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138619</v>
      </c>
      <c r="BH9" s="611"/>
      <c r="BI9" s="611"/>
      <c r="BJ9" s="611"/>
      <c r="BK9" s="611"/>
      <c r="BL9" s="611"/>
      <c r="BM9" s="611"/>
      <c r="BN9" s="612"/>
      <c r="BO9" s="613">
        <v>32.9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11400428</v>
      </c>
      <c r="CS9" s="611"/>
      <c r="CT9" s="611"/>
      <c r="CU9" s="611"/>
      <c r="CV9" s="611"/>
      <c r="CW9" s="611"/>
      <c r="CX9" s="611"/>
      <c r="CY9" s="612"/>
      <c r="CZ9" s="613">
        <v>56.9</v>
      </c>
      <c r="DA9" s="613"/>
      <c r="DB9" s="613"/>
      <c r="DC9" s="613"/>
      <c r="DD9" s="619">
        <v>11221814</v>
      </c>
      <c r="DE9" s="611"/>
      <c r="DF9" s="611"/>
      <c r="DG9" s="611"/>
      <c r="DH9" s="611"/>
      <c r="DI9" s="611"/>
      <c r="DJ9" s="611"/>
      <c r="DK9" s="611"/>
      <c r="DL9" s="611"/>
      <c r="DM9" s="611"/>
      <c r="DN9" s="611"/>
      <c r="DO9" s="611"/>
      <c r="DP9" s="612"/>
      <c r="DQ9" s="619">
        <v>145170</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10382</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570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570</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120293</v>
      </c>
      <c r="S11" s="611"/>
      <c r="T11" s="611"/>
      <c r="U11" s="611"/>
      <c r="V11" s="611"/>
      <c r="W11" s="611"/>
      <c r="X11" s="611"/>
      <c r="Y11" s="612"/>
      <c r="Z11" s="615">
        <v>0.6</v>
      </c>
      <c r="AA11" s="616"/>
      <c r="AB11" s="616"/>
      <c r="AC11" s="622"/>
      <c r="AD11" s="619">
        <v>120293</v>
      </c>
      <c r="AE11" s="611"/>
      <c r="AF11" s="611"/>
      <c r="AG11" s="611"/>
      <c r="AH11" s="611"/>
      <c r="AI11" s="611"/>
      <c r="AJ11" s="611"/>
      <c r="AK11" s="612"/>
      <c r="AL11" s="615">
        <v>3.4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8620</v>
      </c>
      <c r="BH11" s="611"/>
      <c r="BI11" s="611"/>
      <c r="BJ11" s="611"/>
      <c r="BK11" s="611"/>
      <c r="BL11" s="611"/>
      <c r="BM11" s="611"/>
      <c r="BN11" s="612"/>
      <c r="BO11" s="613">
        <v>2</v>
      </c>
      <c r="BP11" s="613"/>
      <c r="BQ11" s="613"/>
      <c r="BR11" s="613"/>
      <c r="BS11" s="614">
        <v>2463</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1669877</v>
      </c>
      <c r="CS11" s="611"/>
      <c r="CT11" s="611"/>
      <c r="CU11" s="611"/>
      <c r="CV11" s="611"/>
      <c r="CW11" s="611"/>
      <c r="CX11" s="611"/>
      <c r="CY11" s="612"/>
      <c r="CZ11" s="613">
        <v>8.3000000000000007</v>
      </c>
      <c r="DA11" s="613"/>
      <c r="DB11" s="613"/>
      <c r="DC11" s="613"/>
      <c r="DD11" s="619">
        <v>1519301</v>
      </c>
      <c r="DE11" s="611"/>
      <c r="DF11" s="611"/>
      <c r="DG11" s="611"/>
      <c r="DH11" s="611"/>
      <c r="DI11" s="611"/>
      <c r="DJ11" s="611"/>
      <c r="DK11" s="611"/>
      <c r="DL11" s="611"/>
      <c r="DM11" s="611"/>
      <c r="DN11" s="611"/>
      <c r="DO11" s="611"/>
      <c r="DP11" s="612"/>
      <c r="DQ11" s="619">
        <v>83459</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10960</v>
      </c>
      <c r="S12" s="611"/>
      <c r="T12" s="611"/>
      <c r="U12" s="611"/>
      <c r="V12" s="611"/>
      <c r="W12" s="611"/>
      <c r="X12" s="611"/>
      <c r="Y12" s="612"/>
      <c r="Z12" s="613">
        <v>0.1</v>
      </c>
      <c r="AA12" s="613"/>
      <c r="AB12" s="613"/>
      <c r="AC12" s="613"/>
      <c r="AD12" s="614">
        <v>10960</v>
      </c>
      <c r="AE12" s="614"/>
      <c r="AF12" s="614"/>
      <c r="AG12" s="614"/>
      <c r="AH12" s="614"/>
      <c r="AI12" s="614"/>
      <c r="AJ12" s="614"/>
      <c r="AK12" s="614"/>
      <c r="AL12" s="615">
        <v>0.3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189789</v>
      </c>
      <c r="BH12" s="611"/>
      <c r="BI12" s="611"/>
      <c r="BJ12" s="611"/>
      <c r="BK12" s="611"/>
      <c r="BL12" s="611"/>
      <c r="BM12" s="611"/>
      <c r="BN12" s="612"/>
      <c r="BO12" s="613">
        <v>45.1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5129</v>
      </c>
      <c r="CS12" s="611"/>
      <c r="CT12" s="611"/>
      <c r="CU12" s="611"/>
      <c r="CV12" s="611"/>
      <c r="CW12" s="611"/>
      <c r="CX12" s="611"/>
      <c r="CY12" s="612"/>
      <c r="CZ12" s="613">
        <v>0</v>
      </c>
      <c r="DA12" s="613"/>
      <c r="DB12" s="613"/>
      <c r="DC12" s="613"/>
      <c r="DD12" s="619" t="s">
        <v>122</v>
      </c>
      <c r="DE12" s="611"/>
      <c r="DF12" s="611"/>
      <c r="DG12" s="611"/>
      <c r="DH12" s="611"/>
      <c r="DI12" s="611"/>
      <c r="DJ12" s="611"/>
      <c r="DK12" s="611"/>
      <c r="DL12" s="611"/>
      <c r="DM12" s="611"/>
      <c r="DN12" s="611"/>
      <c r="DO12" s="611"/>
      <c r="DP12" s="612"/>
      <c r="DQ12" s="619">
        <v>4130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189789</v>
      </c>
      <c r="BH13" s="611"/>
      <c r="BI13" s="611"/>
      <c r="BJ13" s="611"/>
      <c r="BK13" s="611"/>
      <c r="BL13" s="611"/>
      <c r="BM13" s="611"/>
      <c r="BN13" s="612"/>
      <c r="BO13" s="613">
        <v>45.1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221408</v>
      </c>
      <c r="CS13" s="611"/>
      <c r="CT13" s="611"/>
      <c r="CU13" s="611"/>
      <c r="CV13" s="611"/>
      <c r="CW13" s="611"/>
      <c r="CX13" s="611"/>
      <c r="CY13" s="612"/>
      <c r="CZ13" s="613">
        <v>1.1000000000000001</v>
      </c>
      <c r="DA13" s="613"/>
      <c r="DB13" s="613"/>
      <c r="DC13" s="613"/>
      <c r="DD13" s="619">
        <v>128245</v>
      </c>
      <c r="DE13" s="611"/>
      <c r="DF13" s="611"/>
      <c r="DG13" s="611"/>
      <c r="DH13" s="611"/>
      <c r="DI13" s="611"/>
      <c r="DJ13" s="611"/>
      <c r="DK13" s="611"/>
      <c r="DL13" s="611"/>
      <c r="DM13" s="611"/>
      <c r="DN13" s="611"/>
      <c r="DO13" s="611"/>
      <c r="DP13" s="612"/>
      <c r="DQ13" s="619">
        <v>43535</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21575</v>
      </c>
      <c r="BH14" s="611"/>
      <c r="BI14" s="611"/>
      <c r="BJ14" s="611"/>
      <c r="BK14" s="611"/>
      <c r="BL14" s="611"/>
      <c r="BM14" s="611"/>
      <c r="BN14" s="612"/>
      <c r="BO14" s="613">
        <v>5.0999999999999996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158008</v>
      </c>
      <c r="CS14" s="611"/>
      <c r="CT14" s="611"/>
      <c r="CU14" s="611"/>
      <c r="CV14" s="611"/>
      <c r="CW14" s="611"/>
      <c r="CX14" s="611"/>
      <c r="CY14" s="612"/>
      <c r="CZ14" s="613">
        <v>0.8</v>
      </c>
      <c r="DA14" s="613"/>
      <c r="DB14" s="613"/>
      <c r="DC14" s="613"/>
      <c r="DD14" s="619">
        <v>33210</v>
      </c>
      <c r="DE14" s="611"/>
      <c r="DF14" s="611"/>
      <c r="DG14" s="611"/>
      <c r="DH14" s="611"/>
      <c r="DI14" s="611"/>
      <c r="DJ14" s="611"/>
      <c r="DK14" s="611"/>
      <c r="DL14" s="611"/>
      <c r="DM14" s="611"/>
      <c r="DN14" s="611"/>
      <c r="DO14" s="611"/>
      <c r="DP14" s="612"/>
      <c r="DQ14" s="619">
        <v>120855</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6683</v>
      </c>
      <c r="S15" s="611"/>
      <c r="T15" s="611"/>
      <c r="U15" s="611"/>
      <c r="V15" s="611"/>
      <c r="W15" s="611"/>
      <c r="X15" s="611"/>
      <c r="Y15" s="612"/>
      <c r="Z15" s="613">
        <v>0</v>
      </c>
      <c r="AA15" s="613"/>
      <c r="AB15" s="613"/>
      <c r="AC15" s="613"/>
      <c r="AD15" s="614">
        <v>6683</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36150</v>
      </c>
      <c r="BH15" s="611"/>
      <c r="BI15" s="611"/>
      <c r="BJ15" s="611"/>
      <c r="BK15" s="611"/>
      <c r="BL15" s="611"/>
      <c r="BM15" s="611"/>
      <c r="BN15" s="612"/>
      <c r="BO15" s="613">
        <v>8.6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777264</v>
      </c>
      <c r="CS15" s="611"/>
      <c r="CT15" s="611"/>
      <c r="CU15" s="611"/>
      <c r="CV15" s="611"/>
      <c r="CW15" s="611"/>
      <c r="CX15" s="611"/>
      <c r="CY15" s="612"/>
      <c r="CZ15" s="613">
        <v>3.9</v>
      </c>
      <c r="DA15" s="613"/>
      <c r="DB15" s="613"/>
      <c r="DC15" s="613"/>
      <c r="DD15" s="619">
        <v>474879</v>
      </c>
      <c r="DE15" s="611"/>
      <c r="DF15" s="611"/>
      <c r="DG15" s="611"/>
      <c r="DH15" s="611"/>
      <c r="DI15" s="611"/>
      <c r="DJ15" s="611"/>
      <c r="DK15" s="611"/>
      <c r="DL15" s="611"/>
      <c r="DM15" s="611"/>
      <c r="DN15" s="611"/>
      <c r="DO15" s="611"/>
      <c r="DP15" s="612"/>
      <c r="DQ15" s="619">
        <v>274047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10097</v>
      </c>
      <c r="S16" s="611"/>
      <c r="T16" s="611"/>
      <c r="U16" s="611"/>
      <c r="V16" s="611"/>
      <c r="W16" s="611"/>
      <c r="X16" s="611"/>
      <c r="Y16" s="612"/>
      <c r="Z16" s="613">
        <v>0</v>
      </c>
      <c r="AA16" s="613"/>
      <c r="AB16" s="613"/>
      <c r="AC16" s="613"/>
      <c r="AD16" s="614">
        <v>10097</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703</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703</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18615</v>
      </c>
      <c r="S17" s="611"/>
      <c r="T17" s="611"/>
      <c r="U17" s="611"/>
      <c r="V17" s="611"/>
      <c r="W17" s="611"/>
      <c r="X17" s="611"/>
      <c r="Y17" s="612"/>
      <c r="Z17" s="613">
        <v>0.1</v>
      </c>
      <c r="AA17" s="613"/>
      <c r="AB17" s="613"/>
      <c r="AC17" s="613"/>
      <c r="AD17" s="614">
        <v>18615</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2655999</v>
      </c>
      <c r="CS17" s="611"/>
      <c r="CT17" s="611"/>
      <c r="CU17" s="611"/>
      <c r="CV17" s="611"/>
      <c r="CW17" s="611"/>
      <c r="CX17" s="611"/>
      <c r="CY17" s="612"/>
      <c r="CZ17" s="613">
        <v>13.2</v>
      </c>
      <c r="DA17" s="613"/>
      <c r="DB17" s="613"/>
      <c r="DC17" s="613"/>
      <c r="DD17" s="619" t="s">
        <v>122</v>
      </c>
      <c r="DE17" s="611"/>
      <c r="DF17" s="611"/>
      <c r="DG17" s="611"/>
      <c r="DH17" s="611"/>
      <c r="DI17" s="611"/>
      <c r="DJ17" s="611"/>
      <c r="DK17" s="611"/>
      <c r="DL17" s="611"/>
      <c r="DM17" s="611"/>
      <c r="DN17" s="611"/>
      <c r="DO17" s="611"/>
      <c r="DP17" s="612"/>
      <c r="DQ17" s="619">
        <v>2095674</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2285</v>
      </c>
      <c r="S18" s="611"/>
      <c r="T18" s="611"/>
      <c r="U18" s="611"/>
      <c r="V18" s="611"/>
      <c r="W18" s="611"/>
      <c r="X18" s="611"/>
      <c r="Y18" s="612"/>
      <c r="Z18" s="613">
        <v>0</v>
      </c>
      <c r="AA18" s="613"/>
      <c r="AB18" s="613"/>
      <c r="AC18" s="613"/>
      <c r="AD18" s="614">
        <v>2285</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16330</v>
      </c>
      <c r="S19" s="611"/>
      <c r="T19" s="611"/>
      <c r="U19" s="611"/>
      <c r="V19" s="611"/>
      <c r="W19" s="611"/>
      <c r="X19" s="611"/>
      <c r="Y19" s="612"/>
      <c r="Z19" s="613">
        <v>0.1</v>
      </c>
      <c r="AA19" s="613"/>
      <c r="AB19" s="613"/>
      <c r="AC19" s="613"/>
      <c r="AD19" s="614">
        <v>16330</v>
      </c>
      <c r="AE19" s="614"/>
      <c r="AF19" s="614"/>
      <c r="AG19" s="614"/>
      <c r="AH19" s="614"/>
      <c r="AI19" s="614"/>
      <c r="AJ19" s="614"/>
      <c r="AK19" s="614"/>
      <c r="AL19" s="615">
        <v>0.5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9631</v>
      </c>
      <c r="BH19" s="611"/>
      <c r="BI19" s="611"/>
      <c r="BJ19" s="611"/>
      <c r="BK19" s="611"/>
      <c r="BL19" s="611"/>
      <c r="BM19" s="611"/>
      <c r="BN19" s="612"/>
      <c r="BO19" s="613">
        <v>2.2999999999999998</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9631</v>
      </c>
      <c r="BH20" s="611"/>
      <c r="BI20" s="611"/>
      <c r="BJ20" s="611"/>
      <c r="BK20" s="611"/>
      <c r="BL20" s="611"/>
      <c r="BM20" s="611"/>
      <c r="BN20" s="612"/>
      <c r="BO20" s="613">
        <v>2.2999999999999998</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20045537</v>
      </c>
      <c r="CS20" s="611"/>
      <c r="CT20" s="611"/>
      <c r="CU20" s="611"/>
      <c r="CV20" s="611"/>
      <c r="CW20" s="611"/>
      <c r="CX20" s="611"/>
      <c r="CY20" s="612"/>
      <c r="CZ20" s="613">
        <v>100</v>
      </c>
      <c r="DA20" s="613"/>
      <c r="DB20" s="613"/>
      <c r="DC20" s="613"/>
      <c r="DD20" s="619">
        <v>13418826</v>
      </c>
      <c r="DE20" s="611"/>
      <c r="DF20" s="611"/>
      <c r="DG20" s="611"/>
      <c r="DH20" s="611"/>
      <c r="DI20" s="611"/>
      <c r="DJ20" s="611"/>
      <c r="DK20" s="611"/>
      <c r="DL20" s="611"/>
      <c r="DM20" s="611"/>
      <c r="DN20" s="611"/>
      <c r="DO20" s="611"/>
      <c r="DP20" s="612"/>
      <c r="DQ20" s="619">
        <v>4406941</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3154731</v>
      </c>
      <c r="S21" s="611"/>
      <c r="T21" s="611"/>
      <c r="U21" s="611"/>
      <c r="V21" s="611"/>
      <c r="W21" s="611"/>
      <c r="X21" s="611"/>
      <c r="Y21" s="612"/>
      <c r="Z21" s="613">
        <v>14.9</v>
      </c>
      <c r="AA21" s="613"/>
      <c r="AB21" s="613"/>
      <c r="AC21" s="613"/>
      <c r="AD21" s="614">
        <v>2885313</v>
      </c>
      <c r="AE21" s="614"/>
      <c r="AF21" s="614"/>
      <c r="AG21" s="614"/>
      <c r="AH21" s="614"/>
      <c r="AI21" s="614"/>
      <c r="AJ21" s="614"/>
      <c r="AK21" s="614"/>
      <c r="AL21" s="615">
        <v>81.900000000000006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9631</v>
      </c>
      <c r="BH21" s="611"/>
      <c r="BI21" s="611"/>
      <c r="BJ21" s="611"/>
      <c r="BK21" s="611"/>
      <c r="BL21" s="611"/>
      <c r="BM21" s="611"/>
      <c r="BN21" s="612"/>
      <c r="BO21" s="613">
        <v>2.2999999999999998</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2885313</v>
      </c>
      <c r="S22" s="611"/>
      <c r="T22" s="611"/>
      <c r="U22" s="611"/>
      <c r="V22" s="611"/>
      <c r="W22" s="611"/>
      <c r="X22" s="611"/>
      <c r="Y22" s="612"/>
      <c r="Z22" s="613">
        <v>13.6</v>
      </c>
      <c r="AA22" s="613"/>
      <c r="AB22" s="613"/>
      <c r="AC22" s="613"/>
      <c r="AD22" s="614">
        <v>2885313</v>
      </c>
      <c r="AE22" s="614"/>
      <c r="AF22" s="614"/>
      <c r="AG22" s="614"/>
      <c r="AH22" s="614"/>
      <c r="AI22" s="614"/>
      <c r="AJ22" s="614"/>
      <c r="AK22" s="614"/>
      <c r="AL22" s="615">
        <v>81.900000000000006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269418</v>
      </c>
      <c r="S23" s="611"/>
      <c r="T23" s="611"/>
      <c r="U23" s="611"/>
      <c r="V23" s="611"/>
      <c r="W23" s="611"/>
      <c r="X23" s="611"/>
      <c r="Y23" s="612"/>
      <c r="Z23" s="613">
        <v>1.3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4491241</v>
      </c>
      <c r="CS24" s="600"/>
      <c r="CT24" s="600"/>
      <c r="CU24" s="600"/>
      <c r="CV24" s="600"/>
      <c r="CW24" s="600"/>
      <c r="CX24" s="600"/>
      <c r="CY24" s="601"/>
      <c r="CZ24" s="604">
        <v>22.4</v>
      </c>
      <c r="DA24" s="605"/>
      <c r="DB24" s="605"/>
      <c r="DC24" s="621"/>
      <c r="DD24" s="644">
        <v>3019252</v>
      </c>
      <c r="DE24" s="600"/>
      <c r="DF24" s="600"/>
      <c r="DG24" s="600"/>
      <c r="DH24" s="600"/>
      <c r="DI24" s="600"/>
      <c r="DJ24" s="600"/>
      <c r="DK24" s="601"/>
      <c r="DL24" s="644">
        <v>2374579</v>
      </c>
      <c r="DM24" s="600"/>
      <c r="DN24" s="600"/>
      <c r="DO24" s="600"/>
      <c r="DP24" s="600"/>
      <c r="DQ24" s="600"/>
      <c r="DR24" s="600"/>
      <c r="DS24" s="600"/>
      <c r="DT24" s="600"/>
      <c r="DU24" s="600"/>
      <c r="DV24" s="601"/>
      <c r="DW24" s="604">
        <v>67.3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3784422</v>
      </c>
      <c r="S25" s="611"/>
      <c r="T25" s="611"/>
      <c r="U25" s="611"/>
      <c r="V25" s="611"/>
      <c r="W25" s="611"/>
      <c r="X25" s="611"/>
      <c r="Y25" s="612"/>
      <c r="Z25" s="613">
        <v>17.899999999999999</v>
      </c>
      <c r="AA25" s="613"/>
      <c r="AB25" s="613"/>
      <c r="AC25" s="613"/>
      <c r="AD25" s="614">
        <v>3515004</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696931</v>
      </c>
      <c r="CS25" s="640"/>
      <c r="CT25" s="640"/>
      <c r="CU25" s="640"/>
      <c r="CV25" s="640"/>
      <c r="CW25" s="640"/>
      <c r="CX25" s="640"/>
      <c r="CY25" s="641"/>
      <c r="CZ25" s="615">
        <v>3.5</v>
      </c>
      <c r="DA25" s="642"/>
      <c r="DB25" s="642"/>
      <c r="DC25" s="645"/>
      <c r="DD25" s="619">
        <v>609818</v>
      </c>
      <c r="DE25" s="640"/>
      <c r="DF25" s="640"/>
      <c r="DG25" s="640"/>
      <c r="DH25" s="640"/>
      <c r="DI25" s="640"/>
      <c r="DJ25" s="640"/>
      <c r="DK25" s="641"/>
      <c r="DL25" s="619">
        <v>583692</v>
      </c>
      <c r="DM25" s="640"/>
      <c r="DN25" s="640"/>
      <c r="DO25" s="640"/>
      <c r="DP25" s="640"/>
      <c r="DQ25" s="640"/>
      <c r="DR25" s="640"/>
      <c r="DS25" s="640"/>
      <c r="DT25" s="640"/>
      <c r="DU25" s="640"/>
      <c r="DV25" s="641"/>
      <c r="DW25" s="615">
        <v>16.5</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v>1018</v>
      </c>
      <c r="S26" s="611"/>
      <c r="T26" s="611"/>
      <c r="U26" s="611"/>
      <c r="V26" s="611"/>
      <c r="W26" s="611"/>
      <c r="X26" s="611"/>
      <c r="Y26" s="612"/>
      <c r="Z26" s="613">
        <v>0</v>
      </c>
      <c r="AA26" s="613"/>
      <c r="AB26" s="613"/>
      <c r="AC26" s="613"/>
      <c r="AD26" s="614">
        <v>1018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444186</v>
      </c>
      <c r="CS26" s="611"/>
      <c r="CT26" s="611"/>
      <c r="CU26" s="611"/>
      <c r="CV26" s="611"/>
      <c r="CW26" s="611"/>
      <c r="CX26" s="611"/>
      <c r="CY26" s="612"/>
      <c r="CZ26" s="615">
        <v>2.2000000000000002</v>
      </c>
      <c r="DA26" s="642"/>
      <c r="DB26" s="642"/>
      <c r="DC26" s="645"/>
      <c r="DD26" s="619">
        <v>368826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1360432</v>
      </c>
      <c r="S27" s="611"/>
      <c r="T27" s="611"/>
      <c r="U27" s="611"/>
      <c r="V27" s="611"/>
      <c r="W27" s="611"/>
      <c r="X27" s="611"/>
      <c r="Y27" s="612"/>
      <c r="Z27" s="613">
        <v>6.4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420849</v>
      </c>
      <c r="BH27" s="611"/>
      <c r="BI27" s="611"/>
      <c r="BJ27" s="611"/>
      <c r="BK27" s="611"/>
      <c r="BL27" s="611"/>
      <c r="BM27" s="611"/>
      <c r="BN27" s="612"/>
      <c r="BO27" s="613">
        <v>100</v>
      </c>
      <c r="BP27" s="613"/>
      <c r="BQ27" s="613"/>
      <c r="BR27" s="613"/>
      <c r="BS27" s="614">
        <v>2463</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1138311</v>
      </c>
      <c r="CS27" s="640"/>
      <c r="CT27" s="640"/>
      <c r="CU27" s="640"/>
      <c r="CV27" s="640"/>
      <c r="CW27" s="640"/>
      <c r="CX27" s="640"/>
      <c r="CY27" s="641"/>
      <c r="CZ27" s="615">
        <v>5.7</v>
      </c>
      <c r="DA27" s="642"/>
      <c r="DB27" s="642"/>
      <c r="DC27" s="645"/>
      <c r="DD27" s="619">
        <v>313760</v>
      </c>
      <c r="DE27" s="640"/>
      <c r="DF27" s="640"/>
      <c r="DG27" s="640"/>
      <c r="DH27" s="640"/>
      <c r="DI27" s="640"/>
      <c r="DJ27" s="640"/>
      <c r="DK27" s="641"/>
      <c r="DL27" s="619">
        <v>306390</v>
      </c>
      <c r="DM27" s="640"/>
      <c r="DN27" s="640"/>
      <c r="DO27" s="640"/>
      <c r="DP27" s="640"/>
      <c r="DQ27" s="640"/>
      <c r="DR27" s="640"/>
      <c r="DS27" s="640"/>
      <c r="DT27" s="640"/>
      <c r="DU27" s="640"/>
      <c r="DV27" s="641"/>
      <c r="DW27" s="615">
        <v>8.6999999999999993</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123584</v>
      </c>
      <c r="S28" s="611"/>
      <c r="T28" s="611"/>
      <c r="U28" s="611"/>
      <c r="V28" s="611"/>
      <c r="W28" s="611"/>
      <c r="X28" s="611"/>
      <c r="Y28" s="612"/>
      <c r="Z28" s="613">
        <v>0.6</v>
      </c>
      <c r="AA28" s="613"/>
      <c r="AB28" s="613"/>
      <c r="AC28" s="613"/>
      <c r="AD28" s="614">
        <v>2533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2655999</v>
      </c>
      <c r="CS28" s="611"/>
      <c r="CT28" s="611"/>
      <c r="CU28" s="611"/>
      <c r="CV28" s="611"/>
      <c r="CW28" s="611"/>
      <c r="CX28" s="611"/>
      <c r="CY28" s="612"/>
      <c r="CZ28" s="615">
        <v>13.2</v>
      </c>
      <c r="DA28" s="642"/>
      <c r="DB28" s="642"/>
      <c r="DC28" s="645"/>
      <c r="DD28" s="619">
        <v>2095674</v>
      </c>
      <c r="DE28" s="611"/>
      <c r="DF28" s="611"/>
      <c r="DG28" s="611"/>
      <c r="DH28" s="611"/>
      <c r="DI28" s="611"/>
      <c r="DJ28" s="611"/>
      <c r="DK28" s="612"/>
      <c r="DL28" s="619">
        <v>1484497</v>
      </c>
      <c r="DM28" s="611"/>
      <c r="DN28" s="611"/>
      <c r="DO28" s="611"/>
      <c r="DP28" s="611"/>
      <c r="DQ28" s="611"/>
      <c r="DR28" s="611"/>
      <c r="DS28" s="611"/>
      <c r="DT28" s="611"/>
      <c r="DU28" s="611"/>
      <c r="DV28" s="612"/>
      <c r="DW28" s="615">
        <v>42</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9863</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2654782</v>
      </c>
      <c r="CS29" s="640"/>
      <c r="CT29" s="640"/>
      <c r="CU29" s="640"/>
      <c r="CV29" s="640"/>
      <c r="CW29" s="640"/>
      <c r="CX29" s="640"/>
      <c r="CY29" s="641"/>
      <c r="CZ29" s="615">
        <v>13.2</v>
      </c>
      <c r="DA29" s="642"/>
      <c r="DB29" s="642"/>
      <c r="DC29" s="645"/>
      <c r="DD29" s="619">
        <v>2094457</v>
      </c>
      <c r="DE29" s="640"/>
      <c r="DF29" s="640"/>
      <c r="DG29" s="640"/>
      <c r="DH29" s="640"/>
      <c r="DI29" s="640"/>
      <c r="DJ29" s="640"/>
      <c r="DK29" s="641"/>
      <c r="DL29" s="619">
        <v>1483280</v>
      </c>
      <c r="DM29" s="640"/>
      <c r="DN29" s="640"/>
      <c r="DO29" s="640"/>
      <c r="DP29" s="640"/>
      <c r="DQ29" s="640"/>
      <c r="DR29" s="640"/>
      <c r="DS29" s="640"/>
      <c r="DT29" s="640"/>
      <c r="DU29" s="640"/>
      <c r="DV29" s="641"/>
      <c r="DW29" s="615">
        <v>42</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3213141</v>
      </c>
      <c r="S30" s="611"/>
      <c r="T30" s="611"/>
      <c r="U30" s="611"/>
      <c r="V30" s="611"/>
      <c r="W30" s="611"/>
      <c r="X30" s="611"/>
      <c r="Y30" s="612"/>
      <c r="Z30" s="613">
        <v>15.2</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2527975</v>
      </c>
      <c r="CS30" s="611"/>
      <c r="CT30" s="611"/>
      <c r="CU30" s="611"/>
      <c r="CV30" s="611"/>
      <c r="CW30" s="611"/>
      <c r="CX30" s="611"/>
      <c r="CY30" s="612"/>
      <c r="CZ30" s="615">
        <v>12.6</v>
      </c>
      <c r="DA30" s="642"/>
      <c r="DB30" s="642"/>
      <c r="DC30" s="645"/>
      <c r="DD30" s="619">
        <v>1967650</v>
      </c>
      <c r="DE30" s="611"/>
      <c r="DF30" s="611"/>
      <c r="DG30" s="611"/>
      <c r="DH30" s="611"/>
      <c r="DI30" s="611"/>
      <c r="DJ30" s="611"/>
      <c r="DK30" s="612"/>
      <c r="DL30" s="619">
        <v>1356473</v>
      </c>
      <c r="DM30" s="611"/>
      <c r="DN30" s="611"/>
      <c r="DO30" s="611"/>
      <c r="DP30" s="611"/>
      <c r="DQ30" s="611"/>
      <c r="DR30" s="611"/>
      <c r="DS30" s="611"/>
      <c r="DT30" s="611"/>
      <c r="DU30" s="611"/>
      <c r="DV30" s="612"/>
      <c r="DW30" s="615">
        <v>38.4</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98.1</v>
      </c>
      <c r="BH31" s="654"/>
      <c r="BI31" s="654"/>
      <c r="BJ31" s="654"/>
      <c r="BK31" s="654"/>
      <c r="BL31" s="654"/>
      <c r="BM31" s="605">
        <v>94.4</v>
      </c>
      <c r="BN31" s="654"/>
      <c r="BO31" s="654"/>
      <c r="BP31" s="654"/>
      <c r="BQ31" s="655"/>
      <c r="BR31" s="657">
        <v>98.1</v>
      </c>
      <c r="BS31" s="654"/>
      <c r="BT31" s="654"/>
      <c r="BU31" s="654"/>
      <c r="BV31" s="654"/>
      <c r="BW31" s="654"/>
      <c r="BX31" s="605">
        <v>94.8</v>
      </c>
      <c r="BY31" s="654"/>
      <c r="BZ31" s="654"/>
      <c r="CA31" s="654"/>
      <c r="CB31" s="655"/>
      <c r="CD31" s="650"/>
      <c r="CE31" s="651"/>
      <c r="CF31" s="607" t="s">
        <v>301</v>
      </c>
      <c r="CG31" s="608"/>
      <c r="CH31" s="608"/>
      <c r="CI31" s="608"/>
      <c r="CJ31" s="608"/>
      <c r="CK31" s="608"/>
      <c r="CL31" s="608"/>
      <c r="CM31" s="608"/>
      <c r="CN31" s="608"/>
      <c r="CO31" s="608"/>
      <c r="CP31" s="608"/>
      <c r="CQ31" s="609"/>
      <c r="CR31" s="610">
        <v>126807</v>
      </c>
      <c r="CS31" s="640"/>
      <c r="CT31" s="640"/>
      <c r="CU31" s="640"/>
      <c r="CV31" s="640"/>
      <c r="CW31" s="640"/>
      <c r="CX31" s="640"/>
      <c r="CY31" s="641"/>
      <c r="CZ31" s="615">
        <v>0.6</v>
      </c>
      <c r="DA31" s="642"/>
      <c r="DB31" s="642"/>
      <c r="DC31" s="645"/>
      <c r="DD31" s="619">
        <v>126807</v>
      </c>
      <c r="DE31" s="640"/>
      <c r="DF31" s="640"/>
      <c r="DG31" s="640"/>
      <c r="DH31" s="640"/>
      <c r="DI31" s="640"/>
      <c r="DJ31" s="640"/>
      <c r="DK31" s="641"/>
      <c r="DL31" s="619">
        <v>126807</v>
      </c>
      <c r="DM31" s="640"/>
      <c r="DN31" s="640"/>
      <c r="DO31" s="640"/>
      <c r="DP31" s="640"/>
      <c r="DQ31" s="640"/>
      <c r="DR31" s="640"/>
      <c r="DS31" s="640"/>
      <c r="DT31" s="640"/>
      <c r="DU31" s="640"/>
      <c r="DV31" s="641"/>
      <c r="DW31" s="615">
        <v>3.6</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324926</v>
      </c>
      <c r="S32" s="611"/>
      <c r="T32" s="611"/>
      <c r="U32" s="611"/>
      <c r="V32" s="611"/>
      <c r="W32" s="611"/>
      <c r="X32" s="611"/>
      <c r="Y32" s="612"/>
      <c r="Z32" s="613">
        <v>1.5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98.3</v>
      </c>
      <c r="BH32" s="640"/>
      <c r="BI32" s="640"/>
      <c r="BJ32" s="640"/>
      <c r="BK32" s="640"/>
      <c r="BL32" s="640"/>
      <c r="BM32" s="616">
        <v>97.1</v>
      </c>
      <c r="BN32" s="640"/>
      <c r="BO32" s="640"/>
      <c r="BP32" s="640"/>
      <c r="BQ32" s="656"/>
      <c r="BR32" s="667">
        <v>98.4</v>
      </c>
      <c r="BS32" s="640"/>
      <c r="BT32" s="640"/>
      <c r="BU32" s="640"/>
      <c r="BV32" s="640"/>
      <c r="BW32" s="640"/>
      <c r="BX32" s="616">
        <v>97.2</v>
      </c>
      <c r="BY32" s="640"/>
      <c r="BZ32" s="640"/>
      <c r="CA32" s="640"/>
      <c r="CB32" s="656"/>
      <c r="CD32" s="652"/>
      <c r="CE32" s="653"/>
      <c r="CF32" s="607" t="s">
        <v>305</v>
      </c>
      <c r="CG32" s="608"/>
      <c r="CH32" s="608"/>
      <c r="CI32" s="608"/>
      <c r="CJ32" s="608"/>
      <c r="CK32" s="608"/>
      <c r="CL32" s="608"/>
      <c r="CM32" s="608"/>
      <c r="CN32" s="608"/>
      <c r="CO32" s="608"/>
      <c r="CP32" s="608"/>
      <c r="CQ32" s="609"/>
      <c r="CR32" s="610">
        <v>1217</v>
      </c>
      <c r="CS32" s="611"/>
      <c r="CT32" s="611"/>
      <c r="CU32" s="611"/>
      <c r="CV32" s="611"/>
      <c r="CW32" s="611"/>
      <c r="CX32" s="611"/>
      <c r="CY32" s="612"/>
      <c r="CZ32" s="615">
        <v>0</v>
      </c>
      <c r="DA32" s="642"/>
      <c r="DB32" s="642"/>
      <c r="DC32" s="645"/>
      <c r="DD32" s="619">
        <v>1217</v>
      </c>
      <c r="DE32" s="611"/>
      <c r="DF32" s="611"/>
      <c r="DG32" s="611"/>
      <c r="DH32" s="611"/>
      <c r="DI32" s="611"/>
      <c r="DJ32" s="611"/>
      <c r="DK32" s="612"/>
      <c r="DL32" s="619">
        <v>1217</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17463</v>
      </c>
      <c r="S33" s="611"/>
      <c r="T33" s="611"/>
      <c r="U33" s="611"/>
      <c r="V33" s="611"/>
      <c r="W33" s="611"/>
      <c r="X33" s="611"/>
      <c r="Y33" s="612"/>
      <c r="Z33" s="613">
        <v>0.1</v>
      </c>
      <c r="AA33" s="613"/>
      <c r="AB33" s="613"/>
      <c r="AC33" s="613"/>
      <c r="AD33" s="614">
        <v>1664</v>
      </c>
      <c r="AE33" s="614"/>
      <c r="AF33" s="614"/>
      <c r="AG33" s="614"/>
      <c r="AH33" s="614"/>
      <c r="AI33" s="614"/>
      <c r="AJ33" s="614"/>
      <c r="AK33" s="614"/>
      <c r="AL33" s="615">
        <v>0</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97.5</v>
      </c>
      <c r="BH33" s="669"/>
      <c r="BI33" s="669"/>
      <c r="BJ33" s="669"/>
      <c r="BK33" s="669"/>
      <c r="BL33" s="669"/>
      <c r="BM33" s="670">
        <v>91.2</v>
      </c>
      <c r="BN33" s="669"/>
      <c r="BO33" s="669"/>
      <c r="BP33" s="669"/>
      <c r="BQ33" s="671"/>
      <c r="BR33" s="668">
        <v>97.4</v>
      </c>
      <c r="BS33" s="669"/>
      <c r="BT33" s="669"/>
      <c r="BU33" s="669"/>
      <c r="BV33" s="669"/>
      <c r="BW33" s="669"/>
      <c r="BX33" s="670">
        <v>92</v>
      </c>
      <c r="BY33" s="669"/>
      <c r="BZ33" s="669"/>
      <c r="CA33" s="669"/>
      <c r="CB33" s="671"/>
      <c r="CD33" s="607" t="s">
        <v>308</v>
      </c>
      <c r="CE33" s="608"/>
      <c r="CF33" s="608"/>
      <c r="CG33" s="608"/>
      <c r="CH33" s="608"/>
      <c r="CI33" s="608"/>
      <c r="CJ33" s="608"/>
      <c r="CK33" s="608"/>
      <c r="CL33" s="608"/>
      <c r="CM33" s="608"/>
      <c r="CN33" s="608"/>
      <c r="CO33" s="608"/>
      <c r="CP33" s="608"/>
      <c r="CQ33" s="609"/>
      <c r="CR33" s="610">
        <v>2134767</v>
      </c>
      <c r="CS33" s="640"/>
      <c r="CT33" s="640"/>
      <c r="CU33" s="640"/>
      <c r="CV33" s="640"/>
      <c r="CW33" s="640"/>
      <c r="CX33" s="640"/>
      <c r="CY33" s="641"/>
      <c r="CZ33" s="615">
        <v>10.6</v>
      </c>
      <c r="DA33" s="642"/>
      <c r="DB33" s="642"/>
      <c r="DC33" s="645"/>
      <c r="DD33" s="619">
        <v>1319601</v>
      </c>
      <c r="DE33" s="640"/>
      <c r="DF33" s="640"/>
      <c r="DG33" s="640"/>
      <c r="DH33" s="640"/>
      <c r="DI33" s="640"/>
      <c r="DJ33" s="640"/>
      <c r="DK33" s="641"/>
      <c r="DL33" s="619">
        <v>790727</v>
      </c>
      <c r="DM33" s="640"/>
      <c r="DN33" s="640"/>
      <c r="DO33" s="640"/>
      <c r="DP33" s="640"/>
      <c r="DQ33" s="640"/>
      <c r="DR33" s="640"/>
      <c r="DS33" s="640"/>
      <c r="DT33" s="640"/>
      <c r="DU33" s="640"/>
      <c r="DV33" s="641"/>
      <c r="DW33" s="615">
        <v>22.4</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80245</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705464</v>
      </c>
      <c r="CS34" s="611"/>
      <c r="CT34" s="611"/>
      <c r="CU34" s="611"/>
      <c r="CV34" s="611"/>
      <c r="CW34" s="611"/>
      <c r="CX34" s="611"/>
      <c r="CY34" s="612"/>
      <c r="CZ34" s="615">
        <v>3.5</v>
      </c>
      <c r="DA34" s="642"/>
      <c r="DB34" s="642"/>
      <c r="DC34" s="645"/>
      <c r="DD34" s="619">
        <v>414012</v>
      </c>
      <c r="DE34" s="611"/>
      <c r="DF34" s="611"/>
      <c r="DG34" s="611"/>
      <c r="DH34" s="611"/>
      <c r="DI34" s="611"/>
      <c r="DJ34" s="611"/>
      <c r="DK34" s="612"/>
      <c r="DL34" s="619">
        <v>296386</v>
      </c>
      <c r="DM34" s="611"/>
      <c r="DN34" s="611"/>
      <c r="DO34" s="611"/>
      <c r="DP34" s="611"/>
      <c r="DQ34" s="611"/>
      <c r="DR34" s="611"/>
      <c r="DS34" s="611"/>
      <c r="DT34" s="611"/>
      <c r="DU34" s="611"/>
      <c r="DV34" s="612"/>
      <c r="DW34" s="615">
        <v>8.4</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747355</v>
      </c>
      <c r="S35" s="611"/>
      <c r="T35" s="611"/>
      <c r="U35" s="611"/>
      <c r="V35" s="611"/>
      <c r="W35" s="611"/>
      <c r="X35" s="611"/>
      <c r="Y35" s="612"/>
      <c r="Z35" s="613">
        <v>3.5</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22703</v>
      </c>
      <c r="CS35" s="640"/>
      <c r="CT35" s="640"/>
      <c r="CU35" s="640"/>
      <c r="CV35" s="640"/>
      <c r="CW35" s="640"/>
      <c r="CX35" s="640"/>
      <c r="CY35" s="641"/>
      <c r="CZ35" s="615">
        <v>0.1</v>
      </c>
      <c r="DA35" s="642"/>
      <c r="DB35" s="642"/>
      <c r="DC35" s="645"/>
      <c r="DD35" s="619">
        <v>12099</v>
      </c>
      <c r="DE35" s="640"/>
      <c r="DF35" s="640"/>
      <c r="DG35" s="640"/>
      <c r="DH35" s="640"/>
      <c r="DI35" s="640"/>
      <c r="DJ35" s="640"/>
      <c r="DK35" s="641"/>
      <c r="DL35" s="619">
        <v>9979</v>
      </c>
      <c r="DM35" s="640"/>
      <c r="DN35" s="640"/>
      <c r="DO35" s="640"/>
      <c r="DP35" s="640"/>
      <c r="DQ35" s="640"/>
      <c r="DR35" s="640"/>
      <c r="DS35" s="640"/>
      <c r="DT35" s="640"/>
      <c r="DU35" s="640"/>
      <c r="DV35" s="641"/>
      <c r="DW35" s="615">
        <v>0.3</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425962</v>
      </c>
      <c r="S36" s="611"/>
      <c r="T36" s="611"/>
      <c r="U36" s="611"/>
      <c r="V36" s="611"/>
      <c r="W36" s="611"/>
      <c r="X36" s="611"/>
      <c r="Y36" s="612"/>
      <c r="Z36" s="613">
        <v>2</v>
      </c>
      <c r="AA36" s="613"/>
      <c r="AB36" s="613"/>
      <c r="AC36" s="613"/>
      <c r="AD36" s="614" t="s">
        <v>122</v>
      </c>
      <c r="AE36" s="614"/>
      <c r="AF36" s="614"/>
      <c r="AG36" s="614"/>
      <c r="AH36" s="614"/>
      <c r="AI36" s="614"/>
      <c r="AJ36" s="614"/>
      <c r="AK36" s="614"/>
      <c r="AL36" s="615" t="s">
        <v>122</v>
      </c>
      <c r="AM36" s="616"/>
      <c r="AN36" s="616"/>
      <c r="AO36" s="617"/>
      <c r="AP36" s="204"/>
      <c r="AQ36" s="672" t="s">
        <v>316</v>
      </c>
      <c r="AR36" s="673"/>
      <c r="AS36" s="673"/>
      <c r="AT36" s="673"/>
      <c r="AU36" s="673"/>
      <c r="AV36" s="673"/>
      <c r="AW36" s="673"/>
      <c r="AX36" s="673"/>
      <c r="AY36" s="674"/>
      <c r="AZ36" s="599">
        <v>328929</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43355</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691242</v>
      </c>
      <c r="CS36" s="611"/>
      <c r="CT36" s="611"/>
      <c r="CU36" s="611"/>
      <c r="CV36" s="611"/>
      <c r="CW36" s="611"/>
      <c r="CX36" s="611"/>
      <c r="CY36" s="612"/>
      <c r="CZ36" s="615">
        <v>3.4</v>
      </c>
      <c r="DA36" s="642"/>
      <c r="DB36" s="642"/>
      <c r="DC36" s="645"/>
      <c r="DD36" s="619">
        <v>279442</v>
      </c>
      <c r="DE36" s="611"/>
      <c r="DF36" s="611"/>
      <c r="DG36" s="611"/>
      <c r="DH36" s="611"/>
      <c r="DI36" s="611"/>
      <c r="DJ36" s="611"/>
      <c r="DK36" s="612"/>
      <c r="DL36" s="619">
        <v>218867</v>
      </c>
      <c r="DM36" s="611"/>
      <c r="DN36" s="611"/>
      <c r="DO36" s="611"/>
      <c r="DP36" s="611"/>
      <c r="DQ36" s="611"/>
      <c r="DR36" s="611"/>
      <c r="DS36" s="611"/>
      <c r="DT36" s="611"/>
      <c r="DU36" s="611"/>
      <c r="DV36" s="612"/>
      <c r="DW36" s="615">
        <v>6.2</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171382</v>
      </c>
      <c r="S37" s="611"/>
      <c r="T37" s="611"/>
      <c r="U37" s="611"/>
      <c r="V37" s="611"/>
      <c r="W37" s="611"/>
      <c r="X37" s="611"/>
      <c r="Y37" s="612"/>
      <c r="Z37" s="613">
        <v>0.8</v>
      </c>
      <c r="AA37" s="613"/>
      <c r="AB37" s="613"/>
      <c r="AC37" s="613"/>
      <c r="AD37" s="614">
        <v>3919</v>
      </c>
      <c r="AE37" s="614"/>
      <c r="AF37" s="614"/>
      <c r="AG37" s="614"/>
      <c r="AH37" s="614"/>
      <c r="AI37" s="614"/>
      <c r="AJ37" s="614"/>
      <c r="AK37" s="614"/>
      <c r="AL37" s="615">
        <v>0.1</v>
      </c>
      <c r="AM37" s="616"/>
      <c r="AN37" s="616"/>
      <c r="AO37" s="617"/>
      <c r="AQ37" s="676" t="s">
        <v>320</v>
      </c>
      <c r="AR37" s="677"/>
      <c r="AS37" s="677"/>
      <c r="AT37" s="677"/>
      <c r="AU37" s="677"/>
      <c r="AV37" s="677"/>
      <c r="AW37" s="677"/>
      <c r="AX37" s="677"/>
      <c r="AY37" s="678"/>
      <c r="AZ37" s="610">
        <v>16000</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32700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165797</v>
      </c>
      <c r="CS37" s="640"/>
      <c r="CT37" s="640"/>
      <c r="CU37" s="640"/>
      <c r="CV37" s="640"/>
      <c r="CW37" s="640"/>
      <c r="CX37" s="640"/>
      <c r="CY37" s="641"/>
      <c r="CZ37" s="615">
        <v>0.8</v>
      </c>
      <c r="DA37" s="642"/>
      <c r="DB37" s="642"/>
      <c r="DC37" s="645"/>
      <c r="DD37" s="619">
        <v>165797</v>
      </c>
      <c r="DE37" s="640"/>
      <c r="DF37" s="640"/>
      <c r="DG37" s="640"/>
      <c r="DH37" s="640"/>
      <c r="DI37" s="640"/>
      <c r="DJ37" s="640"/>
      <c r="DK37" s="641"/>
      <c r="DL37" s="619">
        <v>140447</v>
      </c>
      <c r="DM37" s="640"/>
      <c r="DN37" s="640"/>
      <c r="DO37" s="640"/>
      <c r="DP37" s="640"/>
      <c r="DQ37" s="640"/>
      <c r="DR37" s="640"/>
      <c r="DS37" s="640"/>
      <c r="DT37" s="640"/>
      <c r="DU37" s="640"/>
      <c r="DV37" s="641"/>
      <c r="DW37" s="615">
        <v>4</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10893850</v>
      </c>
      <c r="S38" s="611"/>
      <c r="T38" s="611"/>
      <c r="U38" s="611"/>
      <c r="V38" s="611"/>
      <c r="W38" s="611"/>
      <c r="X38" s="611"/>
      <c r="Y38" s="612"/>
      <c r="Z38" s="613">
        <v>51.5</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t="s">
        <v>122</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680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312929</v>
      </c>
      <c r="CS38" s="611"/>
      <c r="CT38" s="611"/>
      <c r="CU38" s="611"/>
      <c r="CV38" s="611"/>
      <c r="CW38" s="611"/>
      <c r="CX38" s="611"/>
      <c r="CY38" s="612"/>
      <c r="CZ38" s="615">
        <v>1.6</v>
      </c>
      <c r="DA38" s="642"/>
      <c r="DB38" s="642"/>
      <c r="DC38" s="645"/>
      <c r="DD38" s="619">
        <v>265495</v>
      </c>
      <c r="DE38" s="611"/>
      <c r="DF38" s="611"/>
      <c r="DG38" s="611"/>
      <c r="DH38" s="611"/>
      <c r="DI38" s="611"/>
      <c r="DJ38" s="611"/>
      <c r="DK38" s="612"/>
      <c r="DL38" s="619">
        <v>265495</v>
      </c>
      <c r="DM38" s="611"/>
      <c r="DN38" s="611"/>
      <c r="DO38" s="611"/>
      <c r="DP38" s="611"/>
      <c r="DQ38" s="611"/>
      <c r="DR38" s="611"/>
      <c r="DS38" s="611"/>
      <c r="DT38" s="611"/>
      <c r="DU38" s="611"/>
      <c r="DV38" s="612"/>
      <c r="DW38" s="615">
        <v>7.5</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t="s">
        <v>122</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1031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386429</v>
      </c>
      <c r="CS39" s="640"/>
      <c r="CT39" s="640"/>
      <c r="CU39" s="640"/>
      <c r="CV39" s="640"/>
      <c r="CW39" s="640"/>
      <c r="CX39" s="640"/>
      <c r="CY39" s="641"/>
      <c r="CZ39" s="615">
        <v>1.9</v>
      </c>
      <c r="DA39" s="642"/>
      <c r="DB39" s="642"/>
      <c r="DC39" s="645"/>
      <c r="DD39" s="619">
        <v>348553</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6550</v>
      </c>
      <c r="S40" s="611"/>
      <c r="T40" s="611"/>
      <c r="U40" s="611"/>
      <c r="V40" s="611"/>
      <c r="W40" s="611"/>
      <c r="X40" s="611"/>
      <c r="Y40" s="612"/>
      <c r="Z40" s="613">
        <v>0</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5"/>
      <c r="BM40" s="608" t="s">
        <v>334</v>
      </c>
      <c r="BN40" s="608"/>
      <c r="BO40" s="608"/>
      <c r="BP40" s="608"/>
      <c r="BQ40" s="608"/>
      <c r="BR40" s="608"/>
      <c r="BS40" s="608"/>
      <c r="BT40" s="608"/>
      <c r="BU40" s="609"/>
      <c r="BV40" s="610">
        <v>78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16000</v>
      </c>
      <c r="CS40" s="611"/>
      <c r="CT40" s="611"/>
      <c r="CU40" s="611"/>
      <c r="CV40" s="611"/>
      <c r="CW40" s="611"/>
      <c r="CX40" s="611"/>
      <c r="CY40" s="612"/>
      <c r="CZ40" s="615">
        <v>0.1</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21153643</v>
      </c>
      <c r="S41" s="686"/>
      <c r="T41" s="686"/>
      <c r="U41" s="686"/>
      <c r="V41" s="686"/>
      <c r="W41" s="686"/>
      <c r="X41" s="686"/>
      <c r="Y41" s="687"/>
      <c r="Z41" s="688">
        <v>100</v>
      </c>
      <c r="AA41" s="688"/>
      <c r="AB41" s="688"/>
      <c r="AC41" s="688"/>
      <c r="AD41" s="689">
        <v>3524138</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60087</v>
      </c>
      <c r="BA41" s="611"/>
      <c r="BB41" s="611"/>
      <c r="BC41" s="611"/>
      <c r="BD41" s="640"/>
      <c r="BE41" s="640"/>
      <c r="BF41" s="656"/>
      <c r="BG41" s="660"/>
      <c r="BH41" s="661"/>
      <c r="BI41" s="661"/>
      <c r="BJ41" s="661"/>
      <c r="BK41" s="661"/>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252842</v>
      </c>
      <c r="BA42" s="686"/>
      <c r="BB42" s="686"/>
      <c r="BC42" s="686"/>
      <c r="BD42" s="669"/>
      <c r="BE42" s="669"/>
      <c r="BF42" s="671"/>
      <c r="BG42" s="662"/>
      <c r="BH42" s="663"/>
      <c r="BI42" s="663"/>
      <c r="BJ42" s="663"/>
      <c r="BK42" s="663"/>
      <c r="BL42" s="206"/>
      <c r="BM42" s="632" t="s">
        <v>341</v>
      </c>
      <c r="BN42" s="632"/>
      <c r="BO42" s="632"/>
      <c r="BP42" s="632"/>
      <c r="BQ42" s="632"/>
      <c r="BR42" s="632"/>
      <c r="BS42" s="632"/>
      <c r="BT42" s="632"/>
      <c r="BU42" s="633"/>
      <c r="BV42" s="685">
        <v>323</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13419529</v>
      </c>
      <c r="CS42" s="640"/>
      <c r="CT42" s="640"/>
      <c r="CU42" s="640"/>
      <c r="CV42" s="640"/>
      <c r="CW42" s="640"/>
      <c r="CX42" s="640"/>
      <c r="CY42" s="641"/>
      <c r="CZ42" s="615">
        <v>66.900000000000006</v>
      </c>
      <c r="DA42" s="642"/>
      <c r="DB42" s="642"/>
      <c r="DC42" s="645"/>
      <c r="DD42" s="619">
        <v>68088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66000</v>
      </c>
      <c r="CS43" s="640"/>
      <c r="CT43" s="640"/>
      <c r="CU43" s="640"/>
      <c r="CV43" s="640"/>
      <c r="CW43" s="640"/>
      <c r="CX43" s="640"/>
      <c r="CY43" s="641"/>
      <c r="CZ43" s="615">
        <v>0.3</v>
      </c>
      <c r="DA43" s="642"/>
      <c r="DB43" s="642"/>
      <c r="DC43" s="645"/>
      <c r="DD43" s="619">
        <v>66000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13418826</v>
      </c>
      <c r="CS44" s="611"/>
      <c r="CT44" s="611"/>
      <c r="CU44" s="611"/>
      <c r="CV44" s="611"/>
      <c r="CW44" s="611"/>
      <c r="CX44" s="611"/>
      <c r="CY44" s="612"/>
      <c r="CZ44" s="615">
        <v>66.900000000000006</v>
      </c>
      <c r="DA44" s="616"/>
      <c r="DB44" s="616"/>
      <c r="DC44" s="622"/>
      <c r="DD44" s="619">
        <v>67385</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11215367</v>
      </c>
      <c r="CS45" s="640"/>
      <c r="CT45" s="640"/>
      <c r="CU45" s="640"/>
      <c r="CV45" s="640"/>
      <c r="CW45" s="640"/>
      <c r="CX45" s="640"/>
      <c r="CY45" s="641"/>
      <c r="CZ45" s="615">
        <v>55.9</v>
      </c>
      <c r="DA45" s="642"/>
      <c r="DB45" s="642"/>
      <c r="DC45" s="645"/>
      <c r="DD45" s="619">
        <v>31376</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2203459</v>
      </c>
      <c r="CS46" s="611"/>
      <c r="CT46" s="611"/>
      <c r="CU46" s="611"/>
      <c r="CV46" s="611"/>
      <c r="CW46" s="611"/>
      <c r="CX46" s="611"/>
      <c r="CY46" s="612"/>
      <c r="CZ46" s="615">
        <v>11</v>
      </c>
      <c r="DA46" s="616"/>
      <c r="DB46" s="616"/>
      <c r="DC46" s="622"/>
      <c r="DD46" s="619">
        <v>36009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703</v>
      </c>
      <c r="CS47" s="640"/>
      <c r="CT47" s="640"/>
      <c r="CU47" s="640"/>
      <c r="CV47" s="640"/>
      <c r="CW47" s="640"/>
      <c r="CX47" s="640"/>
      <c r="CY47" s="641"/>
      <c r="CZ47" s="615">
        <v>0</v>
      </c>
      <c r="DA47" s="642"/>
      <c r="DB47" s="642"/>
      <c r="DC47" s="645"/>
      <c r="DD47" s="619">
        <v>703</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352</v>
      </c>
      <c r="CE49" s="632"/>
      <c r="CF49" s="632"/>
      <c r="CG49" s="632"/>
      <c r="CH49" s="632"/>
      <c r="CI49" s="632"/>
      <c r="CJ49" s="632"/>
      <c r="CK49" s="632"/>
      <c r="CL49" s="632"/>
      <c r="CM49" s="632"/>
      <c r="CN49" s="632"/>
      <c r="CO49" s="632"/>
      <c r="CP49" s="632"/>
      <c r="CQ49" s="633"/>
      <c r="CR49" s="685">
        <v>20045537</v>
      </c>
      <c r="CS49" s="669"/>
      <c r="CT49" s="669"/>
      <c r="CU49" s="669"/>
      <c r="CV49" s="669"/>
      <c r="CW49" s="669"/>
      <c r="CX49" s="669"/>
      <c r="CY49" s="698"/>
      <c r="CZ49" s="690">
        <v>100</v>
      </c>
      <c r="DA49" s="699"/>
      <c r="DB49" s="699"/>
      <c r="DC49" s="700"/>
      <c r="DD49" s="701">
        <v>4406941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FU0csmlkGFHA1LDXte1cwZip9dvOZDCppjX1Cneo9qXfNZd/1s93lKv+N1ROs1Ow891nQ4cqY7fK7CH+OGQ7A==" saltValue="DAMHK6eXt/TL9r33yTQk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7819</v>
      </c>
      <c r="R7" s="740"/>
      <c r="S7" s="740"/>
      <c r="T7" s="740"/>
      <c r="U7" s="740"/>
      <c r="V7" s="740">
        <v>7545</v>
      </c>
      <c r="W7" s="740"/>
      <c r="X7" s="740"/>
      <c r="Y7" s="740"/>
      <c r="Z7" s="740"/>
      <c r="AA7" s="740">
        <v>274</v>
      </c>
      <c r="AB7" s="740"/>
      <c r="AC7" s="740"/>
      <c r="AD7" s="740"/>
      <c r="AE7" s="741"/>
      <c r="AF7" s="742">
        <v>242</v>
      </c>
      <c r="AG7" s="743"/>
      <c r="AH7" s="743"/>
      <c r="AI7" s="743"/>
      <c r="AJ7" s="744"/>
      <c r="AK7" s="745"/>
      <c r="AL7" s="746"/>
      <c r="AM7" s="746"/>
      <c r="AN7" s="746"/>
      <c r="AO7" s="746"/>
      <c r="AP7" s="746">
        <v>6522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541</v>
      </c>
      <c r="BT7" s="734"/>
      <c r="BU7" s="734"/>
      <c r="BV7" s="734"/>
      <c r="BW7" s="734"/>
      <c r="BX7" s="734"/>
      <c r="BY7" s="734"/>
      <c r="BZ7" s="734"/>
      <c r="CA7" s="734"/>
      <c r="CB7" s="734"/>
      <c r="CC7" s="734"/>
      <c r="CD7" s="734"/>
      <c r="CE7" s="734"/>
      <c r="CF7" s="734"/>
      <c r="CG7" s="749"/>
      <c r="CH7" s="730">
        <v>-9</v>
      </c>
      <c r="CI7" s="731"/>
      <c r="CJ7" s="731"/>
      <c r="CK7" s="731"/>
      <c r="CL7" s="732"/>
      <c r="CM7" s="730">
        <v>21</v>
      </c>
      <c r="CN7" s="731"/>
      <c r="CO7" s="731"/>
      <c r="CP7" s="731"/>
      <c r="CQ7" s="732"/>
      <c r="CR7" s="730" t="s">
        <v>543</v>
      </c>
      <c r="CS7" s="731"/>
      <c r="CT7" s="731"/>
      <c r="CU7" s="731"/>
      <c r="CV7" s="732"/>
      <c r="CW7" s="730" t="s">
        <v>543</v>
      </c>
      <c r="CX7" s="731"/>
      <c r="CY7" s="731"/>
      <c r="CZ7" s="731"/>
      <c r="DA7" s="732"/>
      <c r="DB7" s="730" t="s">
        <v>543</v>
      </c>
      <c r="DC7" s="731"/>
      <c r="DD7" s="731"/>
      <c r="DE7" s="731"/>
      <c r="DF7" s="732"/>
      <c r="DG7" s="730" t="s">
        <v>543</v>
      </c>
      <c r="DH7" s="731"/>
      <c r="DI7" s="731"/>
      <c r="DJ7" s="731"/>
      <c r="DK7" s="732"/>
      <c r="DL7" s="730" t="s">
        <v>543</v>
      </c>
      <c r="DM7" s="731"/>
      <c r="DN7" s="731"/>
      <c r="DO7" s="731"/>
      <c r="DP7" s="732"/>
      <c r="DQ7" s="730" t="s">
        <v>543</v>
      </c>
      <c r="DR7" s="731"/>
      <c r="DS7" s="731"/>
      <c r="DT7" s="731"/>
      <c r="DU7" s="732"/>
      <c r="DV7" s="733"/>
      <c r="DW7" s="734"/>
      <c r="DX7" s="734"/>
      <c r="DY7" s="734"/>
      <c r="DZ7" s="735"/>
      <c r="EA7" s="216"/>
    </row>
    <row r="8" spans="1:131" s="217" customFormat="1" ht="26.25" customHeight="1" x14ac:dyDescent="0.15">
      <c r="A8" s="220">
        <v>2</v>
      </c>
      <c r="B8" s="767" t="s">
        <v>376</v>
      </c>
      <c r="C8" s="768"/>
      <c r="D8" s="768"/>
      <c r="E8" s="768"/>
      <c r="F8" s="768"/>
      <c r="G8" s="768"/>
      <c r="H8" s="768"/>
      <c r="I8" s="768"/>
      <c r="J8" s="768"/>
      <c r="K8" s="768"/>
      <c r="L8" s="768"/>
      <c r="M8" s="768"/>
      <c r="N8" s="768"/>
      <c r="O8" s="768"/>
      <c r="P8" s="769"/>
      <c r="Q8" s="770">
        <v>1696</v>
      </c>
      <c r="R8" s="771"/>
      <c r="S8" s="771"/>
      <c r="T8" s="771"/>
      <c r="U8" s="771"/>
      <c r="V8" s="771">
        <v>12862</v>
      </c>
      <c r="W8" s="771"/>
      <c r="X8" s="771"/>
      <c r="Y8" s="771"/>
      <c r="Z8" s="771"/>
      <c r="AA8" s="771">
        <v>834</v>
      </c>
      <c r="AB8" s="771"/>
      <c r="AC8" s="771"/>
      <c r="AD8" s="771"/>
      <c r="AE8" s="772"/>
      <c r="AF8" s="773">
        <v>834</v>
      </c>
      <c r="AG8" s="774"/>
      <c r="AH8" s="774"/>
      <c r="AI8" s="774"/>
      <c r="AJ8" s="775"/>
      <c r="AK8" s="756"/>
      <c r="AL8" s="757"/>
      <c r="AM8" s="757"/>
      <c r="AN8" s="757"/>
      <c r="AO8" s="757"/>
      <c r="AP8" s="757">
        <v>32795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542</v>
      </c>
      <c r="BT8" s="761"/>
      <c r="BU8" s="761"/>
      <c r="BV8" s="761"/>
      <c r="BW8" s="761"/>
      <c r="BX8" s="761"/>
      <c r="BY8" s="761"/>
      <c r="BZ8" s="761"/>
      <c r="CA8" s="761"/>
      <c r="CB8" s="761"/>
      <c r="CC8" s="761"/>
      <c r="CD8" s="761"/>
      <c r="CE8" s="761"/>
      <c r="CF8" s="761"/>
      <c r="CG8" s="762"/>
      <c r="CH8" s="763">
        <v>6</v>
      </c>
      <c r="CI8" s="764"/>
      <c r="CJ8" s="764"/>
      <c r="CK8" s="764"/>
      <c r="CL8" s="765"/>
      <c r="CM8" s="763">
        <v>19</v>
      </c>
      <c r="CN8" s="764"/>
      <c r="CO8" s="764"/>
      <c r="CP8" s="764"/>
      <c r="CQ8" s="765"/>
      <c r="CR8" s="763" t="s">
        <v>543</v>
      </c>
      <c r="CS8" s="764"/>
      <c r="CT8" s="764"/>
      <c r="CU8" s="764"/>
      <c r="CV8" s="765"/>
      <c r="CW8" s="763" t="s">
        <v>543</v>
      </c>
      <c r="CX8" s="764"/>
      <c r="CY8" s="764"/>
      <c r="CZ8" s="764"/>
      <c r="DA8" s="765"/>
      <c r="DB8" s="763" t="s">
        <v>543</v>
      </c>
      <c r="DC8" s="764"/>
      <c r="DD8" s="764"/>
      <c r="DE8" s="764"/>
      <c r="DF8" s="765"/>
      <c r="DG8" s="763" t="s">
        <v>543</v>
      </c>
      <c r="DH8" s="764"/>
      <c r="DI8" s="764"/>
      <c r="DJ8" s="764"/>
      <c r="DK8" s="765"/>
      <c r="DL8" s="763" t="s">
        <v>543</v>
      </c>
      <c r="DM8" s="764"/>
      <c r="DN8" s="764"/>
      <c r="DO8" s="764"/>
      <c r="DP8" s="765"/>
      <c r="DQ8" s="763" t="s">
        <v>543</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9"/>
      <c r="R22" s="790"/>
      <c r="S22" s="790"/>
      <c r="T22" s="790"/>
      <c r="U22" s="790"/>
      <c r="V22" s="790"/>
      <c r="W22" s="790"/>
      <c r="X22" s="790"/>
      <c r="Y22" s="790"/>
      <c r="Z22" s="790"/>
      <c r="AA22" s="790"/>
      <c r="AB22" s="790"/>
      <c r="AC22" s="790"/>
      <c r="AD22" s="790"/>
      <c r="AE22" s="791"/>
      <c r="AF22" s="773"/>
      <c r="AG22" s="774"/>
      <c r="AH22" s="774"/>
      <c r="AI22" s="774"/>
      <c r="AJ22" s="775"/>
      <c r="AK22" s="792"/>
      <c r="AL22" s="793"/>
      <c r="AM22" s="793"/>
      <c r="AN22" s="793"/>
      <c r="AO22" s="793"/>
      <c r="AP22" s="793"/>
      <c r="AQ22" s="793"/>
      <c r="AR22" s="793"/>
      <c r="AS22" s="793"/>
      <c r="AT22" s="793"/>
      <c r="AU22" s="794"/>
      <c r="AV22" s="794"/>
      <c r="AW22" s="794"/>
      <c r="AX22" s="794"/>
      <c r="AY22" s="795"/>
      <c r="AZ22" s="796" t="s">
        <v>377</v>
      </c>
      <c r="BA22" s="796"/>
      <c r="BB22" s="796"/>
      <c r="BC22" s="796"/>
      <c r="BD22" s="797"/>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6" t="s">
        <v>379</v>
      </c>
      <c r="C23" s="777"/>
      <c r="D23" s="777"/>
      <c r="E23" s="777"/>
      <c r="F23" s="777"/>
      <c r="G23" s="777"/>
      <c r="H23" s="777"/>
      <c r="I23" s="777"/>
      <c r="J23" s="777"/>
      <c r="K23" s="777"/>
      <c r="L23" s="777"/>
      <c r="M23" s="777"/>
      <c r="N23" s="777"/>
      <c r="O23" s="777"/>
      <c r="P23" s="778"/>
      <c r="Q23" s="779">
        <v>21154</v>
      </c>
      <c r="R23" s="780"/>
      <c r="S23" s="780"/>
      <c r="T23" s="780"/>
      <c r="U23" s="781"/>
      <c r="V23" s="782">
        <v>20046</v>
      </c>
      <c r="W23" s="780"/>
      <c r="X23" s="780"/>
      <c r="Y23" s="780"/>
      <c r="Z23" s="781"/>
      <c r="AA23" s="782">
        <v>1108</v>
      </c>
      <c r="AB23" s="780"/>
      <c r="AC23" s="780"/>
      <c r="AD23" s="780"/>
      <c r="AE23" s="783"/>
      <c r="AF23" s="784">
        <v>1075</v>
      </c>
      <c r="AG23" s="785"/>
      <c r="AH23" s="785"/>
      <c r="AI23" s="785"/>
      <c r="AJ23" s="786"/>
      <c r="AK23" s="787"/>
      <c r="AL23" s="788"/>
      <c r="AM23" s="788"/>
      <c r="AN23" s="788"/>
      <c r="AO23" s="788"/>
      <c r="AP23" s="782">
        <v>39317</v>
      </c>
      <c r="AQ23" s="780"/>
      <c r="AR23" s="780"/>
      <c r="AS23" s="780"/>
      <c r="AT23" s="781"/>
      <c r="AU23" s="799"/>
      <c r="AV23" s="799"/>
      <c r="AW23" s="799"/>
      <c r="AX23" s="799"/>
      <c r="AY23" s="800"/>
      <c r="AZ23" s="801" t="s">
        <v>122</v>
      </c>
      <c r="BA23" s="780"/>
      <c r="BB23" s="780"/>
      <c r="BC23" s="780"/>
      <c r="BD23" s="783"/>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8" t="s">
        <v>380</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2" t="s">
        <v>385</v>
      </c>
      <c r="AG26" s="803"/>
      <c r="AH26" s="803"/>
      <c r="AI26" s="803"/>
      <c r="AJ26" s="804"/>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10">
        <v>561</v>
      </c>
      <c r="R28" s="811"/>
      <c r="S28" s="811"/>
      <c r="T28" s="811"/>
      <c r="U28" s="811"/>
      <c r="V28" s="811">
        <v>518</v>
      </c>
      <c r="W28" s="811"/>
      <c r="X28" s="811"/>
      <c r="Y28" s="811"/>
      <c r="Z28" s="811"/>
      <c r="AA28" s="811">
        <v>43</v>
      </c>
      <c r="AB28" s="811"/>
      <c r="AC28" s="811"/>
      <c r="AD28" s="811"/>
      <c r="AE28" s="812"/>
      <c r="AF28" s="813">
        <v>43</v>
      </c>
      <c r="AG28" s="811"/>
      <c r="AH28" s="811"/>
      <c r="AI28" s="811"/>
      <c r="AJ28" s="814"/>
      <c r="AK28" s="815">
        <v>60</v>
      </c>
      <c r="AL28" s="816"/>
      <c r="AM28" s="816"/>
      <c r="AN28" s="816"/>
      <c r="AO28" s="816"/>
      <c r="AP28" s="816"/>
      <c r="AQ28" s="816"/>
      <c r="AR28" s="816"/>
      <c r="AS28" s="816"/>
      <c r="AT28" s="816"/>
      <c r="AU28" s="816"/>
      <c r="AV28" s="816"/>
      <c r="AW28" s="816"/>
      <c r="AX28" s="816"/>
      <c r="AY28" s="816"/>
      <c r="AZ28" s="817"/>
      <c r="BA28" s="817"/>
      <c r="BB28" s="817"/>
      <c r="BC28" s="817"/>
      <c r="BD28" s="817"/>
      <c r="BE28" s="808"/>
      <c r="BF28" s="808"/>
      <c r="BG28" s="808"/>
      <c r="BH28" s="808"/>
      <c r="BI28" s="809"/>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94</v>
      </c>
      <c r="R29" s="771"/>
      <c r="S29" s="771"/>
      <c r="T29" s="771"/>
      <c r="U29" s="771"/>
      <c r="V29" s="771">
        <v>92</v>
      </c>
      <c r="W29" s="771"/>
      <c r="X29" s="771"/>
      <c r="Y29" s="771"/>
      <c r="Z29" s="771"/>
      <c r="AA29" s="771">
        <v>2</v>
      </c>
      <c r="AB29" s="771"/>
      <c r="AC29" s="771"/>
      <c r="AD29" s="771"/>
      <c r="AE29" s="772"/>
      <c r="AF29" s="773">
        <v>2</v>
      </c>
      <c r="AG29" s="774"/>
      <c r="AH29" s="774"/>
      <c r="AI29" s="774"/>
      <c r="AJ29" s="775"/>
      <c r="AK29" s="820">
        <v>32</v>
      </c>
      <c r="AL29" s="824"/>
      <c r="AM29" s="824"/>
      <c r="AN29" s="824"/>
      <c r="AO29" s="824"/>
      <c r="AP29" s="824"/>
      <c r="AQ29" s="824"/>
      <c r="AR29" s="824"/>
      <c r="AS29" s="824"/>
      <c r="AT29" s="824"/>
      <c r="AU29" s="824"/>
      <c r="AV29" s="824"/>
      <c r="AW29" s="824"/>
      <c r="AX29" s="824"/>
      <c r="AY29" s="824"/>
      <c r="AZ29" s="821"/>
      <c r="BA29" s="821"/>
      <c r="BB29" s="821"/>
      <c r="BC29" s="821"/>
      <c r="BD29" s="821"/>
      <c r="BE29" s="822"/>
      <c r="BF29" s="822"/>
      <c r="BG29" s="822"/>
      <c r="BH29" s="822"/>
      <c r="BI29" s="823"/>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161</v>
      </c>
      <c r="R30" s="771"/>
      <c r="S30" s="771"/>
      <c r="T30" s="771"/>
      <c r="U30" s="771"/>
      <c r="V30" s="771">
        <v>146</v>
      </c>
      <c r="W30" s="771"/>
      <c r="X30" s="771"/>
      <c r="Y30" s="771"/>
      <c r="Z30" s="771"/>
      <c r="AA30" s="771">
        <v>15</v>
      </c>
      <c r="AB30" s="771"/>
      <c r="AC30" s="771"/>
      <c r="AD30" s="771"/>
      <c r="AE30" s="772"/>
      <c r="AF30" s="773">
        <v>263</v>
      </c>
      <c r="AG30" s="774"/>
      <c r="AH30" s="774"/>
      <c r="AI30" s="774"/>
      <c r="AJ30" s="775"/>
      <c r="AK30" s="820"/>
      <c r="AL30" s="824"/>
      <c r="AM30" s="824"/>
      <c r="AN30" s="824"/>
      <c r="AO30" s="824"/>
      <c r="AP30" s="824">
        <v>1565</v>
      </c>
      <c r="AQ30" s="824"/>
      <c r="AR30" s="824"/>
      <c r="AS30" s="824"/>
      <c r="AT30" s="824"/>
      <c r="AU30" s="818">
        <v>294</v>
      </c>
      <c r="AV30" s="819"/>
      <c r="AW30" s="819"/>
      <c r="AX30" s="819"/>
      <c r="AY30" s="820"/>
      <c r="AZ30" s="821"/>
      <c r="BA30" s="821"/>
      <c r="BB30" s="821"/>
      <c r="BC30" s="821"/>
      <c r="BD30" s="821"/>
      <c r="BE30" s="822" t="s">
        <v>393</v>
      </c>
      <c r="BF30" s="822"/>
      <c r="BG30" s="822"/>
      <c r="BH30" s="822"/>
      <c r="BI30" s="823"/>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0"/>
      <c r="AL31" s="824"/>
      <c r="AM31" s="824"/>
      <c r="AN31" s="824"/>
      <c r="AO31" s="824"/>
      <c r="AP31" s="824"/>
      <c r="AQ31" s="824"/>
      <c r="AR31" s="824"/>
      <c r="AS31" s="824"/>
      <c r="AT31" s="824"/>
      <c r="AU31" s="824"/>
      <c r="AV31" s="824"/>
      <c r="AW31" s="824"/>
      <c r="AX31" s="824"/>
      <c r="AY31" s="824"/>
      <c r="AZ31" s="821"/>
      <c r="BA31" s="821"/>
      <c r="BB31" s="821"/>
      <c r="BC31" s="821"/>
      <c r="BD31" s="821"/>
      <c r="BE31" s="822"/>
      <c r="BF31" s="822"/>
      <c r="BG31" s="822"/>
      <c r="BH31" s="822"/>
      <c r="BI31" s="823"/>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0"/>
      <c r="AL32" s="824"/>
      <c r="AM32" s="824"/>
      <c r="AN32" s="824"/>
      <c r="AO32" s="824"/>
      <c r="AP32" s="824"/>
      <c r="AQ32" s="824"/>
      <c r="AR32" s="824"/>
      <c r="AS32" s="824"/>
      <c r="AT32" s="824"/>
      <c r="AU32" s="824"/>
      <c r="AV32" s="824"/>
      <c r="AW32" s="824"/>
      <c r="AX32" s="824"/>
      <c r="AY32" s="824"/>
      <c r="AZ32" s="821"/>
      <c r="BA32" s="821"/>
      <c r="BB32" s="821"/>
      <c r="BC32" s="821"/>
      <c r="BD32" s="821"/>
      <c r="BE32" s="822"/>
      <c r="BF32" s="822"/>
      <c r="BG32" s="822"/>
      <c r="BH32" s="822"/>
      <c r="BI32" s="823"/>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0"/>
      <c r="AL33" s="824"/>
      <c r="AM33" s="824"/>
      <c r="AN33" s="824"/>
      <c r="AO33" s="824"/>
      <c r="AP33" s="824"/>
      <c r="AQ33" s="824"/>
      <c r="AR33" s="824"/>
      <c r="AS33" s="824"/>
      <c r="AT33" s="824"/>
      <c r="AU33" s="824"/>
      <c r="AV33" s="824"/>
      <c r="AW33" s="824"/>
      <c r="AX33" s="824"/>
      <c r="AY33" s="824"/>
      <c r="AZ33" s="821"/>
      <c r="BA33" s="821"/>
      <c r="BB33" s="821"/>
      <c r="BC33" s="821"/>
      <c r="BD33" s="821"/>
      <c r="BE33" s="822"/>
      <c r="BF33" s="822"/>
      <c r="BG33" s="822"/>
      <c r="BH33" s="822"/>
      <c r="BI33" s="823"/>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0"/>
      <c r="AL34" s="824"/>
      <c r="AM34" s="824"/>
      <c r="AN34" s="824"/>
      <c r="AO34" s="824"/>
      <c r="AP34" s="824"/>
      <c r="AQ34" s="824"/>
      <c r="AR34" s="824"/>
      <c r="AS34" s="824"/>
      <c r="AT34" s="824"/>
      <c r="AU34" s="824"/>
      <c r="AV34" s="824"/>
      <c r="AW34" s="824"/>
      <c r="AX34" s="824"/>
      <c r="AY34" s="824"/>
      <c r="AZ34" s="821"/>
      <c r="BA34" s="821"/>
      <c r="BB34" s="821"/>
      <c r="BC34" s="821"/>
      <c r="BD34" s="821"/>
      <c r="BE34" s="822"/>
      <c r="BF34" s="822"/>
      <c r="BG34" s="822"/>
      <c r="BH34" s="822"/>
      <c r="BI34" s="823"/>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0"/>
      <c r="AL35" s="824"/>
      <c r="AM35" s="824"/>
      <c r="AN35" s="824"/>
      <c r="AO35" s="824"/>
      <c r="AP35" s="824"/>
      <c r="AQ35" s="824"/>
      <c r="AR35" s="824"/>
      <c r="AS35" s="824"/>
      <c r="AT35" s="824"/>
      <c r="AU35" s="824"/>
      <c r="AV35" s="824"/>
      <c r="AW35" s="824"/>
      <c r="AX35" s="824"/>
      <c r="AY35" s="824"/>
      <c r="AZ35" s="821"/>
      <c r="BA35" s="821"/>
      <c r="BB35" s="821"/>
      <c r="BC35" s="821"/>
      <c r="BD35" s="821"/>
      <c r="BE35" s="822"/>
      <c r="BF35" s="822"/>
      <c r="BG35" s="822"/>
      <c r="BH35" s="822"/>
      <c r="BI35" s="823"/>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0"/>
      <c r="AL36" s="824"/>
      <c r="AM36" s="824"/>
      <c r="AN36" s="824"/>
      <c r="AO36" s="824"/>
      <c r="AP36" s="824"/>
      <c r="AQ36" s="824"/>
      <c r="AR36" s="824"/>
      <c r="AS36" s="824"/>
      <c r="AT36" s="824"/>
      <c r="AU36" s="824"/>
      <c r="AV36" s="824"/>
      <c r="AW36" s="824"/>
      <c r="AX36" s="824"/>
      <c r="AY36" s="824"/>
      <c r="AZ36" s="821"/>
      <c r="BA36" s="821"/>
      <c r="BB36" s="821"/>
      <c r="BC36" s="821"/>
      <c r="BD36" s="821"/>
      <c r="BE36" s="822"/>
      <c r="BF36" s="822"/>
      <c r="BG36" s="822"/>
      <c r="BH36" s="822"/>
      <c r="BI36" s="823"/>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0"/>
      <c r="AL37" s="824"/>
      <c r="AM37" s="824"/>
      <c r="AN37" s="824"/>
      <c r="AO37" s="824"/>
      <c r="AP37" s="824"/>
      <c r="AQ37" s="824"/>
      <c r="AR37" s="824"/>
      <c r="AS37" s="824"/>
      <c r="AT37" s="824"/>
      <c r="AU37" s="824"/>
      <c r="AV37" s="824"/>
      <c r="AW37" s="824"/>
      <c r="AX37" s="824"/>
      <c r="AY37" s="824"/>
      <c r="AZ37" s="821"/>
      <c r="BA37" s="821"/>
      <c r="BB37" s="821"/>
      <c r="BC37" s="821"/>
      <c r="BD37" s="821"/>
      <c r="BE37" s="822"/>
      <c r="BF37" s="822"/>
      <c r="BG37" s="822"/>
      <c r="BH37" s="822"/>
      <c r="BI37" s="823"/>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0"/>
      <c r="AL38" s="824"/>
      <c r="AM38" s="824"/>
      <c r="AN38" s="824"/>
      <c r="AO38" s="824"/>
      <c r="AP38" s="824"/>
      <c r="AQ38" s="824"/>
      <c r="AR38" s="824"/>
      <c r="AS38" s="824"/>
      <c r="AT38" s="824"/>
      <c r="AU38" s="824"/>
      <c r="AV38" s="824"/>
      <c r="AW38" s="824"/>
      <c r="AX38" s="824"/>
      <c r="AY38" s="824"/>
      <c r="AZ38" s="821"/>
      <c r="BA38" s="821"/>
      <c r="BB38" s="821"/>
      <c r="BC38" s="821"/>
      <c r="BD38" s="821"/>
      <c r="BE38" s="822"/>
      <c r="BF38" s="822"/>
      <c r="BG38" s="822"/>
      <c r="BH38" s="822"/>
      <c r="BI38" s="823"/>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0"/>
      <c r="AL39" s="824"/>
      <c r="AM39" s="824"/>
      <c r="AN39" s="824"/>
      <c r="AO39" s="824"/>
      <c r="AP39" s="824"/>
      <c r="AQ39" s="824"/>
      <c r="AR39" s="824"/>
      <c r="AS39" s="824"/>
      <c r="AT39" s="824"/>
      <c r="AU39" s="824"/>
      <c r="AV39" s="824"/>
      <c r="AW39" s="824"/>
      <c r="AX39" s="824"/>
      <c r="AY39" s="824"/>
      <c r="AZ39" s="821"/>
      <c r="BA39" s="821"/>
      <c r="BB39" s="821"/>
      <c r="BC39" s="821"/>
      <c r="BD39" s="821"/>
      <c r="BE39" s="822"/>
      <c r="BF39" s="822"/>
      <c r="BG39" s="822"/>
      <c r="BH39" s="822"/>
      <c r="BI39" s="823"/>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0"/>
      <c r="AL40" s="824"/>
      <c r="AM40" s="824"/>
      <c r="AN40" s="824"/>
      <c r="AO40" s="824"/>
      <c r="AP40" s="824"/>
      <c r="AQ40" s="824"/>
      <c r="AR40" s="824"/>
      <c r="AS40" s="824"/>
      <c r="AT40" s="824"/>
      <c r="AU40" s="824"/>
      <c r="AV40" s="824"/>
      <c r="AW40" s="824"/>
      <c r="AX40" s="824"/>
      <c r="AY40" s="824"/>
      <c r="AZ40" s="821"/>
      <c r="BA40" s="821"/>
      <c r="BB40" s="821"/>
      <c r="BC40" s="821"/>
      <c r="BD40" s="821"/>
      <c r="BE40" s="822"/>
      <c r="BF40" s="822"/>
      <c r="BG40" s="822"/>
      <c r="BH40" s="822"/>
      <c r="BI40" s="823"/>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0"/>
      <c r="AL41" s="824"/>
      <c r="AM41" s="824"/>
      <c r="AN41" s="824"/>
      <c r="AO41" s="824"/>
      <c r="AP41" s="824"/>
      <c r="AQ41" s="824"/>
      <c r="AR41" s="824"/>
      <c r="AS41" s="824"/>
      <c r="AT41" s="824"/>
      <c r="AU41" s="824"/>
      <c r="AV41" s="824"/>
      <c r="AW41" s="824"/>
      <c r="AX41" s="824"/>
      <c r="AY41" s="824"/>
      <c r="AZ41" s="821"/>
      <c r="BA41" s="821"/>
      <c r="BB41" s="821"/>
      <c r="BC41" s="821"/>
      <c r="BD41" s="821"/>
      <c r="BE41" s="822"/>
      <c r="BF41" s="822"/>
      <c r="BG41" s="822"/>
      <c r="BH41" s="822"/>
      <c r="BI41" s="823"/>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0"/>
      <c r="AL42" s="824"/>
      <c r="AM42" s="824"/>
      <c r="AN42" s="824"/>
      <c r="AO42" s="824"/>
      <c r="AP42" s="824"/>
      <c r="AQ42" s="824"/>
      <c r="AR42" s="824"/>
      <c r="AS42" s="824"/>
      <c r="AT42" s="824"/>
      <c r="AU42" s="824"/>
      <c r="AV42" s="824"/>
      <c r="AW42" s="824"/>
      <c r="AX42" s="824"/>
      <c r="AY42" s="824"/>
      <c r="AZ42" s="821"/>
      <c r="BA42" s="821"/>
      <c r="BB42" s="821"/>
      <c r="BC42" s="821"/>
      <c r="BD42" s="821"/>
      <c r="BE42" s="822"/>
      <c r="BF42" s="822"/>
      <c r="BG42" s="822"/>
      <c r="BH42" s="822"/>
      <c r="BI42" s="823"/>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0"/>
      <c r="AL43" s="824"/>
      <c r="AM43" s="824"/>
      <c r="AN43" s="824"/>
      <c r="AO43" s="824"/>
      <c r="AP43" s="824"/>
      <c r="AQ43" s="824"/>
      <c r="AR43" s="824"/>
      <c r="AS43" s="824"/>
      <c r="AT43" s="824"/>
      <c r="AU43" s="824"/>
      <c r="AV43" s="824"/>
      <c r="AW43" s="824"/>
      <c r="AX43" s="824"/>
      <c r="AY43" s="824"/>
      <c r="AZ43" s="821"/>
      <c r="BA43" s="821"/>
      <c r="BB43" s="821"/>
      <c r="BC43" s="821"/>
      <c r="BD43" s="821"/>
      <c r="BE43" s="822"/>
      <c r="BF43" s="822"/>
      <c r="BG43" s="822"/>
      <c r="BH43" s="822"/>
      <c r="BI43" s="823"/>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0"/>
      <c r="AL44" s="824"/>
      <c r="AM44" s="824"/>
      <c r="AN44" s="824"/>
      <c r="AO44" s="824"/>
      <c r="AP44" s="824"/>
      <c r="AQ44" s="824"/>
      <c r="AR44" s="824"/>
      <c r="AS44" s="824"/>
      <c r="AT44" s="824"/>
      <c r="AU44" s="824"/>
      <c r="AV44" s="824"/>
      <c r="AW44" s="824"/>
      <c r="AX44" s="824"/>
      <c r="AY44" s="824"/>
      <c r="AZ44" s="821"/>
      <c r="BA44" s="821"/>
      <c r="BB44" s="821"/>
      <c r="BC44" s="821"/>
      <c r="BD44" s="821"/>
      <c r="BE44" s="822"/>
      <c r="BF44" s="822"/>
      <c r="BG44" s="822"/>
      <c r="BH44" s="822"/>
      <c r="BI44" s="823"/>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0"/>
      <c r="AL45" s="824"/>
      <c r="AM45" s="824"/>
      <c r="AN45" s="824"/>
      <c r="AO45" s="824"/>
      <c r="AP45" s="824"/>
      <c r="AQ45" s="824"/>
      <c r="AR45" s="824"/>
      <c r="AS45" s="824"/>
      <c r="AT45" s="824"/>
      <c r="AU45" s="824"/>
      <c r="AV45" s="824"/>
      <c r="AW45" s="824"/>
      <c r="AX45" s="824"/>
      <c r="AY45" s="824"/>
      <c r="AZ45" s="821"/>
      <c r="BA45" s="821"/>
      <c r="BB45" s="821"/>
      <c r="BC45" s="821"/>
      <c r="BD45" s="821"/>
      <c r="BE45" s="822"/>
      <c r="BF45" s="822"/>
      <c r="BG45" s="822"/>
      <c r="BH45" s="822"/>
      <c r="BI45" s="823"/>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0"/>
      <c r="AL46" s="824"/>
      <c r="AM46" s="824"/>
      <c r="AN46" s="824"/>
      <c r="AO46" s="824"/>
      <c r="AP46" s="824"/>
      <c r="AQ46" s="824"/>
      <c r="AR46" s="824"/>
      <c r="AS46" s="824"/>
      <c r="AT46" s="824"/>
      <c r="AU46" s="824"/>
      <c r="AV46" s="824"/>
      <c r="AW46" s="824"/>
      <c r="AX46" s="824"/>
      <c r="AY46" s="824"/>
      <c r="AZ46" s="821"/>
      <c r="BA46" s="821"/>
      <c r="BB46" s="821"/>
      <c r="BC46" s="821"/>
      <c r="BD46" s="821"/>
      <c r="BE46" s="822"/>
      <c r="BF46" s="822"/>
      <c r="BG46" s="822"/>
      <c r="BH46" s="822"/>
      <c r="BI46" s="823"/>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0"/>
      <c r="AL47" s="824"/>
      <c r="AM47" s="824"/>
      <c r="AN47" s="824"/>
      <c r="AO47" s="824"/>
      <c r="AP47" s="824"/>
      <c r="AQ47" s="824"/>
      <c r="AR47" s="824"/>
      <c r="AS47" s="824"/>
      <c r="AT47" s="824"/>
      <c r="AU47" s="824"/>
      <c r="AV47" s="824"/>
      <c r="AW47" s="824"/>
      <c r="AX47" s="824"/>
      <c r="AY47" s="824"/>
      <c r="AZ47" s="821"/>
      <c r="BA47" s="821"/>
      <c r="BB47" s="821"/>
      <c r="BC47" s="821"/>
      <c r="BD47" s="821"/>
      <c r="BE47" s="822"/>
      <c r="BF47" s="822"/>
      <c r="BG47" s="822"/>
      <c r="BH47" s="822"/>
      <c r="BI47" s="823"/>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0"/>
      <c r="AL48" s="824"/>
      <c r="AM48" s="824"/>
      <c r="AN48" s="824"/>
      <c r="AO48" s="824"/>
      <c r="AP48" s="824"/>
      <c r="AQ48" s="824"/>
      <c r="AR48" s="824"/>
      <c r="AS48" s="824"/>
      <c r="AT48" s="824"/>
      <c r="AU48" s="824"/>
      <c r="AV48" s="824"/>
      <c r="AW48" s="824"/>
      <c r="AX48" s="824"/>
      <c r="AY48" s="824"/>
      <c r="AZ48" s="821"/>
      <c r="BA48" s="821"/>
      <c r="BB48" s="821"/>
      <c r="BC48" s="821"/>
      <c r="BD48" s="821"/>
      <c r="BE48" s="822"/>
      <c r="BF48" s="822"/>
      <c r="BG48" s="822"/>
      <c r="BH48" s="822"/>
      <c r="BI48" s="823"/>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0"/>
      <c r="AL49" s="824"/>
      <c r="AM49" s="824"/>
      <c r="AN49" s="824"/>
      <c r="AO49" s="824"/>
      <c r="AP49" s="824"/>
      <c r="AQ49" s="824"/>
      <c r="AR49" s="824"/>
      <c r="AS49" s="824"/>
      <c r="AT49" s="824"/>
      <c r="AU49" s="824"/>
      <c r="AV49" s="824"/>
      <c r="AW49" s="824"/>
      <c r="AX49" s="824"/>
      <c r="AY49" s="824"/>
      <c r="AZ49" s="821"/>
      <c r="BA49" s="821"/>
      <c r="BB49" s="821"/>
      <c r="BC49" s="821"/>
      <c r="BD49" s="821"/>
      <c r="BE49" s="822"/>
      <c r="BF49" s="822"/>
      <c r="BG49" s="822"/>
      <c r="BH49" s="822"/>
      <c r="BI49" s="823"/>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5"/>
      <c r="R50" s="826"/>
      <c r="S50" s="826"/>
      <c r="T50" s="826"/>
      <c r="U50" s="826"/>
      <c r="V50" s="826"/>
      <c r="W50" s="826"/>
      <c r="X50" s="826"/>
      <c r="Y50" s="826"/>
      <c r="Z50" s="826"/>
      <c r="AA50" s="826"/>
      <c r="AB50" s="826"/>
      <c r="AC50" s="826"/>
      <c r="AD50" s="826"/>
      <c r="AE50" s="827"/>
      <c r="AF50" s="773"/>
      <c r="AG50" s="774"/>
      <c r="AH50" s="774"/>
      <c r="AI50" s="774"/>
      <c r="AJ50" s="775"/>
      <c r="AK50" s="829"/>
      <c r="AL50" s="826"/>
      <c r="AM50" s="826"/>
      <c r="AN50" s="826"/>
      <c r="AO50" s="826"/>
      <c r="AP50" s="826"/>
      <c r="AQ50" s="826"/>
      <c r="AR50" s="826"/>
      <c r="AS50" s="826"/>
      <c r="AT50" s="826"/>
      <c r="AU50" s="826"/>
      <c r="AV50" s="826"/>
      <c r="AW50" s="826"/>
      <c r="AX50" s="826"/>
      <c r="AY50" s="826"/>
      <c r="AZ50" s="828"/>
      <c r="BA50" s="828"/>
      <c r="BB50" s="828"/>
      <c r="BC50" s="828"/>
      <c r="BD50" s="828"/>
      <c r="BE50" s="822"/>
      <c r="BF50" s="822"/>
      <c r="BG50" s="822"/>
      <c r="BH50" s="822"/>
      <c r="BI50" s="823"/>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5"/>
      <c r="R51" s="826"/>
      <c r="S51" s="826"/>
      <c r="T51" s="826"/>
      <c r="U51" s="826"/>
      <c r="V51" s="826"/>
      <c r="W51" s="826"/>
      <c r="X51" s="826"/>
      <c r="Y51" s="826"/>
      <c r="Z51" s="826"/>
      <c r="AA51" s="826"/>
      <c r="AB51" s="826"/>
      <c r="AC51" s="826"/>
      <c r="AD51" s="826"/>
      <c r="AE51" s="827"/>
      <c r="AF51" s="773"/>
      <c r="AG51" s="774"/>
      <c r="AH51" s="774"/>
      <c r="AI51" s="774"/>
      <c r="AJ51" s="775"/>
      <c r="AK51" s="829"/>
      <c r="AL51" s="826"/>
      <c r="AM51" s="826"/>
      <c r="AN51" s="826"/>
      <c r="AO51" s="826"/>
      <c r="AP51" s="826"/>
      <c r="AQ51" s="826"/>
      <c r="AR51" s="826"/>
      <c r="AS51" s="826"/>
      <c r="AT51" s="826"/>
      <c r="AU51" s="826"/>
      <c r="AV51" s="826"/>
      <c r="AW51" s="826"/>
      <c r="AX51" s="826"/>
      <c r="AY51" s="826"/>
      <c r="AZ51" s="828"/>
      <c r="BA51" s="828"/>
      <c r="BB51" s="828"/>
      <c r="BC51" s="828"/>
      <c r="BD51" s="828"/>
      <c r="BE51" s="822"/>
      <c r="BF51" s="822"/>
      <c r="BG51" s="822"/>
      <c r="BH51" s="822"/>
      <c r="BI51" s="823"/>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5"/>
      <c r="R52" s="826"/>
      <c r="S52" s="826"/>
      <c r="T52" s="826"/>
      <c r="U52" s="826"/>
      <c r="V52" s="826"/>
      <c r="W52" s="826"/>
      <c r="X52" s="826"/>
      <c r="Y52" s="826"/>
      <c r="Z52" s="826"/>
      <c r="AA52" s="826"/>
      <c r="AB52" s="826"/>
      <c r="AC52" s="826"/>
      <c r="AD52" s="826"/>
      <c r="AE52" s="827"/>
      <c r="AF52" s="773"/>
      <c r="AG52" s="774"/>
      <c r="AH52" s="774"/>
      <c r="AI52" s="774"/>
      <c r="AJ52" s="775"/>
      <c r="AK52" s="829"/>
      <c r="AL52" s="826"/>
      <c r="AM52" s="826"/>
      <c r="AN52" s="826"/>
      <c r="AO52" s="826"/>
      <c r="AP52" s="826"/>
      <c r="AQ52" s="826"/>
      <c r="AR52" s="826"/>
      <c r="AS52" s="826"/>
      <c r="AT52" s="826"/>
      <c r="AU52" s="826"/>
      <c r="AV52" s="826"/>
      <c r="AW52" s="826"/>
      <c r="AX52" s="826"/>
      <c r="AY52" s="826"/>
      <c r="AZ52" s="828"/>
      <c r="BA52" s="828"/>
      <c r="BB52" s="828"/>
      <c r="BC52" s="828"/>
      <c r="BD52" s="828"/>
      <c r="BE52" s="822"/>
      <c r="BF52" s="822"/>
      <c r="BG52" s="822"/>
      <c r="BH52" s="822"/>
      <c r="BI52" s="823"/>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5"/>
      <c r="R53" s="826"/>
      <c r="S53" s="826"/>
      <c r="T53" s="826"/>
      <c r="U53" s="826"/>
      <c r="V53" s="826"/>
      <c r="W53" s="826"/>
      <c r="X53" s="826"/>
      <c r="Y53" s="826"/>
      <c r="Z53" s="826"/>
      <c r="AA53" s="826"/>
      <c r="AB53" s="826"/>
      <c r="AC53" s="826"/>
      <c r="AD53" s="826"/>
      <c r="AE53" s="827"/>
      <c r="AF53" s="773"/>
      <c r="AG53" s="774"/>
      <c r="AH53" s="774"/>
      <c r="AI53" s="774"/>
      <c r="AJ53" s="775"/>
      <c r="AK53" s="829"/>
      <c r="AL53" s="826"/>
      <c r="AM53" s="826"/>
      <c r="AN53" s="826"/>
      <c r="AO53" s="826"/>
      <c r="AP53" s="826"/>
      <c r="AQ53" s="826"/>
      <c r="AR53" s="826"/>
      <c r="AS53" s="826"/>
      <c r="AT53" s="826"/>
      <c r="AU53" s="826"/>
      <c r="AV53" s="826"/>
      <c r="AW53" s="826"/>
      <c r="AX53" s="826"/>
      <c r="AY53" s="826"/>
      <c r="AZ53" s="828"/>
      <c r="BA53" s="828"/>
      <c r="BB53" s="828"/>
      <c r="BC53" s="828"/>
      <c r="BD53" s="828"/>
      <c r="BE53" s="822"/>
      <c r="BF53" s="822"/>
      <c r="BG53" s="822"/>
      <c r="BH53" s="822"/>
      <c r="BI53" s="823"/>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5"/>
      <c r="R54" s="826"/>
      <c r="S54" s="826"/>
      <c r="T54" s="826"/>
      <c r="U54" s="826"/>
      <c r="V54" s="826"/>
      <c r="W54" s="826"/>
      <c r="X54" s="826"/>
      <c r="Y54" s="826"/>
      <c r="Z54" s="826"/>
      <c r="AA54" s="826"/>
      <c r="AB54" s="826"/>
      <c r="AC54" s="826"/>
      <c r="AD54" s="826"/>
      <c r="AE54" s="827"/>
      <c r="AF54" s="773"/>
      <c r="AG54" s="774"/>
      <c r="AH54" s="774"/>
      <c r="AI54" s="774"/>
      <c r="AJ54" s="775"/>
      <c r="AK54" s="829"/>
      <c r="AL54" s="826"/>
      <c r="AM54" s="826"/>
      <c r="AN54" s="826"/>
      <c r="AO54" s="826"/>
      <c r="AP54" s="826"/>
      <c r="AQ54" s="826"/>
      <c r="AR54" s="826"/>
      <c r="AS54" s="826"/>
      <c r="AT54" s="826"/>
      <c r="AU54" s="826"/>
      <c r="AV54" s="826"/>
      <c r="AW54" s="826"/>
      <c r="AX54" s="826"/>
      <c r="AY54" s="826"/>
      <c r="AZ54" s="828"/>
      <c r="BA54" s="828"/>
      <c r="BB54" s="828"/>
      <c r="BC54" s="828"/>
      <c r="BD54" s="828"/>
      <c r="BE54" s="822"/>
      <c r="BF54" s="822"/>
      <c r="BG54" s="822"/>
      <c r="BH54" s="822"/>
      <c r="BI54" s="823"/>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5"/>
      <c r="R55" s="826"/>
      <c r="S55" s="826"/>
      <c r="T55" s="826"/>
      <c r="U55" s="826"/>
      <c r="V55" s="826"/>
      <c r="W55" s="826"/>
      <c r="X55" s="826"/>
      <c r="Y55" s="826"/>
      <c r="Z55" s="826"/>
      <c r="AA55" s="826"/>
      <c r="AB55" s="826"/>
      <c r="AC55" s="826"/>
      <c r="AD55" s="826"/>
      <c r="AE55" s="827"/>
      <c r="AF55" s="773"/>
      <c r="AG55" s="774"/>
      <c r="AH55" s="774"/>
      <c r="AI55" s="774"/>
      <c r="AJ55" s="775"/>
      <c r="AK55" s="829"/>
      <c r="AL55" s="826"/>
      <c r="AM55" s="826"/>
      <c r="AN55" s="826"/>
      <c r="AO55" s="826"/>
      <c r="AP55" s="826"/>
      <c r="AQ55" s="826"/>
      <c r="AR55" s="826"/>
      <c r="AS55" s="826"/>
      <c r="AT55" s="826"/>
      <c r="AU55" s="826"/>
      <c r="AV55" s="826"/>
      <c r="AW55" s="826"/>
      <c r="AX55" s="826"/>
      <c r="AY55" s="826"/>
      <c r="AZ55" s="828"/>
      <c r="BA55" s="828"/>
      <c r="BB55" s="828"/>
      <c r="BC55" s="828"/>
      <c r="BD55" s="828"/>
      <c r="BE55" s="822"/>
      <c r="BF55" s="822"/>
      <c r="BG55" s="822"/>
      <c r="BH55" s="822"/>
      <c r="BI55" s="823"/>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5"/>
      <c r="R56" s="826"/>
      <c r="S56" s="826"/>
      <c r="T56" s="826"/>
      <c r="U56" s="826"/>
      <c r="V56" s="826"/>
      <c r="W56" s="826"/>
      <c r="X56" s="826"/>
      <c r="Y56" s="826"/>
      <c r="Z56" s="826"/>
      <c r="AA56" s="826"/>
      <c r="AB56" s="826"/>
      <c r="AC56" s="826"/>
      <c r="AD56" s="826"/>
      <c r="AE56" s="827"/>
      <c r="AF56" s="773"/>
      <c r="AG56" s="774"/>
      <c r="AH56" s="774"/>
      <c r="AI56" s="774"/>
      <c r="AJ56" s="775"/>
      <c r="AK56" s="829"/>
      <c r="AL56" s="826"/>
      <c r="AM56" s="826"/>
      <c r="AN56" s="826"/>
      <c r="AO56" s="826"/>
      <c r="AP56" s="826"/>
      <c r="AQ56" s="826"/>
      <c r="AR56" s="826"/>
      <c r="AS56" s="826"/>
      <c r="AT56" s="826"/>
      <c r="AU56" s="826"/>
      <c r="AV56" s="826"/>
      <c r="AW56" s="826"/>
      <c r="AX56" s="826"/>
      <c r="AY56" s="826"/>
      <c r="AZ56" s="828"/>
      <c r="BA56" s="828"/>
      <c r="BB56" s="828"/>
      <c r="BC56" s="828"/>
      <c r="BD56" s="828"/>
      <c r="BE56" s="822"/>
      <c r="BF56" s="822"/>
      <c r="BG56" s="822"/>
      <c r="BH56" s="822"/>
      <c r="BI56" s="823"/>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5"/>
      <c r="R57" s="826"/>
      <c r="S57" s="826"/>
      <c r="T57" s="826"/>
      <c r="U57" s="826"/>
      <c r="V57" s="826"/>
      <c r="W57" s="826"/>
      <c r="X57" s="826"/>
      <c r="Y57" s="826"/>
      <c r="Z57" s="826"/>
      <c r="AA57" s="826"/>
      <c r="AB57" s="826"/>
      <c r="AC57" s="826"/>
      <c r="AD57" s="826"/>
      <c r="AE57" s="827"/>
      <c r="AF57" s="773"/>
      <c r="AG57" s="774"/>
      <c r="AH57" s="774"/>
      <c r="AI57" s="774"/>
      <c r="AJ57" s="775"/>
      <c r="AK57" s="829"/>
      <c r="AL57" s="826"/>
      <c r="AM57" s="826"/>
      <c r="AN57" s="826"/>
      <c r="AO57" s="826"/>
      <c r="AP57" s="826"/>
      <c r="AQ57" s="826"/>
      <c r="AR57" s="826"/>
      <c r="AS57" s="826"/>
      <c r="AT57" s="826"/>
      <c r="AU57" s="826"/>
      <c r="AV57" s="826"/>
      <c r="AW57" s="826"/>
      <c r="AX57" s="826"/>
      <c r="AY57" s="826"/>
      <c r="AZ57" s="828"/>
      <c r="BA57" s="828"/>
      <c r="BB57" s="828"/>
      <c r="BC57" s="828"/>
      <c r="BD57" s="828"/>
      <c r="BE57" s="822"/>
      <c r="BF57" s="822"/>
      <c r="BG57" s="822"/>
      <c r="BH57" s="822"/>
      <c r="BI57" s="823"/>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5"/>
      <c r="R58" s="826"/>
      <c r="S58" s="826"/>
      <c r="T58" s="826"/>
      <c r="U58" s="826"/>
      <c r="V58" s="826"/>
      <c r="W58" s="826"/>
      <c r="X58" s="826"/>
      <c r="Y58" s="826"/>
      <c r="Z58" s="826"/>
      <c r="AA58" s="826"/>
      <c r="AB58" s="826"/>
      <c r="AC58" s="826"/>
      <c r="AD58" s="826"/>
      <c r="AE58" s="827"/>
      <c r="AF58" s="773"/>
      <c r="AG58" s="774"/>
      <c r="AH58" s="774"/>
      <c r="AI58" s="774"/>
      <c r="AJ58" s="775"/>
      <c r="AK58" s="829"/>
      <c r="AL58" s="826"/>
      <c r="AM58" s="826"/>
      <c r="AN58" s="826"/>
      <c r="AO58" s="826"/>
      <c r="AP58" s="826"/>
      <c r="AQ58" s="826"/>
      <c r="AR58" s="826"/>
      <c r="AS58" s="826"/>
      <c r="AT58" s="826"/>
      <c r="AU58" s="826"/>
      <c r="AV58" s="826"/>
      <c r="AW58" s="826"/>
      <c r="AX58" s="826"/>
      <c r="AY58" s="826"/>
      <c r="AZ58" s="828"/>
      <c r="BA58" s="828"/>
      <c r="BB58" s="828"/>
      <c r="BC58" s="828"/>
      <c r="BD58" s="828"/>
      <c r="BE58" s="822"/>
      <c r="BF58" s="822"/>
      <c r="BG58" s="822"/>
      <c r="BH58" s="822"/>
      <c r="BI58" s="823"/>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5"/>
      <c r="R59" s="826"/>
      <c r="S59" s="826"/>
      <c r="T59" s="826"/>
      <c r="U59" s="826"/>
      <c r="V59" s="826"/>
      <c r="W59" s="826"/>
      <c r="X59" s="826"/>
      <c r="Y59" s="826"/>
      <c r="Z59" s="826"/>
      <c r="AA59" s="826"/>
      <c r="AB59" s="826"/>
      <c r="AC59" s="826"/>
      <c r="AD59" s="826"/>
      <c r="AE59" s="827"/>
      <c r="AF59" s="773"/>
      <c r="AG59" s="774"/>
      <c r="AH59" s="774"/>
      <c r="AI59" s="774"/>
      <c r="AJ59" s="775"/>
      <c r="AK59" s="829"/>
      <c r="AL59" s="826"/>
      <c r="AM59" s="826"/>
      <c r="AN59" s="826"/>
      <c r="AO59" s="826"/>
      <c r="AP59" s="826"/>
      <c r="AQ59" s="826"/>
      <c r="AR59" s="826"/>
      <c r="AS59" s="826"/>
      <c r="AT59" s="826"/>
      <c r="AU59" s="826"/>
      <c r="AV59" s="826"/>
      <c r="AW59" s="826"/>
      <c r="AX59" s="826"/>
      <c r="AY59" s="826"/>
      <c r="AZ59" s="828"/>
      <c r="BA59" s="828"/>
      <c r="BB59" s="828"/>
      <c r="BC59" s="828"/>
      <c r="BD59" s="828"/>
      <c r="BE59" s="822"/>
      <c r="BF59" s="822"/>
      <c r="BG59" s="822"/>
      <c r="BH59" s="822"/>
      <c r="BI59" s="823"/>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5"/>
      <c r="R60" s="826"/>
      <c r="S60" s="826"/>
      <c r="T60" s="826"/>
      <c r="U60" s="826"/>
      <c r="V60" s="826"/>
      <c r="W60" s="826"/>
      <c r="X60" s="826"/>
      <c r="Y60" s="826"/>
      <c r="Z60" s="826"/>
      <c r="AA60" s="826"/>
      <c r="AB60" s="826"/>
      <c r="AC60" s="826"/>
      <c r="AD60" s="826"/>
      <c r="AE60" s="827"/>
      <c r="AF60" s="773"/>
      <c r="AG60" s="774"/>
      <c r="AH60" s="774"/>
      <c r="AI60" s="774"/>
      <c r="AJ60" s="775"/>
      <c r="AK60" s="829"/>
      <c r="AL60" s="826"/>
      <c r="AM60" s="826"/>
      <c r="AN60" s="826"/>
      <c r="AO60" s="826"/>
      <c r="AP60" s="826"/>
      <c r="AQ60" s="826"/>
      <c r="AR60" s="826"/>
      <c r="AS60" s="826"/>
      <c r="AT60" s="826"/>
      <c r="AU60" s="826"/>
      <c r="AV60" s="826"/>
      <c r="AW60" s="826"/>
      <c r="AX60" s="826"/>
      <c r="AY60" s="826"/>
      <c r="AZ60" s="828"/>
      <c r="BA60" s="828"/>
      <c r="BB60" s="828"/>
      <c r="BC60" s="828"/>
      <c r="BD60" s="828"/>
      <c r="BE60" s="822"/>
      <c r="BF60" s="822"/>
      <c r="BG60" s="822"/>
      <c r="BH60" s="822"/>
      <c r="BI60" s="823"/>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5"/>
      <c r="R61" s="826"/>
      <c r="S61" s="826"/>
      <c r="T61" s="826"/>
      <c r="U61" s="826"/>
      <c r="V61" s="826"/>
      <c r="W61" s="826"/>
      <c r="X61" s="826"/>
      <c r="Y61" s="826"/>
      <c r="Z61" s="826"/>
      <c r="AA61" s="826"/>
      <c r="AB61" s="826"/>
      <c r="AC61" s="826"/>
      <c r="AD61" s="826"/>
      <c r="AE61" s="827"/>
      <c r="AF61" s="773"/>
      <c r="AG61" s="774"/>
      <c r="AH61" s="774"/>
      <c r="AI61" s="774"/>
      <c r="AJ61" s="775"/>
      <c r="AK61" s="829"/>
      <c r="AL61" s="826"/>
      <c r="AM61" s="826"/>
      <c r="AN61" s="826"/>
      <c r="AO61" s="826"/>
      <c r="AP61" s="826"/>
      <c r="AQ61" s="826"/>
      <c r="AR61" s="826"/>
      <c r="AS61" s="826"/>
      <c r="AT61" s="826"/>
      <c r="AU61" s="826"/>
      <c r="AV61" s="826"/>
      <c r="AW61" s="826"/>
      <c r="AX61" s="826"/>
      <c r="AY61" s="826"/>
      <c r="AZ61" s="828"/>
      <c r="BA61" s="828"/>
      <c r="BB61" s="828"/>
      <c r="BC61" s="828"/>
      <c r="BD61" s="828"/>
      <c r="BE61" s="822"/>
      <c r="BF61" s="822"/>
      <c r="BG61" s="822"/>
      <c r="BH61" s="822"/>
      <c r="BI61" s="823"/>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5"/>
      <c r="R62" s="826"/>
      <c r="S62" s="826"/>
      <c r="T62" s="826"/>
      <c r="U62" s="826"/>
      <c r="V62" s="826"/>
      <c r="W62" s="826"/>
      <c r="X62" s="826"/>
      <c r="Y62" s="826"/>
      <c r="Z62" s="826"/>
      <c r="AA62" s="826"/>
      <c r="AB62" s="826"/>
      <c r="AC62" s="826"/>
      <c r="AD62" s="826"/>
      <c r="AE62" s="827"/>
      <c r="AF62" s="773"/>
      <c r="AG62" s="774"/>
      <c r="AH62" s="774"/>
      <c r="AI62" s="774"/>
      <c r="AJ62" s="775"/>
      <c r="AK62" s="829"/>
      <c r="AL62" s="826"/>
      <c r="AM62" s="826"/>
      <c r="AN62" s="826"/>
      <c r="AO62" s="826"/>
      <c r="AP62" s="826"/>
      <c r="AQ62" s="826"/>
      <c r="AR62" s="826"/>
      <c r="AS62" s="826"/>
      <c r="AT62" s="826"/>
      <c r="AU62" s="826"/>
      <c r="AV62" s="826"/>
      <c r="AW62" s="826"/>
      <c r="AX62" s="826"/>
      <c r="AY62" s="826"/>
      <c r="AZ62" s="828"/>
      <c r="BA62" s="828"/>
      <c r="BB62" s="828"/>
      <c r="BC62" s="828"/>
      <c r="BD62" s="828"/>
      <c r="BE62" s="822"/>
      <c r="BF62" s="822"/>
      <c r="BG62" s="822"/>
      <c r="BH62" s="822"/>
      <c r="BI62" s="823"/>
      <c r="BJ62" s="837" t="s">
        <v>394</v>
      </c>
      <c r="BK62" s="796"/>
      <c r="BL62" s="796"/>
      <c r="BM62" s="796"/>
      <c r="BN62" s="797"/>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6" t="s">
        <v>395</v>
      </c>
      <c r="C63" s="777"/>
      <c r="D63" s="777"/>
      <c r="E63" s="777"/>
      <c r="F63" s="777"/>
      <c r="G63" s="777"/>
      <c r="H63" s="777"/>
      <c r="I63" s="777"/>
      <c r="J63" s="777"/>
      <c r="K63" s="777"/>
      <c r="L63" s="777"/>
      <c r="M63" s="777"/>
      <c r="N63" s="777"/>
      <c r="O63" s="777"/>
      <c r="P63" s="778"/>
      <c r="Q63" s="830"/>
      <c r="R63" s="831"/>
      <c r="S63" s="831"/>
      <c r="T63" s="831"/>
      <c r="U63" s="831"/>
      <c r="V63" s="831"/>
      <c r="W63" s="831"/>
      <c r="X63" s="831"/>
      <c r="Y63" s="831"/>
      <c r="Z63" s="831"/>
      <c r="AA63" s="831"/>
      <c r="AB63" s="831"/>
      <c r="AC63" s="831"/>
      <c r="AD63" s="831"/>
      <c r="AE63" s="832"/>
      <c r="AF63" s="833">
        <v>308</v>
      </c>
      <c r="AG63" s="834"/>
      <c r="AH63" s="834"/>
      <c r="AI63" s="834"/>
      <c r="AJ63" s="835"/>
      <c r="AK63" s="836"/>
      <c r="AL63" s="831"/>
      <c r="AM63" s="831"/>
      <c r="AN63" s="831"/>
      <c r="AO63" s="831"/>
      <c r="AP63" s="838">
        <v>1565</v>
      </c>
      <c r="AQ63" s="839"/>
      <c r="AR63" s="839"/>
      <c r="AS63" s="839"/>
      <c r="AT63" s="840"/>
      <c r="AU63" s="838">
        <v>294</v>
      </c>
      <c r="AV63" s="839"/>
      <c r="AW63" s="839"/>
      <c r="AX63" s="839"/>
      <c r="AY63" s="840"/>
      <c r="AZ63" s="841"/>
      <c r="BA63" s="841"/>
      <c r="BB63" s="841"/>
      <c r="BC63" s="841"/>
      <c r="BD63" s="841"/>
      <c r="BE63" s="842"/>
      <c r="BF63" s="842"/>
      <c r="BG63" s="842"/>
      <c r="BH63" s="842"/>
      <c r="BI63" s="843"/>
      <c r="BJ63" s="844" t="s">
        <v>122</v>
      </c>
      <c r="BK63" s="839"/>
      <c r="BL63" s="839"/>
      <c r="BM63" s="839"/>
      <c r="BN63" s="845"/>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6" t="s">
        <v>385</v>
      </c>
      <c r="AG66" s="803"/>
      <c r="AH66" s="803"/>
      <c r="AI66" s="803"/>
      <c r="AJ66" s="847"/>
      <c r="AK66" s="720" t="s">
        <v>386</v>
      </c>
      <c r="AL66" s="715"/>
      <c r="AM66" s="715"/>
      <c r="AN66" s="715"/>
      <c r="AO66" s="716"/>
      <c r="AP66" s="720" t="s">
        <v>387</v>
      </c>
      <c r="AQ66" s="721"/>
      <c r="AR66" s="721"/>
      <c r="AS66" s="721"/>
      <c r="AT66" s="722"/>
      <c r="AU66" s="720" t="s">
        <v>398</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8"/>
      <c r="AG67" s="806"/>
      <c r="AH67" s="806"/>
      <c r="AI67" s="806"/>
      <c r="AJ67" s="849"/>
      <c r="AK67" s="850"/>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12"/>
    </row>
    <row r="68" spans="1:131" ht="26.25" customHeight="1" thickTop="1" x14ac:dyDescent="0.15">
      <c r="A68" s="218">
        <v>1</v>
      </c>
      <c r="B68" s="864" t="s">
        <v>549</v>
      </c>
      <c r="C68" s="862"/>
      <c r="D68" s="862"/>
      <c r="E68" s="862"/>
      <c r="F68" s="862"/>
      <c r="G68" s="862"/>
      <c r="H68" s="862"/>
      <c r="I68" s="862"/>
      <c r="J68" s="862"/>
      <c r="K68" s="862"/>
      <c r="L68" s="862"/>
      <c r="M68" s="862"/>
      <c r="N68" s="862"/>
      <c r="O68" s="862"/>
      <c r="P68" s="865"/>
      <c r="Q68" s="866">
        <v>90</v>
      </c>
      <c r="R68" s="859"/>
      <c r="S68" s="859"/>
      <c r="T68" s="859"/>
      <c r="U68" s="860"/>
      <c r="V68" s="858">
        <v>88</v>
      </c>
      <c r="W68" s="859"/>
      <c r="X68" s="859"/>
      <c r="Y68" s="859"/>
      <c r="Z68" s="860"/>
      <c r="AA68" s="858">
        <v>1</v>
      </c>
      <c r="AB68" s="859"/>
      <c r="AC68" s="859"/>
      <c r="AD68" s="859"/>
      <c r="AE68" s="860"/>
      <c r="AF68" s="858">
        <v>1</v>
      </c>
      <c r="AG68" s="859"/>
      <c r="AH68" s="859"/>
      <c r="AI68" s="859"/>
      <c r="AJ68" s="860"/>
      <c r="AK68" s="858">
        <v>0</v>
      </c>
      <c r="AL68" s="859"/>
      <c r="AM68" s="859"/>
      <c r="AN68" s="859"/>
      <c r="AO68" s="860"/>
      <c r="AP68" s="858">
        <v>0</v>
      </c>
      <c r="AQ68" s="859"/>
      <c r="AR68" s="859"/>
      <c r="AS68" s="859"/>
      <c r="AT68" s="860"/>
      <c r="AU68" s="858">
        <v>0</v>
      </c>
      <c r="AV68" s="859"/>
      <c r="AW68" s="859"/>
      <c r="AX68" s="859"/>
      <c r="AY68" s="860"/>
      <c r="AZ68" s="861"/>
      <c r="BA68" s="862"/>
      <c r="BB68" s="862"/>
      <c r="BC68" s="862"/>
      <c r="BD68" s="863"/>
      <c r="BE68" s="223"/>
      <c r="BF68" s="223"/>
      <c r="BG68" s="223"/>
      <c r="BH68" s="223"/>
      <c r="BI68" s="223"/>
      <c r="BJ68" s="223"/>
      <c r="BK68" s="223"/>
      <c r="BL68" s="223"/>
      <c r="BM68" s="223"/>
      <c r="BN68" s="223"/>
      <c r="BO68" s="223"/>
      <c r="BP68" s="223"/>
      <c r="BQ68" s="220">
        <v>62</v>
      </c>
      <c r="BR68" s="225"/>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12"/>
    </row>
    <row r="69" spans="1:131" ht="26.25" customHeight="1" x14ac:dyDescent="0.15">
      <c r="A69" s="220">
        <v>2</v>
      </c>
      <c r="B69" s="864" t="s">
        <v>550</v>
      </c>
      <c r="C69" s="862"/>
      <c r="D69" s="862"/>
      <c r="E69" s="862"/>
      <c r="F69" s="862"/>
      <c r="G69" s="862"/>
      <c r="H69" s="862"/>
      <c r="I69" s="862"/>
      <c r="J69" s="862"/>
      <c r="K69" s="862"/>
      <c r="L69" s="862"/>
      <c r="M69" s="862"/>
      <c r="N69" s="862"/>
      <c r="O69" s="862"/>
      <c r="P69" s="865"/>
      <c r="Q69" s="866">
        <v>7985</v>
      </c>
      <c r="R69" s="859"/>
      <c r="S69" s="859"/>
      <c r="T69" s="859"/>
      <c r="U69" s="860"/>
      <c r="V69" s="858">
        <v>7978</v>
      </c>
      <c r="W69" s="859"/>
      <c r="X69" s="859"/>
      <c r="Y69" s="859"/>
      <c r="Z69" s="860"/>
      <c r="AA69" s="858">
        <v>7</v>
      </c>
      <c r="AB69" s="859"/>
      <c r="AC69" s="859"/>
      <c r="AD69" s="859"/>
      <c r="AE69" s="860"/>
      <c r="AF69" s="858">
        <v>7</v>
      </c>
      <c r="AG69" s="859"/>
      <c r="AH69" s="859"/>
      <c r="AI69" s="859"/>
      <c r="AJ69" s="860"/>
      <c r="AK69" s="858">
        <v>0</v>
      </c>
      <c r="AL69" s="859"/>
      <c r="AM69" s="859"/>
      <c r="AN69" s="859"/>
      <c r="AO69" s="860"/>
      <c r="AP69" s="858">
        <v>0</v>
      </c>
      <c r="AQ69" s="859"/>
      <c r="AR69" s="859"/>
      <c r="AS69" s="859"/>
      <c r="AT69" s="860"/>
      <c r="AU69" s="858">
        <v>0</v>
      </c>
      <c r="AV69" s="859"/>
      <c r="AW69" s="859"/>
      <c r="AX69" s="859"/>
      <c r="AY69" s="860"/>
      <c r="AZ69" s="861"/>
      <c r="BA69" s="862"/>
      <c r="BB69" s="862"/>
      <c r="BC69" s="862"/>
      <c r="BD69" s="863"/>
      <c r="BE69" s="223"/>
      <c r="BF69" s="223"/>
      <c r="BG69" s="223"/>
      <c r="BH69" s="223"/>
      <c r="BI69" s="223"/>
      <c r="BJ69" s="223"/>
      <c r="BK69" s="223"/>
      <c r="BL69" s="223"/>
      <c r="BM69" s="223"/>
      <c r="BN69" s="223"/>
      <c r="BO69" s="223"/>
      <c r="BP69" s="223"/>
      <c r="BQ69" s="220">
        <v>63</v>
      </c>
      <c r="BR69" s="225"/>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12"/>
    </row>
    <row r="70" spans="1:131" ht="26.25" customHeight="1" x14ac:dyDescent="0.15">
      <c r="A70" s="220">
        <v>3</v>
      </c>
      <c r="B70" s="864" t="s">
        <v>551</v>
      </c>
      <c r="C70" s="862"/>
      <c r="D70" s="862"/>
      <c r="E70" s="862"/>
      <c r="F70" s="862"/>
      <c r="G70" s="862"/>
      <c r="H70" s="862"/>
      <c r="I70" s="862"/>
      <c r="J70" s="862"/>
      <c r="K70" s="862"/>
      <c r="L70" s="862"/>
      <c r="M70" s="862"/>
      <c r="N70" s="862"/>
      <c r="O70" s="862"/>
      <c r="P70" s="865"/>
      <c r="Q70" s="866">
        <v>196</v>
      </c>
      <c r="R70" s="859"/>
      <c r="S70" s="859"/>
      <c r="T70" s="859"/>
      <c r="U70" s="860"/>
      <c r="V70" s="858">
        <v>196</v>
      </c>
      <c r="W70" s="859"/>
      <c r="X70" s="859"/>
      <c r="Y70" s="859"/>
      <c r="Z70" s="860"/>
      <c r="AA70" s="858">
        <v>0</v>
      </c>
      <c r="AB70" s="859"/>
      <c r="AC70" s="859"/>
      <c r="AD70" s="859"/>
      <c r="AE70" s="860"/>
      <c r="AF70" s="858">
        <v>0</v>
      </c>
      <c r="AG70" s="859"/>
      <c r="AH70" s="859"/>
      <c r="AI70" s="859"/>
      <c r="AJ70" s="860"/>
      <c r="AK70" s="858">
        <v>0</v>
      </c>
      <c r="AL70" s="859"/>
      <c r="AM70" s="859"/>
      <c r="AN70" s="859"/>
      <c r="AO70" s="860"/>
      <c r="AP70" s="858">
        <v>0</v>
      </c>
      <c r="AQ70" s="859"/>
      <c r="AR70" s="859"/>
      <c r="AS70" s="859"/>
      <c r="AT70" s="860"/>
      <c r="AU70" s="858">
        <v>0</v>
      </c>
      <c r="AV70" s="859"/>
      <c r="AW70" s="859"/>
      <c r="AX70" s="859"/>
      <c r="AY70" s="860"/>
      <c r="AZ70" s="861"/>
      <c r="BA70" s="862"/>
      <c r="BB70" s="862"/>
      <c r="BC70" s="862"/>
      <c r="BD70" s="863"/>
      <c r="BE70" s="223"/>
      <c r="BF70" s="223"/>
      <c r="BG70" s="223"/>
      <c r="BH70" s="223"/>
      <c r="BI70" s="223"/>
      <c r="BJ70" s="223"/>
      <c r="BK70" s="223"/>
      <c r="BL70" s="223"/>
      <c r="BM70" s="223"/>
      <c r="BN70" s="223"/>
      <c r="BO70" s="223"/>
      <c r="BP70" s="223"/>
      <c r="BQ70" s="220">
        <v>64</v>
      </c>
      <c r="BR70" s="225"/>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12"/>
    </row>
    <row r="71" spans="1:131" ht="26.25" customHeight="1" x14ac:dyDescent="0.15">
      <c r="A71" s="220">
        <v>4</v>
      </c>
      <c r="B71" s="864" t="s">
        <v>552</v>
      </c>
      <c r="C71" s="862"/>
      <c r="D71" s="862"/>
      <c r="E71" s="862"/>
      <c r="F71" s="862"/>
      <c r="G71" s="862"/>
      <c r="H71" s="862"/>
      <c r="I71" s="862"/>
      <c r="J71" s="862"/>
      <c r="K71" s="862"/>
      <c r="L71" s="862"/>
      <c r="M71" s="862"/>
      <c r="N71" s="862"/>
      <c r="O71" s="862"/>
      <c r="P71" s="865"/>
      <c r="Q71" s="866">
        <v>217</v>
      </c>
      <c r="R71" s="859"/>
      <c r="S71" s="859"/>
      <c r="T71" s="859"/>
      <c r="U71" s="860"/>
      <c r="V71" s="858">
        <v>198</v>
      </c>
      <c r="W71" s="859"/>
      <c r="X71" s="859"/>
      <c r="Y71" s="859"/>
      <c r="Z71" s="860"/>
      <c r="AA71" s="858">
        <v>18</v>
      </c>
      <c r="AB71" s="859"/>
      <c r="AC71" s="859"/>
      <c r="AD71" s="859"/>
      <c r="AE71" s="860"/>
      <c r="AF71" s="858">
        <v>18</v>
      </c>
      <c r="AG71" s="859"/>
      <c r="AH71" s="859"/>
      <c r="AI71" s="859"/>
      <c r="AJ71" s="860"/>
      <c r="AK71" s="858">
        <v>0</v>
      </c>
      <c r="AL71" s="859"/>
      <c r="AM71" s="859"/>
      <c r="AN71" s="859"/>
      <c r="AO71" s="860"/>
      <c r="AP71" s="858">
        <v>0</v>
      </c>
      <c r="AQ71" s="859"/>
      <c r="AR71" s="859"/>
      <c r="AS71" s="859"/>
      <c r="AT71" s="860"/>
      <c r="AU71" s="858">
        <v>0</v>
      </c>
      <c r="AV71" s="859"/>
      <c r="AW71" s="859"/>
      <c r="AX71" s="859"/>
      <c r="AY71" s="860"/>
      <c r="AZ71" s="861"/>
      <c r="BA71" s="862"/>
      <c r="BB71" s="862"/>
      <c r="BC71" s="862"/>
      <c r="BD71" s="863"/>
      <c r="BE71" s="223"/>
      <c r="BF71" s="223"/>
      <c r="BG71" s="223"/>
      <c r="BH71" s="223"/>
      <c r="BI71" s="223"/>
      <c r="BJ71" s="223"/>
      <c r="BK71" s="223"/>
      <c r="BL71" s="223"/>
      <c r="BM71" s="223"/>
      <c r="BN71" s="223"/>
      <c r="BO71" s="223"/>
      <c r="BP71" s="223"/>
      <c r="BQ71" s="220">
        <v>65</v>
      </c>
      <c r="BR71" s="225"/>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12"/>
    </row>
    <row r="72" spans="1:131" ht="26.25" customHeight="1" x14ac:dyDescent="0.15">
      <c r="A72" s="220">
        <v>5</v>
      </c>
      <c r="B72" s="864" t="s">
        <v>553</v>
      </c>
      <c r="C72" s="862"/>
      <c r="D72" s="862"/>
      <c r="E72" s="862"/>
      <c r="F72" s="862"/>
      <c r="G72" s="862"/>
      <c r="H72" s="862"/>
      <c r="I72" s="862"/>
      <c r="J72" s="862"/>
      <c r="K72" s="862"/>
      <c r="L72" s="862"/>
      <c r="M72" s="862"/>
      <c r="N72" s="862"/>
      <c r="O72" s="862"/>
      <c r="P72" s="865"/>
      <c r="Q72" s="866">
        <v>2304</v>
      </c>
      <c r="R72" s="859"/>
      <c r="S72" s="859"/>
      <c r="T72" s="859"/>
      <c r="U72" s="860"/>
      <c r="V72" s="858">
        <v>2217</v>
      </c>
      <c r="W72" s="859"/>
      <c r="X72" s="859"/>
      <c r="Y72" s="859"/>
      <c r="Z72" s="860"/>
      <c r="AA72" s="858">
        <v>87</v>
      </c>
      <c r="AB72" s="859"/>
      <c r="AC72" s="859"/>
      <c r="AD72" s="859"/>
      <c r="AE72" s="860"/>
      <c r="AF72" s="858">
        <v>23</v>
      </c>
      <c r="AG72" s="859"/>
      <c r="AH72" s="859"/>
      <c r="AI72" s="859"/>
      <c r="AJ72" s="860"/>
      <c r="AK72" s="858">
        <v>20</v>
      </c>
      <c r="AL72" s="859"/>
      <c r="AM72" s="859"/>
      <c r="AN72" s="859"/>
      <c r="AO72" s="860"/>
      <c r="AP72" s="858">
        <v>1298</v>
      </c>
      <c r="AQ72" s="859"/>
      <c r="AR72" s="859"/>
      <c r="AS72" s="859"/>
      <c r="AT72" s="860"/>
      <c r="AU72" s="858">
        <v>73</v>
      </c>
      <c r="AV72" s="859"/>
      <c r="AW72" s="859"/>
      <c r="AX72" s="859"/>
      <c r="AY72" s="860"/>
      <c r="AZ72" s="861"/>
      <c r="BA72" s="862"/>
      <c r="BB72" s="862"/>
      <c r="BC72" s="862"/>
      <c r="BD72" s="863"/>
      <c r="BE72" s="223"/>
      <c r="BF72" s="223"/>
      <c r="BG72" s="223"/>
      <c r="BH72" s="223"/>
      <c r="BI72" s="223"/>
      <c r="BJ72" s="223"/>
      <c r="BK72" s="223"/>
      <c r="BL72" s="223"/>
      <c r="BM72" s="223"/>
      <c r="BN72" s="223"/>
      <c r="BO72" s="223"/>
      <c r="BP72" s="223"/>
      <c r="BQ72" s="220">
        <v>66</v>
      </c>
      <c r="BR72" s="225"/>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12"/>
    </row>
    <row r="73" spans="1:131" ht="26.25" customHeight="1" x14ac:dyDescent="0.15">
      <c r="A73" s="220">
        <v>6</v>
      </c>
      <c r="B73" s="864" t="s">
        <v>554</v>
      </c>
      <c r="C73" s="862"/>
      <c r="D73" s="862"/>
      <c r="E73" s="862"/>
      <c r="F73" s="862"/>
      <c r="G73" s="862"/>
      <c r="H73" s="862"/>
      <c r="I73" s="862"/>
      <c r="J73" s="862"/>
      <c r="K73" s="862"/>
      <c r="L73" s="862"/>
      <c r="M73" s="862"/>
      <c r="N73" s="862"/>
      <c r="O73" s="862"/>
      <c r="P73" s="865"/>
      <c r="Q73" s="866">
        <v>366</v>
      </c>
      <c r="R73" s="859"/>
      <c r="S73" s="859"/>
      <c r="T73" s="859"/>
      <c r="U73" s="860"/>
      <c r="V73" s="858">
        <v>295</v>
      </c>
      <c r="W73" s="859"/>
      <c r="X73" s="859"/>
      <c r="Y73" s="859"/>
      <c r="Z73" s="860"/>
      <c r="AA73" s="858">
        <v>70</v>
      </c>
      <c r="AB73" s="859"/>
      <c r="AC73" s="859"/>
      <c r="AD73" s="859"/>
      <c r="AE73" s="860"/>
      <c r="AF73" s="858">
        <v>70</v>
      </c>
      <c r="AG73" s="859"/>
      <c r="AH73" s="859"/>
      <c r="AI73" s="859"/>
      <c r="AJ73" s="860"/>
      <c r="AK73" s="858">
        <v>73</v>
      </c>
      <c r="AL73" s="859"/>
      <c r="AM73" s="859"/>
      <c r="AN73" s="859"/>
      <c r="AO73" s="860"/>
      <c r="AP73" s="858">
        <v>0</v>
      </c>
      <c r="AQ73" s="859"/>
      <c r="AR73" s="859"/>
      <c r="AS73" s="859"/>
      <c r="AT73" s="860"/>
      <c r="AU73" s="858">
        <v>0</v>
      </c>
      <c r="AV73" s="859"/>
      <c r="AW73" s="859"/>
      <c r="AX73" s="859"/>
      <c r="AY73" s="860"/>
      <c r="AZ73" s="861"/>
      <c r="BA73" s="862"/>
      <c r="BB73" s="862"/>
      <c r="BC73" s="862"/>
      <c r="BD73" s="863"/>
      <c r="BE73" s="223"/>
      <c r="BF73" s="223"/>
      <c r="BG73" s="223"/>
      <c r="BH73" s="223"/>
      <c r="BI73" s="223"/>
      <c r="BJ73" s="223"/>
      <c r="BK73" s="223"/>
      <c r="BL73" s="223"/>
      <c r="BM73" s="223"/>
      <c r="BN73" s="223"/>
      <c r="BO73" s="223"/>
      <c r="BP73" s="223"/>
      <c r="BQ73" s="220">
        <v>67</v>
      </c>
      <c r="BR73" s="225"/>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12"/>
    </row>
    <row r="74" spans="1:131" ht="26.25" customHeight="1" x14ac:dyDescent="0.15">
      <c r="A74" s="220">
        <v>7</v>
      </c>
      <c r="B74" s="864" t="s">
        <v>555</v>
      </c>
      <c r="C74" s="862"/>
      <c r="D74" s="862"/>
      <c r="E74" s="862"/>
      <c r="F74" s="862"/>
      <c r="G74" s="862"/>
      <c r="H74" s="862"/>
      <c r="I74" s="862"/>
      <c r="J74" s="862"/>
      <c r="K74" s="862"/>
      <c r="L74" s="862"/>
      <c r="M74" s="862"/>
      <c r="N74" s="862"/>
      <c r="O74" s="862"/>
      <c r="P74" s="865"/>
      <c r="Q74" s="866">
        <v>220</v>
      </c>
      <c r="R74" s="859"/>
      <c r="S74" s="859"/>
      <c r="T74" s="859"/>
      <c r="U74" s="860"/>
      <c r="V74" s="858">
        <v>202</v>
      </c>
      <c r="W74" s="859"/>
      <c r="X74" s="859"/>
      <c r="Y74" s="859"/>
      <c r="Z74" s="860"/>
      <c r="AA74" s="858">
        <v>18</v>
      </c>
      <c r="AB74" s="859"/>
      <c r="AC74" s="859"/>
      <c r="AD74" s="859"/>
      <c r="AE74" s="860"/>
      <c r="AF74" s="858">
        <v>18</v>
      </c>
      <c r="AG74" s="859"/>
      <c r="AH74" s="859"/>
      <c r="AI74" s="859"/>
      <c r="AJ74" s="860"/>
      <c r="AK74" s="858">
        <v>0</v>
      </c>
      <c r="AL74" s="859"/>
      <c r="AM74" s="859"/>
      <c r="AN74" s="859"/>
      <c r="AO74" s="860"/>
      <c r="AP74" s="858">
        <v>0</v>
      </c>
      <c r="AQ74" s="859"/>
      <c r="AR74" s="859"/>
      <c r="AS74" s="859"/>
      <c r="AT74" s="860"/>
      <c r="AU74" s="858">
        <v>0</v>
      </c>
      <c r="AV74" s="859"/>
      <c r="AW74" s="859"/>
      <c r="AX74" s="859"/>
      <c r="AY74" s="860"/>
      <c r="AZ74" s="861"/>
      <c r="BA74" s="862"/>
      <c r="BB74" s="862"/>
      <c r="BC74" s="862"/>
      <c r="BD74" s="863"/>
      <c r="BE74" s="223"/>
      <c r="BF74" s="223"/>
      <c r="BG74" s="223"/>
      <c r="BH74" s="223"/>
      <c r="BI74" s="223"/>
      <c r="BJ74" s="223"/>
      <c r="BK74" s="223"/>
      <c r="BL74" s="223"/>
      <c r="BM74" s="223"/>
      <c r="BN74" s="223"/>
      <c r="BO74" s="223"/>
      <c r="BP74" s="223"/>
      <c r="BQ74" s="220">
        <v>68</v>
      </c>
      <c r="BR74" s="225"/>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12"/>
    </row>
    <row r="75" spans="1:131" ht="26.25" customHeight="1" x14ac:dyDescent="0.15">
      <c r="A75" s="220">
        <v>8</v>
      </c>
      <c r="B75" s="864" t="s">
        <v>556</v>
      </c>
      <c r="C75" s="862"/>
      <c r="D75" s="862"/>
      <c r="E75" s="862"/>
      <c r="F75" s="862"/>
      <c r="G75" s="862"/>
      <c r="H75" s="862"/>
      <c r="I75" s="862"/>
      <c r="J75" s="862"/>
      <c r="K75" s="862"/>
      <c r="L75" s="862"/>
      <c r="M75" s="862"/>
      <c r="N75" s="862"/>
      <c r="O75" s="862"/>
      <c r="P75" s="865"/>
      <c r="Q75" s="866">
        <v>257</v>
      </c>
      <c r="R75" s="859"/>
      <c r="S75" s="859"/>
      <c r="T75" s="859"/>
      <c r="U75" s="860"/>
      <c r="V75" s="858">
        <v>256</v>
      </c>
      <c r="W75" s="859"/>
      <c r="X75" s="859"/>
      <c r="Y75" s="859"/>
      <c r="Z75" s="860"/>
      <c r="AA75" s="858">
        <v>1</v>
      </c>
      <c r="AB75" s="859"/>
      <c r="AC75" s="859"/>
      <c r="AD75" s="859"/>
      <c r="AE75" s="860"/>
      <c r="AF75" s="858">
        <v>1</v>
      </c>
      <c r="AG75" s="859"/>
      <c r="AH75" s="859"/>
      <c r="AI75" s="859"/>
      <c r="AJ75" s="860"/>
      <c r="AK75" s="858">
        <v>57</v>
      </c>
      <c r="AL75" s="859"/>
      <c r="AM75" s="859"/>
      <c r="AN75" s="859"/>
      <c r="AO75" s="860"/>
      <c r="AP75" s="858">
        <v>0</v>
      </c>
      <c r="AQ75" s="859"/>
      <c r="AR75" s="859"/>
      <c r="AS75" s="859"/>
      <c r="AT75" s="860"/>
      <c r="AU75" s="858">
        <v>0</v>
      </c>
      <c r="AV75" s="859"/>
      <c r="AW75" s="859"/>
      <c r="AX75" s="859"/>
      <c r="AY75" s="860"/>
      <c r="AZ75" s="861"/>
      <c r="BA75" s="862"/>
      <c r="BB75" s="862"/>
      <c r="BC75" s="862"/>
      <c r="BD75" s="863"/>
      <c r="BE75" s="223"/>
      <c r="BF75" s="223"/>
      <c r="BG75" s="223"/>
      <c r="BH75" s="223"/>
      <c r="BI75" s="223"/>
      <c r="BJ75" s="223"/>
      <c r="BK75" s="223"/>
      <c r="BL75" s="223"/>
      <c r="BM75" s="223"/>
      <c r="BN75" s="223"/>
      <c r="BO75" s="223"/>
      <c r="BP75" s="223"/>
      <c r="BQ75" s="220">
        <v>69</v>
      </c>
      <c r="BR75" s="225"/>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12"/>
    </row>
    <row r="76" spans="1:131" ht="26.25" customHeight="1" x14ac:dyDescent="0.15">
      <c r="A76" s="220">
        <v>9</v>
      </c>
      <c r="B76" s="864" t="s">
        <v>557</v>
      </c>
      <c r="C76" s="862"/>
      <c r="D76" s="862"/>
      <c r="E76" s="862"/>
      <c r="F76" s="862"/>
      <c r="G76" s="862"/>
      <c r="H76" s="862"/>
      <c r="I76" s="862"/>
      <c r="J76" s="862"/>
      <c r="K76" s="862"/>
      <c r="L76" s="862"/>
      <c r="M76" s="862"/>
      <c r="N76" s="862"/>
      <c r="O76" s="862"/>
      <c r="P76" s="865"/>
      <c r="Q76" s="866">
        <v>73</v>
      </c>
      <c r="R76" s="859"/>
      <c r="S76" s="859"/>
      <c r="T76" s="859"/>
      <c r="U76" s="860"/>
      <c r="V76" s="858">
        <v>73</v>
      </c>
      <c r="W76" s="859"/>
      <c r="X76" s="859"/>
      <c r="Y76" s="859"/>
      <c r="Z76" s="860"/>
      <c r="AA76" s="858">
        <v>0</v>
      </c>
      <c r="AB76" s="859"/>
      <c r="AC76" s="859"/>
      <c r="AD76" s="859"/>
      <c r="AE76" s="860"/>
      <c r="AF76" s="858">
        <v>0</v>
      </c>
      <c r="AG76" s="859"/>
      <c r="AH76" s="859"/>
      <c r="AI76" s="859"/>
      <c r="AJ76" s="860"/>
      <c r="AK76" s="858">
        <v>0</v>
      </c>
      <c r="AL76" s="859"/>
      <c r="AM76" s="859"/>
      <c r="AN76" s="859"/>
      <c r="AO76" s="860"/>
      <c r="AP76" s="858">
        <v>0</v>
      </c>
      <c r="AQ76" s="859"/>
      <c r="AR76" s="859"/>
      <c r="AS76" s="859"/>
      <c r="AT76" s="860"/>
      <c r="AU76" s="858">
        <v>0</v>
      </c>
      <c r="AV76" s="859"/>
      <c r="AW76" s="859"/>
      <c r="AX76" s="859"/>
      <c r="AY76" s="860"/>
      <c r="AZ76" s="861"/>
      <c r="BA76" s="862"/>
      <c r="BB76" s="862"/>
      <c r="BC76" s="862"/>
      <c r="BD76" s="863"/>
      <c r="BE76" s="223"/>
      <c r="BF76" s="223"/>
      <c r="BG76" s="223"/>
      <c r="BH76" s="223"/>
      <c r="BI76" s="223"/>
      <c r="BJ76" s="223"/>
      <c r="BK76" s="223"/>
      <c r="BL76" s="223"/>
      <c r="BM76" s="223"/>
      <c r="BN76" s="223"/>
      <c r="BO76" s="223"/>
      <c r="BP76" s="223"/>
      <c r="BQ76" s="220">
        <v>70</v>
      </c>
      <c r="BR76" s="225"/>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12"/>
    </row>
    <row r="77" spans="1:131" ht="26.25" customHeight="1" x14ac:dyDescent="0.15">
      <c r="A77" s="220">
        <v>10</v>
      </c>
      <c r="B77" s="864" t="s">
        <v>558</v>
      </c>
      <c r="C77" s="862"/>
      <c r="D77" s="862"/>
      <c r="E77" s="862"/>
      <c r="F77" s="862"/>
      <c r="G77" s="862"/>
      <c r="H77" s="862"/>
      <c r="I77" s="862"/>
      <c r="J77" s="862"/>
      <c r="K77" s="862"/>
      <c r="L77" s="862"/>
      <c r="M77" s="862"/>
      <c r="N77" s="862"/>
      <c r="O77" s="862"/>
      <c r="P77" s="865"/>
      <c r="Q77" s="866">
        <v>1716</v>
      </c>
      <c r="R77" s="859"/>
      <c r="S77" s="859"/>
      <c r="T77" s="859"/>
      <c r="U77" s="860"/>
      <c r="V77" s="858">
        <v>1668</v>
      </c>
      <c r="W77" s="859"/>
      <c r="X77" s="859"/>
      <c r="Y77" s="859"/>
      <c r="Z77" s="860"/>
      <c r="AA77" s="858">
        <v>48</v>
      </c>
      <c r="AB77" s="859"/>
      <c r="AC77" s="859"/>
      <c r="AD77" s="859"/>
      <c r="AE77" s="860"/>
      <c r="AF77" s="858">
        <v>48</v>
      </c>
      <c r="AG77" s="859"/>
      <c r="AH77" s="859"/>
      <c r="AI77" s="859"/>
      <c r="AJ77" s="860"/>
      <c r="AK77" s="858">
        <v>0</v>
      </c>
      <c r="AL77" s="859"/>
      <c r="AM77" s="859"/>
      <c r="AN77" s="859"/>
      <c r="AO77" s="860"/>
      <c r="AP77" s="858">
        <v>0</v>
      </c>
      <c r="AQ77" s="859"/>
      <c r="AR77" s="859"/>
      <c r="AS77" s="859"/>
      <c r="AT77" s="860"/>
      <c r="AU77" s="858">
        <v>0</v>
      </c>
      <c r="AV77" s="859"/>
      <c r="AW77" s="859"/>
      <c r="AX77" s="859"/>
      <c r="AY77" s="860"/>
      <c r="AZ77" s="861"/>
      <c r="BA77" s="862"/>
      <c r="BB77" s="862"/>
      <c r="BC77" s="862"/>
      <c r="BD77" s="863"/>
      <c r="BE77" s="223"/>
      <c r="BF77" s="223"/>
      <c r="BG77" s="223"/>
      <c r="BH77" s="223"/>
      <c r="BI77" s="223"/>
      <c r="BJ77" s="223"/>
      <c r="BK77" s="223"/>
      <c r="BL77" s="223"/>
      <c r="BM77" s="223"/>
      <c r="BN77" s="223"/>
      <c r="BO77" s="223"/>
      <c r="BP77" s="223"/>
      <c r="BQ77" s="220">
        <v>71</v>
      </c>
      <c r="BR77" s="225"/>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12"/>
    </row>
    <row r="78" spans="1:131" ht="26.25" customHeight="1" x14ac:dyDescent="0.15">
      <c r="A78" s="220">
        <v>11</v>
      </c>
      <c r="B78" s="864" t="s">
        <v>559</v>
      </c>
      <c r="C78" s="862"/>
      <c r="D78" s="862"/>
      <c r="E78" s="862"/>
      <c r="F78" s="862"/>
      <c r="G78" s="862"/>
      <c r="H78" s="862"/>
      <c r="I78" s="862"/>
      <c r="J78" s="862"/>
      <c r="K78" s="862"/>
      <c r="L78" s="862"/>
      <c r="M78" s="862"/>
      <c r="N78" s="862"/>
      <c r="O78" s="862"/>
      <c r="P78" s="865"/>
      <c r="Q78" s="866">
        <v>75239</v>
      </c>
      <c r="R78" s="859"/>
      <c r="S78" s="859"/>
      <c r="T78" s="859"/>
      <c r="U78" s="860"/>
      <c r="V78" s="858">
        <v>72711</v>
      </c>
      <c r="W78" s="859"/>
      <c r="X78" s="859"/>
      <c r="Y78" s="859"/>
      <c r="Z78" s="860"/>
      <c r="AA78" s="858">
        <v>2528</v>
      </c>
      <c r="AB78" s="859"/>
      <c r="AC78" s="859"/>
      <c r="AD78" s="859"/>
      <c r="AE78" s="860"/>
      <c r="AF78" s="858">
        <v>2528</v>
      </c>
      <c r="AG78" s="859"/>
      <c r="AH78" s="859"/>
      <c r="AI78" s="859"/>
      <c r="AJ78" s="860"/>
      <c r="AK78" s="858">
        <v>2373</v>
      </c>
      <c r="AL78" s="859"/>
      <c r="AM78" s="859"/>
      <c r="AN78" s="859"/>
      <c r="AO78" s="860"/>
      <c r="AP78" s="858">
        <v>0</v>
      </c>
      <c r="AQ78" s="859"/>
      <c r="AR78" s="859"/>
      <c r="AS78" s="859"/>
      <c r="AT78" s="860"/>
      <c r="AU78" s="858">
        <v>0</v>
      </c>
      <c r="AV78" s="859"/>
      <c r="AW78" s="859"/>
      <c r="AX78" s="859"/>
      <c r="AY78" s="860"/>
      <c r="AZ78" s="861"/>
      <c r="BA78" s="862"/>
      <c r="BB78" s="862"/>
      <c r="BC78" s="862"/>
      <c r="BD78" s="863"/>
      <c r="BE78" s="223"/>
      <c r="BF78" s="223"/>
      <c r="BG78" s="223"/>
      <c r="BH78" s="223"/>
      <c r="BI78" s="223"/>
      <c r="BJ78" s="212"/>
      <c r="BK78" s="212"/>
      <c r="BL78" s="212"/>
      <c r="BM78" s="212"/>
      <c r="BN78" s="212"/>
      <c r="BO78" s="223"/>
      <c r="BP78" s="223"/>
      <c r="BQ78" s="220">
        <v>72</v>
      </c>
      <c r="BR78" s="225"/>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12"/>
    </row>
    <row r="79" spans="1:131" ht="26.25" customHeight="1" x14ac:dyDescent="0.15">
      <c r="A79" s="220">
        <v>12</v>
      </c>
      <c r="B79" s="864" t="s">
        <v>560</v>
      </c>
      <c r="C79" s="862"/>
      <c r="D79" s="862"/>
      <c r="E79" s="862"/>
      <c r="F79" s="862"/>
      <c r="G79" s="862"/>
      <c r="H79" s="862"/>
      <c r="I79" s="862"/>
      <c r="J79" s="862"/>
      <c r="K79" s="862"/>
      <c r="L79" s="862"/>
      <c r="M79" s="862"/>
      <c r="N79" s="862"/>
      <c r="O79" s="862"/>
      <c r="P79" s="865"/>
      <c r="Q79" s="866">
        <v>295</v>
      </c>
      <c r="R79" s="859"/>
      <c r="S79" s="859"/>
      <c r="T79" s="859"/>
      <c r="U79" s="860"/>
      <c r="V79" s="858">
        <v>258</v>
      </c>
      <c r="W79" s="859"/>
      <c r="X79" s="859"/>
      <c r="Y79" s="859"/>
      <c r="Z79" s="860"/>
      <c r="AA79" s="858">
        <v>37</v>
      </c>
      <c r="AB79" s="859"/>
      <c r="AC79" s="859"/>
      <c r="AD79" s="859"/>
      <c r="AE79" s="860"/>
      <c r="AF79" s="858">
        <v>37</v>
      </c>
      <c r="AG79" s="859"/>
      <c r="AH79" s="859"/>
      <c r="AI79" s="859"/>
      <c r="AJ79" s="860"/>
      <c r="AK79" s="858">
        <v>0</v>
      </c>
      <c r="AL79" s="859"/>
      <c r="AM79" s="859"/>
      <c r="AN79" s="859"/>
      <c r="AO79" s="860"/>
      <c r="AP79" s="858">
        <v>0</v>
      </c>
      <c r="AQ79" s="859"/>
      <c r="AR79" s="859"/>
      <c r="AS79" s="859"/>
      <c r="AT79" s="860"/>
      <c r="AU79" s="858">
        <v>0</v>
      </c>
      <c r="AV79" s="859"/>
      <c r="AW79" s="859"/>
      <c r="AX79" s="859"/>
      <c r="AY79" s="860"/>
      <c r="AZ79" s="861"/>
      <c r="BA79" s="862"/>
      <c r="BB79" s="862"/>
      <c r="BC79" s="862"/>
      <c r="BD79" s="863"/>
      <c r="BE79" s="223"/>
      <c r="BF79" s="223"/>
      <c r="BG79" s="223"/>
      <c r="BH79" s="223"/>
      <c r="BI79" s="223"/>
      <c r="BJ79" s="212"/>
      <c r="BK79" s="212"/>
      <c r="BL79" s="212"/>
      <c r="BM79" s="212"/>
      <c r="BN79" s="212"/>
      <c r="BO79" s="223"/>
      <c r="BP79" s="223"/>
      <c r="BQ79" s="220">
        <v>73</v>
      </c>
      <c r="BR79" s="225"/>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12"/>
    </row>
    <row r="80" spans="1:131" ht="26.25" customHeight="1" x14ac:dyDescent="0.15">
      <c r="A80" s="220">
        <v>13</v>
      </c>
      <c r="B80" s="864" t="s">
        <v>561</v>
      </c>
      <c r="C80" s="862"/>
      <c r="D80" s="862"/>
      <c r="E80" s="862"/>
      <c r="F80" s="862"/>
      <c r="G80" s="862"/>
      <c r="H80" s="862"/>
      <c r="I80" s="862"/>
      <c r="J80" s="862"/>
      <c r="K80" s="862"/>
      <c r="L80" s="862"/>
      <c r="M80" s="862"/>
      <c r="N80" s="862"/>
      <c r="O80" s="862"/>
      <c r="P80" s="865"/>
      <c r="Q80" s="866">
        <v>881857</v>
      </c>
      <c r="R80" s="859"/>
      <c r="S80" s="859"/>
      <c r="T80" s="859"/>
      <c r="U80" s="860"/>
      <c r="V80" s="858">
        <v>868577</v>
      </c>
      <c r="W80" s="859"/>
      <c r="X80" s="859"/>
      <c r="Y80" s="859"/>
      <c r="Z80" s="860"/>
      <c r="AA80" s="858">
        <v>13281</v>
      </c>
      <c r="AB80" s="859"/>
      <c r="AC80" s="859"/>
      <c r="AD80" s="859"/>
      <c r="AE80" s="860"/>
      <c r="AF80" s="858">
        <v>13281</v>
      </c>
      <c r="AG80" s="859"/>
      <c r="AH80" s="859"/>
      <c r="AI80" s="859"/>
      <c r="AJ80" s="860"/>
      <c r="AK80" s="858">
        <v>0</v>
      </c>
      <c r="AL80" s="859"/>
      <c r="AM80" s="859"/>
      <c r="AN80" s="859"/>
      <c r="AO80" s="860"/>
      <c r="AP80" s="858">
        <v>0</v>
      </c>
      <c r="AQ80" s="859"/>
      <c r="AR80" s="859"/>
      <c r="AS80" s="859"/>
      <c r="AT80" s="860"/>
      <c r="AU80" s="858">
        <v>0</v>
      </c>
      <c r="AV80" s="859"/>
      <c r="AW80" s="859"/>
      <c r="AX80" s="859"/>
      <c r="AY80" s="860"/>
      <c r="AZ80" s="861"/>
      <c r="BA80" s="862"/>
      <c r="BB80" s="862"/>
      <c r="BC80" s="862"/>
      <c r="BD80" s="863"/>
      <c r="BE80" s="223"/>
      <c r="BF80" s="223"/>
      <c r="BG80" s="223"/>
      <c r="BH80" s="223"/>
      <c r="BI80" s="223"/>
      <c r="BJ80" s="223"/>
      <c r="BK80" s="223"/>
      <c r="BL80" s="223"/>
      <c r="BM80" s="223"/>
      <c r="BN80" s="223"/>
      <c r="BO80" s="223"/>
      <c r="BP80" s="223"/>
      <c r="BQ80" s="220">
        <v>74</v>
      </c>
      <c r="BR80" s="225"/>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12"/>
    </row>
    <row r="81" spans="1:131" ht="26.25" customHeight="1" x14ac:dyDescent="0.15">
      <c r="A81" s="220">
        <v>14</v>
      </c>
      <c r="B81" s="864" t="s">
        <v>562</v>
      </c>
      <c r="C81" s="862"/>
      <c r="D81" s="862"/>
      <c r="E81" s="862"/>
      <c r="F81" s="862"/>
      <c r="G81" s="862"/>
      <c r="H81" s="862"/>
      <c r="I81" s="862"/>
      <c r="J81" s="862"/>
      <c r="K81" s="862"/>
      <c r="L81" s="862"/>
      <c r="M81" s="862"/>
      <c r="N81" s="862"/>
      <c r="O81" s="862"/>
      <c r="P81" s="865"/>
      <c r="Q81" s="866">
        <v>502</v>
      </c>
      <c r="R81" s="859"/>
      <c r="S81" s="859"/>
      <c r="T81" s="859"/>
      <c r="U81" s="860"/>
      <c r="V81" s="858">
        <v>398</v>
      </c>
      <c r="W81" s="859"/>
      <c r="X81" s="859"/>
      <c r="Y81" s="859"/>
      <c r="Z81" s="860"/>
      <c r="AA81" s="858">
        <v>104</v>
      </c>
      <c r="AB81" s="859"/>
      <c r="AC81" s="859"/>
      <c r="AD81" s="859"/>
      <c r="AE81" s="860"/>
      <c r="AF81" s="858">
        <v>104</v>
      </c>
      <c r="AG81" s="859"/>
      <c r="AH81" s="859"/>
      <c r="AI81" s="859"/>
      <c r="AJ81" s="860"/>
      <c r="AK81" s="858">
        <v>0</v>
      </c>
      <c r="AL81" s="859"/>
      <c r="AM81" s="859"/>
      <c r="AN81" s="859"/>
      <c r="AO81" s="860"/>
      <c r="AP81" s="858">
        <v>0</v>
      </c>
      <c r="AQ81" s="859"/>
      <c r="AR81" s="859"/>
      <c r="AS81" s="859"/>
      <c r="AT81" s="860"/>
      <c r="AU81" s="858">
        <v>0</v>
      </c>
      <c r="AV81" s="859"/>
      <c r="AW81" s="859"/>
      <c r="AX81" s="859"/>
      <c r="AY81" s="860"/>
      <c r="AZ81" s="861"/>
      <c r="BA81" s="862"/>
      <c r="BB81" s="862"/>
      <c r="BC81" s="862"/>
      <c r="BD81" s="863"/>
      <c r="BE81" s="223"/>
      <c r="BF81" s="223"/>
      <c r="BG81" s="223"/>
      <c r="BH81" s="223"/>
      <c r="BI81" s="223"/>
      <c r="BJ81" s="223"/>
      <c r="BK81" s="223"/>
      <c r="BL81" s="223"/>
      <c r="BM81" s="223"/>
      <c r="BN81" s="223"/>
      <c r="BO81" s="223"/>
      <c r="BP81" s="223"/>
      <c r="BQ81" s="220">
        <v>75</v>
      </c>
      <c r="BR81" s="225"/>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12"/>
    </row>
    <row r="82" spans="1:131" ht="26.25" customHeight="1" x14ac:dyDescent="0.15">
      <c r="A82" s="220">
        <v>15</v>
      </c>
      <c r="B82" s="864"/>
      <c r="C82" s="862"/>
      <c r="D82" s="862"/>
      <c r="E82" s="862"/>
      <c r="F82" s="862"/>
      <c r="G82" s="862"/>
      <c r="H82" s="862"/>
      <c r="I82" s="862"/>
      <c r="J82" s="862"/>
      <c r="K82" s="862"/>
      <c r="L82" s="862"/>
      <c r="M82" s="862"/>
      <c r="N82" s="862"/>
      <c r="O82" s="862"/>
      <c r="P82" s="865"/>
      <c r="Q82" s="867"/>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2"/>
      <c r="BA82" s="822"/>
      <c r="BB82" s="822"/>
      <c r="BC82" s="822"/>
      <c r="BD82" s="823"/>
      <c r="BE82" s="223"/>
      <c r="BF82" s="223"/>
      <c r="BG82" s="223"/>
      <c r="BH82" s="223"/>
      <c r="BI82" s="223"/>
      <c r="BJ82" s="223"/>
      <c r="BK82" s="223"/>
      <c r="BL82" s="223"/>
      <c r="BM82" s="223"/>
      <c r="BN82" s="223"/>
      <c r="BO82" s="223"/>
      <c r="BP82" s="223"/>
      <c r="BQ82" s="220">
        <v>76</v>
      </c>
      <c r="BR82" s="225"/>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12"/>
    </row>
    <row r="83" spans="1:131" ht="26.25" customHeight="1" x14ac:dyDescent="0.15">
      <c r="A83" s="220">
        <v>16</v>
      </c>
      <c r="B83" s="864"/>
      <c r="C83" s="862"/>
      <c r="D83" s="862"/>
      <c r="E83" s="862"/>
      <c r="F83" s="862"/>
      <c r="G83" s="862"/>
      <c r="H83" s="862"/>
      <c r="I83" s="862"/>
      <c r="J83" s="862"/>
      <c r="K83" s="862"/>
      <c r="L83" s="862"/>
      <c r="M83" s="862"/>
      <c r="N83" s="862"/>
      <c r="O83" s="862"/>
      <c r="P83" s="865"/>
      <c r="Q83" s="867"/>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2"/>
      <c r="BA83" s="822"/>
      <c r="BB83" s="822"/>
      <c r="BC83" s="822"/>
      <c r="BD83" s="823"/>
      <c r="BE83" s="223"/>
      <c r="BF83" s="223"/>
      <c r="BG83" s="223"/>
      <c r="BH83" s="223"/>
      <c r="BI83" s="223"/>
      <c r="BJ83" s="223"/>
      <c r="BK83" s="223"/>
      <c r="BL83" s="223"/>
      <c r="BM83" s="223"/>
      <c r="BN83" s="223"/>
      <c r="BO83" s="223"/>
      <c r="BP83" s="223"/>
      <c r="BQ83" s="220">
        <v>77</v>
      </c>
      <c r="BR83" s="225"/>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12"/>
    </row>
    <row r="84" spans="1:131" ht="26.25" customHeight="1" x14ac:dyDescent="0.15">
      <c r="A84" s="220">
        <v>17</v>
      </c>
      <c r="B84" s="864"/>
      <c r="C84" s="862"/>
      <c r="D84" s="862"/>
      <c r="E84" s="862"/>
      <c r="F84" s="862"/>
      <c r="G84" s="862"/>
      <c r="H84" s="862"/>
      <c r="I84" s="862"/>
      <c r="J84" s="862"/>
      <c r="K84" s="862"/>
      <c r="L84" s="862"/>
      <c r="M84" s="862"/>
      <c r="N84" s="862"/>
      <c r="O84" s="862"/>
      <c r="P84" s="865"/>
      <c r="Q84" s="867"/>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2"/>
      <c r="BA84" s="822"/>
      <c r="BB84" s="822"/>
      <c r="BC84" s="822"/>
      <c r="BD84" s="823"/>
      <c r="BE84" s="223"/>
      <c r="BF84" s="223"/>
      <c r="BG84" s="223"/>
      <c r="BH84" s="223"/>
      <c r="BI84" s="223"/>
      <c r="BJ84" s="223"/>
      <c r="BK84" s="223"/>
      <c r="BL84" s="223"/>
      <c r="BM84" s="223"/>
      <c r="BN84" s="223"/>
      <c r="BO84" s="223"/>
      <c r="BP84" s="223"/>
      <c r="BQ84" s="220">
        <v>78</v>
      </c>
      <c r="BR84" s="225"/>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12"/>
    </row>
    <row r="85" spans="1:131" ht="26.25" customHeight="1" x14ac:dyDescent="0.15">
      <c r="A85" s="220">
        <v>18</v>
      </c>
      <c r="B85" s="864"/>
      <c r="C85" s="862"/>
      <c r="D85" s="862"/>
      <c r="E85" s="862"/>
      <c r="F85" s="862"/>
      <c r="G85" s="862"/>
      <c r="H85" s="862"/>
      <c r="I85" s="862"/>
      <c r="J85" s="862"/>
      <c r="K85" s="862"/>
      <c r="L85" s="862"/>
      <c r="M85" s="862"/>
      <c r="N85" s="862"/>
      <c r="O85" s="862"/>
      <c r="P85" s="865"/>
      <c r="Q85" s="867"/>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2"/>
      <c r="BA85" s="822"/>
      <c r="BB85" s="822"/>
      <c r="BC85" s="822"/>
      <c r="BD85" s="823"/>
      <c r="BE85" s="223"/>
      <c r="BF85" s="223"/>
      <c r="BG85" s="223"/>
      <c r="BH85" s="223"/>
      <c r="BI85" s="223"/>
      <c r="BJ85" s="223"/>
      <c r="BK85" s="223"/>
      <c r="BL85" s="223"/>
      <c r="BM85" s="223"/>
      <c r="BN85" s="223"/>
      <c r="BO85" s="223"/>
      <c r="BP85" s="223"/>
      <c r="BQ85" s="220">
        <v>79</v>
      </c>
      <c r="BR85" s="225"/>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12"/>
    </row>
    <row r="86" spans="1:131" ht="26.25" customHeight="1" x14ac:dyDescent="0.15">
      <c r="A86" s="220">
        <v>19</v>
      </c>
      <c r="B86" s="864"/>
      <c r="C86" s="862"/>
      <c r="D86" s="862"/>
      <c r="E86" s="862"/>
      <c r="F86" s="862"/>
      <c r="G86" s="862"/>
      <c r="H86" s="862"/>
      <c r="I86" s="862"/>
      <c r="J86" s="862"/>
      <c r="K86" s="862"/>
      <c r="L86" s="862"/>
      <c r="M86" s="862"/>
      <c r="N86" s="862"/>
      <c r="O86" s="862"/>
      <c r="P86" s="865"/>
      <c r="Q86" s="867"/>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2"/>
      <c r="BA86" s="822"/>
      <c r="BB86" s="822"/>
      <c r="BC86" s="822"/>
      <c r="BD86" s="823"/>
      <c r="BE86" s="223"/>
      <c r="BF86" s="223"/>
      <c r="BG86" s="223"/>
      <c r="BH86" s="223"/>
      <c r="BI86" s="223"/>
      <c r="BJ86" s="223"/>
      <c r="BK86" s="223"/>
      <c r="BL86" s="223"/>
      <c r="BM86" s="223"/>
      <c r="BN86" s="223"/>
      <c r="BO86" s="223"/>
      <c r="BP86" s="223"/>
      <c r="BQ86" s="220">
        <v>80</v>
      </c>
      <c r="BR86" s="225"/>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12"/>
    </row>
    <row r="87" spans="1:131" ht="26.25" customHeight="1" x14ac:dyDescent="0.15">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12"/>
    </row>
    <row r="88" spans="1:131" ht="26.25" customHeight="1" thickBot="1" x14ac:dyDescent="0.2">
      <c r="A88" s="222" t="s">
        <v>378</v>
      </c>
      <c r="B88" s="776" t="s">
        <v>399</v>
      </c>
      <c r="C88" s="777"/>
      <c r="D88" s="777"/>
      <c r="E88" s="777"/>
      <c r="F88" s="777"/>
      <c r="G88" s="777"/>
      <c r="H88" s="777"/>
      <c r="I88" s="777"/>
      <c r="J88" s="777"/>
      <c r="K88" s="777"/>
      <c r="L88" s="777"/>
      <c r="M88" s="777"/>
      <c r="N88" s="777"/>
      <c r="O88" s="777"/>
      <c r="P88" s="778"/>
      <c r="Q88" s="830"/>
      <c r="R88" s="831"/>
      <c r="S88" s="831"/>
      <c r="T88" s="831"/>
      <c r="U88" s="831"/>
      <c r="V88" s="831"/>
      <c r="W88" s="831"/>
      <c r="X88" s="831"/>
      <c r="Y88" s="831"/>
      <c r="Z88" s="831"/>
      <c r="AA88" s="831"/>
      <c r="AB88" s="831"/>
      <c r="AC88" s="831"/>
      <c r="AD88" s="831"/>
      <c r="AE88" s="831"/>
      <c r="AF88" s="834">
        <v>16136</v>
      </c>
      <c r="AG88" s="834"/>
      <c r="AH88" s="834"/>
      <c r="AI88" s="834"/>
      <c r="AJ88" s="834"/>
      <c r="AK88" s="831"/>
      <c r="AL88" s="831"/>
      <c r="AM88" s="831"/>
      <c r="AN88" s="831"/>
      <c r="AO88" s="831"/>
      <c r="AP88" s="834">
        <v>1298</v>
      </c>
      <c r="AQ88" s="834"/>
      <c r="AR88" s="834"/>
      <c r="AS88" s="834"/>
      <c r="AT88" s="834"/>
      <c r="AU88" s="834">
        <v>73</v>
      </c>
      <c r="AV88" s="834"/>
      <c r="AW88" s="834"/>
      <c r="AX88" s="834"/>
      <c r="AY88" s="834"/>
      <c r="AZ88" s="842"/>
      <c r="BA88" s="842"/>
      <c r="BB88" s="842"/>
      <c r="BC88" s="842"/>
      <c r="BD88" s="843"/>
      <c r="BE88" s="223"/>
      <c r="BF88" s="223"/>
      <c r="BG88" s="223"/>
      <c r="BH88" s="223"/>
      <c r="BI88" s="223"/>
      <c r="BJ88" s="223"/>
      <c r="BK88" s="223"/>
      <c r="BL88" s="223"/>
      <c r="BM88" s="223"/>
      <c r="BN88" s="223"/>
      <c r="BO88" s="223"/>
      <c r="BP88" s="223"/>
      <c r="BQ88" s="220">
        <v>82</v>
      </c>
      <c r="BR88" s="225"/>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t="s">
        <v>543</v>
      </c>
      <c r="CS102" s="839"/>
      <c r="CT102" s="839"/>
      <c r="CU102" s="839"/>
      <c r="CV102" s="879"/>
      <c r="CW102" s="878" t="s">
        <v>543</v>
      </c>
      <c r="CX102" s="839"/>
      <c r="CY102" s="839"/>
      <c r="CZ102" s="839"/>
      <c r="DA102" s="879"/>
      <c r="DB102" s="878" t="s">
        <v>543</v>
      </c>
      <c r="DC102" s="839"/>
      <c r="DD102" s="839"/>
      <c r="DE102" s="839"/>
      <c r="DF102" s="879"/>
      <c r="DG102" s="878" t="s">
        <v>543</v>
      </c>
      <c r="DH102" s="839"/>
      <c r="DI102" s="839"/>
      <c r="DJ102" s="839"/>
      <c r="DK102" s="879"/>
      <c r="DL102" s="878" t="s">
        <v>543</v>
      </c>
      <c r="DM102" s="839"/>
      <c r="DN102" s="839"/>
      <c r="DO102" s="839"/>
      <c r="DP102" s="879"/>
      <c r="DQ102" s="878" t="s">
        <v>543</v>
      </c>
      <c r="DR102" s="839"/>
      <c r="DS102" s="839"/>
      <c r="DT102" s="839"/>
      <c r="DU102" s="879"/>
      <c r="DV102" s="776"/>
      <c r="DW102" s="777"/>
      <c r="DX102" s="777"/>
      <c r="DY102" s="777"/>
      <c r="DZ102" s="90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408</v>
      </c>
      <c r="AB109" s="881"/>
      <c r="AC109" s="881"/>
      <c r="AD109" s="881"/>
      <c r="AE109" s="882"/>
      <c r="AF109" s="880" t="s">
        <v>409</v>
      </c>
      <c r="AG109" s="881"/>
      <c r="AH109" s="881"/>
      <c r="AI109" s="881"/>
      <c r="AJ109" s="882"/>
      <c r="AK109" s="880" t="s">
        <v>295</v>
      </c>
      <c r="AL109" s="881"/>
      <c r="AM109" s="881"/>
      <c r="AN109" s="881"/>
      <c r="AO109" s="882"/>
      <c r="AP109" s="880" t="s">
        <v>410</v>
      </c>
      <c r="AQ109" s="881"/>
      <c r="AR109" s="881"/>
      <c r="AS109" s="881"/>
      <c r="AT109" s="883"/>
      <c r="AU109" s="900" t="s">
        <v>407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408</v>
      </c>
      <c r="BR109" s="881"/>
      <c r="BS109" s="881"/>
      <c r="BT109" s="881"/>
      <c r="BU109" s="882"/>
      <c r="BV109" s="880" t="s">
        <v>409</v>
      </c>
      <c r="BW109" s="881"/>
      <c r="BX109" s="881"/>
      <c r="BY109" s="881"/>
      <c r="BZ109" s="882"/>
      <c r="CA109" s="880" t="s">
        <v>295</v>
      </c>
      <c r="CB109" s="881"/>
      <c r="CC109" s="881"/>
      <c r="CD109" s="881"/>
      <c r="CE109" s="882"/>
      <c r="CF109" s="901" t="s">
        <v>410</v>
      </c>
      <c r="CG109" s="901"/>
      <c r="CH109" s="901"/>
      <c r="CI109" s="901"/>
      <c r="CJ109" s="901"/>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408</v>
      </c>
      <c r="DH109" s="881"/>
      <c r="DI109" s="881"/>
      <c r="DJ109" s="881"/>
      <c r="DK109" s="882"/>
      <c r="DL109" s="880" t="s">
        <v>409</v>
      </c>
      <c r="DM109" s="881"/>
      <c r="DN109" s="881"/>
      <c r="DO109" s="881"/>
      <c r="DP109" s="882"/>
      <c r="DQ109" s="880" t="s">
        <v>295</v>
      </c>
      <c r="DR109" s="881"/>
      <c r="DS109" s="881"/>
      <c r="DT109" s="881"/>
      <c r="DU109" s="882"/>
      <c r="DV109" s="880" t="s">
        <v>410</v>
      </c>
      <c r="DW109" s="881"/>
      <c r="DX109" s="881"/>
      <c r="DY109" s="881"/>
      <c r="DZ109" s="883"/>
    </row>
    <row r="110" spans="1:131" s="212" customFormat="1" ht="26.25" customHeight="1" x14ac:dyDescent="0.15">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1428132</v>
      </c>
      <c r="AB110" s="888"/>
      <c r="AC110" s="888"/>
      <c r="AD110" s="888"/>
      <c r="AE110" s="889"/>
      <c r="AF110" s="890">
        <v>1589436</v>
      </c>
      <c r="AG110" s="888"/>
      <c r="AH110" s="888"/>
      <c r="AI110" s="888"/>
      <c r="AJ110" s="889"/>
      <c r="AK110" s="890">
        <v>2043605</v>
      </c>
      <c r="AL110" s="888"/>
      <c r="AM110" s="888"/>
      <c r="AN110" s="888"/>
      <c r="AO110" s="889"/>
      <c r="AP110" s="891">
        <v>99.1</v>
      </c>
      <c r="AQ110" s="892"/>
      <c r="AR110" s="892"/>
      <c r="AS110" s="892"/>
      <c r="AT110" s="893"/>
      <c r="AU110" s="894" t="s">
        <v>69</v>
      </c>
      <c r="AV110" s="895"/>
      <c r="AW110" s="895"/>
      <c r="AX110" s="895"/>
      <c r="AY110" s="895"/>
      <c r="AZ110" s="917" t="s">
        <v>413</v>
      </c>
      <c r="BA110" s="885"/>
      <c r="BB110" s="885"/>
      <c r="BC110" s="885"/>
      <c r="BD110" s="885"/>
      <c r="BE110" s="885"/>
      <c r="BF110" s="885"/>
      <c r="BG110" s="885"/>
      <c r="BH110" s="885"/>
      <c r="BI110" s="885"/>
      <c r="BJ110" s="885"/>
      <c r="BK110" s="885"/>
      <c r="BL110" s="885"/>
      <c r="BM110" s="885"/>
      <c r="BN110" s="885"/>
      <c r="BO110" s="885"/>
      <c r="BP110" s="886"/>
      <c r="BQ110" s="918">
        <v>23145496</v>
      </c>
      <c r="BR110" s="919"/>
      <c r="BS110" s="919"/>
      <c r="BT110" s="919"/>
      <c r="BU110" s="919"/>
      <c r="BV110" s="919">
        <v>30951104</v>
      </c>
      <c r="BW110" s="919"/>
      <c r="BX110" s="919"/>
      <c r="BY110" s="919"/>
      <c r="BZ110" s="919"/>
      <c r="CA110" s="919">
        <v>39316979</v>
      </c>
      <c r="CB110" s="919"/>
      <c r="CC110" s="919"/>
      <c r="CD110" s="919"/>
      <c r="CE110" s="919"/>
      <c r="CF110" s="932">
        <v>1907</v>
      </c>
      <c r="CG110" s="933"/>
      <c r="CH110" s="933"/>
      <c r="CI110" s="933"/>
      <c r="CJ110" s="933"/>
      <c r="CK110" s="934" t="s">
        <v>414</v>
      </c>
      <c r="CL110" s="935"/>
      <c r="CM110" s="917" t="s">
        <v>415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15">
      <c r="A111" s="922" t="s">
        <v>416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417</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418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419</v>
      </c>
      <c r="B112" s="941"/>
      <c r="C112" s="911" t="s">
        <v>420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421</v>
      </c>
      <c r="BA112" s="911"/>
      <c r="BB112" s="911"/>
      <c r="BC112" s="911"/>
      <c r="BD112" s="911"/>
      <c r="BE112" s="911"/>
      <c r="BF112" s="911"/>
      <c r="BG112" s="911"/>
      <c r="BH112" s="911"/>
      <c r="BI112" s="911"/>
      <c r="BJ112" s="911"/>
      <c r="BK112" s="911"/>
      <c r="BL112" s="911"/>
      <c r="BM112" s="911"/>
      <c r="BN112" s="911"/>
      <c r="BO112" s="911"/>
      <c r="BP112" s="912"/>
      <c r="BQ112" s="913">
        <v>534772</v>
      </c>
      <c r="BR112" s="914"/>
      <c r="BS112" s="914"/>
      <c r="BT112" s="914"/>
      <c r="BU112" s="914"/>
      <c r="BV112" s="914">
        <v>466024</v>
      </c>
      <c r="BW112" s="914"/>
      <c r="BX112" s="914"/>
      <c r="BY112" s="914"/>
      <c r="BZ112" s="914"/>
      <c r="CA112" s="914">
        <v>294197</v>
      </c>
      <c r="CB112" s="914"/>
      <c r="CC112" s="914"/>
      <c r="CD112" s="914"/>
      <c r="CE112" s="914"/>
      <c r="CF112" s="908">
        <v>14.3</v>
      </c>
      <c r="CG112" s="909"/>
      <c r="CH112" s="909"/>
      <c r="CI112" s="909"/>
      <c r="CJ112" s="909"/>
      <c r="CK112" s="936"/>
      <c r="CL112" s="937"/>
      <c r="CM112" s="910" t="s">
        <v>422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21243</v>
      </c>
      <c r="AB113" s="926"/>
      <c r="AC113" s="926"/>
      <c r="AD113" s="926"/>
      <c r="AE113" s="927"/>
      <c r="AF113" s="928" t="s">
        <v>122</v>
      </c>
      <c r="AG113" s="926"/>
      <c r="AH113" s="926"/>
      <c r="AI113" s="926"/>
      <c r="AJ113" s="927"/>
      <c r="AK113" s="928">
        <v>16000</v>
      </c>
      <c r="AL113" s="926"/>
      <c r="AM113" s="926"/>
      <c r="AN113" s="926"/>
      <c r="AO113" s="927"/>
      <c r="AP113" s="929">
        <v>0.8</v>
      </c>
      <c r="AQ113" s="930"/>
      <c r="AR113" s="930"/>
      <c r="AS113" s="930"/>
      <c r="AT113" s="931"/>
      <c r="AU113" s="896"/>
      <c r="AV113" s="897"/>
      <c r="AW113" s="897"/>
      <c r="AX113" s="897"/>
      <c r="AY113" s="897"/>
      <c r="AZ113" s="910" t="s">
        <v>424</v>
      </c>
      <c r="BA113" s="911"/>
      <c r="BB113" s="911"/>
      <c r="BC113" s="911"/>
      <c r="BD113" s="911"/>
      <c r="BE113" s="911"/>
      <c r="BF113" s="911"/>
      <c r="BG113" s="911"/>
      <c r="BH113" s="911"/>
      <c r="BI113" s="911"/>
      <c r="BJ113" s="911"/>
      <c r="BK113" s="911"/>
      <c r="BL113" s="911"/>
      <c r="BM113" s="911"/>
      <c r="BN113" s="911"/>
      <c r="BO113" s="911"/>
      <c r="BP113" s="912"/>
      <c r="BQ113" s="913">
        <v>67901</v>
      </c>
      <c r="BR113" s="914"/>
      <c r="BS113" s="914"/>
      <c r="BT113" s="914"/>
      <c r="BU113" s="914"/>
      <c r="BV113" s="914">
        <v>61802</v>
      </c>
      <c r="BW113" s="914"/>
      <c r="BX113" s="914"/>
      <c r="BY113" s="914"/>
      <c r="BZ113" s="914"/>
      <c r="CA113" s="914">
        <v>72665</v>
      </c>
      <c r="CB113" s="914"/>
      <c r="CC113" s="914"/>
      <c r="CD113" s="914"/>
      <c r="CE113" s="914"/>
      <c r="CF113" s="908">
        <v>3.5</v>
      </c>
      <c r="CG113" s="909"/>
      <c r="CH113" s="909"/>
      <c r="CI113" s="909"/>
      <c r="CJ113" s="909"/>
      <c r="CK113" s="936"/>
      <c r="CL113" s="937"/>
      <c r="CM113" s="910" t="s">
        <v>425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426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16411</v>
      </c>
      <c r="AB114" s="947"/>
      <c r="AC114" s="947"/>
      <c r="AD114" s="947"/>
      <c r="AE114" s="948"/>
      <c r="AF114" s="949">
        <v>15317</v>
      </c>
      <c r="AG114" s="947"/>
      <c r="AH114" s="947"/>
      <c r="AI114" s="947"/>
      <c r="AJ114" s="948"/>
      <c r="AK114" s="949">
        <v>7564</v>
      </c>
      <c r="AL114" s="947"/>
      <c r="AM114" s="947"/>
      <c r="AN114" s="947"/>
      <c r="AO114" s="948"/>
      <c r="AP114" s="950">
        <v>0.4</v>
      </c>
      <c r="AQ114" s="951"/>
      <c r="AR114" s="951"/>
      <c r="AS114" s="951"/>
      <c r="AT114" s="952"/>
      <c r="AU114" s="896"/>
      <c r="AV114" s="897"/>
      <c r="AW114" s="897"/>
      <c r="AX114" s="897"/>
      <c r="AY114" s="897"/>
      <c r="AZ114" s="910" t="s">
        <v>427</v>
      </c>
      <c r="BA114" s="911"/>
      <c r="BB114" s="911"/>
      <c r="BC114" s="911"/>
      <c r="BD114" s="911"/>
      <c r="BE114" s="911"/>
      <c r="BF114" s="911"/>
      <c r="BG114" s="911"/>
      <c r="BH114" s="911"/>
      <c r="BI114" s="911"/>
      <c r="BJ114" s="911"/>
      <c r="BK114" s="911"/>
      <c r="BL114" s="911"/>
      <c r="BM114" s="911"/>
      <c r="BN114" s="911"/>
      <c r="BO114" s="911"/>
      <c r="BP114" s="912"/>
      <c r="BQ114" s="913">
        <v>614598</v>
      </c>
      <c r="BR114" s="914"/>
      <c r="BS114" s="914"/>
      <c r="BT114" s="914"/>
      <c r="BU114" s="914"/>
      <c r="BV114" s="914">
        <v>616789</v>
      </c>
      <c r="BW114" s="914"/>
      <c r="BX114" s="914"/>
      <c r="BY114" s="914"/>
      <c r="BZ114" s="914"/>
      <c r="CA114" s="914">
        <v>644582</v>
      </c>
      <c r="CB114" s="914"/>
      <c r="CC114" s="914"/>
      <c r="CD114" s="914"/>
      <c r="CE114" s="914"/>
      <c r="CF114" s="908">
        <v>31.3</v>
      </c>
      <c r="CG114" s="909"/>
      <c r="CH114" s="909"/>
      <c r="CI114" s="909"/>
      <c r="CJ114" s="909"/>
      <c r="CK114" s="936"/>
      <c r="CL114" s="937"/>
      <c r="CM114" s="910" t="s">
        <v>428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429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430</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15">
      <c r="A116" s="944"/>
      <c r="B116" s="945"/>
      <c r="C116" s="953" t="s">
        <v>432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433</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178</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435</v>
      </c>
      <c r="Z117" s="882"/>
      <c r="AA117" s="966">
        <v>1465786</v>
      </c>
      <c r="AB117" s="967"/>
      <c r="AC117" s="967"/>
      <c r="AD117" s="967"/>
      <c r="AE117" s="968"/>
      <c r="AF117" s="969">
        <v>1604753</v>
      </c>
      <c r="AG117" s="967"/>
      <c r="AH117" s="967"/>
      <c r="AI117" s="967"/>
      <c r="AJ117" s="968"/>
      <c r="AK117" s="969">
        <v>2067169</v>
      </c>
      <c r="AL117" s="967"/>
      <c r="AM117" s="967"/>
      <c r="AN117" s="967"/>
      <c r="AO117" s="968"/>
      <c r="AP117" s="970"/>
      <c r="AQ117" s="971"/>
      <c r="AR117" s="971"/>
      <c r="AS117" s="971"/>
      <c r="AT117" s="972"/>
      <c r="AU117" s="896"/>
      <c r="AV117" s="897"/>
      <c r="AW117" s="897"/>
      <c r="AX117" s="897"/>
      <c r="AY117" s="897"/>
      <c r="AZ117" s="962" t="s">
        <v>436</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408</v>
      </c>
      <c r="AB118" s="881"/>
      <c r="AC118" s="881"/>
      <c r="AD118" s="881"/>
      <c r="AE118" s="882"/>
      <c r="AF118" s="880" t="s">
        <v>409</v>
      </c>
      <c r="AG118" s="881"/>
      <c r="AH118" s="881"/>
      <c r="AI118" s="881"/>
      <c r="AJ118" s="882"/>
      <c r="AK118" s="880" t="s">
        <v>295</v>
      </c>
      <c r="AL118" s="881"/>
      <c r="AM118" s="881"/>
      <c r="AN118" s="881"/>
      <c r="AO118" s="882"/>
      <c r="AP118" s="958" t="s">
        <v>410</v>
      </c>
      <c r="AQ118" s="959"/>
      <c r="AR118" s="959"/>
      <c r="AS118" s="959"/>
      <c r="AT118" s="960"/>
      <c r="AU118" s="896"/>
      <c r="AV118" s="897"/>
      <c r="AW118" s="897"/>
      <c r="AX118" s="897"/>
      <c r="AY118" s="897"/>
      <c r="AZ118" s="961" t="s">
        <v>438</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439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5" t="s">
        <v>414</v>
      </c>
      <c r="B119" s="935"/>
      <c r="C119" s="917" t="s">
        <v>415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3" t="s">
        <v>178</v>
      </c>
      <c r="BA119" s="233"/>
      <c r="BB119" s="233"/>
      <c r="BC119" s="233"/>
      <c r="BD119" s="233"/>
      <c r="BE119" s="233"/>
      <c r="BF119" s="233"/>
      <c r="BG119" s="233"/>
      <c r="BH119" s="233"/>
      <c r="BI119" s="233"/>
      <c r="BJ119" s="233"/>
      <c r="BK119" s="233"/>
      <c r="BL119" s="233"/>
      <c r="BM119" s="233"/>
      <c r="BN119" s="233"/>
      <c r="BO119" s="965" t="s">
        <v>440</v>
      </c>
      <c r="BP119" s="993"/>
      <c r="BQ119" s="987">
        <v>24362767</v>
      </c>
      <c r="BR119" s="988"/>
      <c r="BS119" s="988"/>
      <c r="BT119" s="988"/>
      <c r="BU119" s="988"/>
      <c r="BV119" s="988">
        <v>32095719</v>
      </c>
      <c r="BW119" s="988"/>
      <c r="BX119" s="988"/>
      <c r="BY119" s="988"/>
      <c r="BZ119" s="988"/>
      <c r="CA119" s="988">
        <v>40328423</v>
      </c>
      <c r="CB119" s="988"/>
      <c r="CC119" s="988"/>
      <c r="CD119" s="988"/>
      <c r="CE119" s="988"/>
      <c r="CF119" s="989"/>
      <c r="CG119" s="990"/>
      <c r="CH119" s="990"/>
      <c r="CI119" s="990"/>
      <c r="CJ119" s="991"/>
      <c r="CK119" s="938"/>
      <c r="CL119" s="939"/>
      <c r="CM119" s="961" t="s">
        <v>441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15">
      <c r="A120" s="1046"/>
      <c r="B120" s="937"/>
      <c r="C120" s="910" t="s">
        <v>418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442</v>
      </c>
      <c r="AV120" s="980"/>
      <c r="AW120" s="980"/>
      <c r="AX120" s="980"/>
      <c r="AY120" s="981"/>
      <c r="AZ120" s="917" t="s">
        <v>443</v>
      </c>
      <c r="BA120" s="885"/>
      <c r="BB120" s="885"/>
      <c r="BC120" s="885"/>
      <c r="BD120" s="885"/>
      <c r="BE120" s="885"/>
      <c r="BF120" s="885"/>
      <c r="BG120" s="885"/>
      <c r="BH120" s="885"/>
      <c r="BI120" s="885"/>
      <c r="BJ120" s="885"/>
      <c r="BK120" s="885"/>
      <c r="BL120" s="885"/>
      <c r="BM120" s="885"/>
      <c r="BN120" s="885"/>
      <c r="BO120" s="885"/>
      <c r="BP120" s="886"/>
      <c r="BQ120" s="918">
        <v>4702781</v>
      </c>
      <c r="BR120" s="919"/>
      <c r="BS120" s="919"/>
      <c r="BT120" s="919"/>
      <c r="BU120" s="919"/>
      <c r="BV120" s="919">
        <v>4544990</v>
      </c>
      <c r="BW120" s="919"/>
      <c r="BX120" s="919"/>
      <c r="BY120" s="919"/>
      <c r="BZ120" s="919"/>
      <c r="CA120" s="919">
        <v>4465041</v>
      </c>
      <c r="CB120" s="919"/>
      <c r="CC120" s="919"/>
      <c r="CD120" s="919"/>
      <c r="CE120" s="919"/>
      <c r="CF120" s="932">
        <v>216.6</v>
      </c>
      <c r="CG120" s="933"/>
      <c r="CH120" s="933"/>
      <c r="CI120" s="933"/>
      <c r="CJ120" s="933"/>
      <c r="CK120" s="994" t="s">
        <v>444</v>
      </c>
      <c r="CL120" s="995"/>
      <c r="CM120" s="995"/>
      <c r="CN120" s="995"/>
      <c r="CO120" s="996"/>
      <c r="CP120" s="1002" t="s">
        <v>392</v>
      </c>
      <c r="CQ120" s="1003"/>
      <c r="CR120" s="1003"/>
      <c r="CS120" s="1003"/>
      <c r="CT120" s="1003"/>
      <c r="CU120" s="1003"/>
      <c r="CV120" s="1003"/>
      <c r="CW120" s="1003"/>
      <c r="CX120" s="1003"/>
      <c r="CY120" s="1003"/>
      <c r="CZ120" s="1003"/>
      <c r="DA120" s="1003"/>
      <c r="DB120" s="1003"/>
      <c r="DC120" s="1003"/>
      <c r="DD120" s="1003"/>
      <c r="DE120" s="1003"/>
      <c r="DF120" s="1004"/>
      <c r="DG120" s="918">
        <v>534772</v>
      </c>
      <c r="DH120" s="919"/>
      <c r="DI120" s="919"/>
      <c r="DJ120" s="919"/>
      <c r="DK120" s="919"/>
      <c r="DL120" s="919">
        <v>466024</v>
      </c>
      <c r="DM120" s="919"/>
      <c r="DN120" s="919"/>
      <c r="DO120" s="919"/>
      <c r="DP120" s="919"/>
      <c r="DQ120" s="919">
        <v>294197</v>
      </c>
      <c r="DR120" s="919"/>
      <c r="DS120" s="919"/>
      <c r="DT120" s="919"/>
      <c r="DU120" s="919"/>
      <c r="DV120" s="920">
        <v>14.3</v>
      </c>
      <c r="DW120" s="920"/>
      <c r="DX120" s="920"/>
      <c r="DY120" s="920"/>
      <c r="DZ120" s="921"/>
    </row>
    <row r="121" spans="1:130" s="212" customFormat="1" ht="26.25" customHeight="1" x14ac:dyDescent="0.15">
      <c r="A121" s="1046"/>
      <c r="B121" s="937"/>
      <c r="C121" s="962" t="s">
        <v>445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446</v>
      </c>
      <c r="BA121" s="911"/>
      <c r="BB121" s="911"/>
      <c r="BC121" s="911"/>
      <c r="BD121" s="911"/>
      <c r="BE121" s="911"/>
      <c r="BF121" s="911"/>
      <c r="BG121" s="911"/>
      <c r="BH121" s="911"/>
      <c r="BI121" s="911"/>
      <c r="BJ121" s="911"/>
      <c r="BK121" s="911"/>
      <c r="BL121" s="911"/>
      <c r="BM121" s="911"/>
      <c r="BN121" s="911"/>
      <c r="BO121" s="911"/>
      <c r="BP121" s="912"/>
      <c r="BQ121" s="913">
        <v>4230177</v>
      </c>
      <c r="BR121" s="914"/>
      <c r="BS121" s="914"/>
      <c r="BT121" s="914"/>
      <c r="BU121" s="914"/>
      <c r="BV121" s="914">
        <v>5031556</v>
      </c>
      <c r="BW121" s="914"/>
      <c r="BX121" s="914"/>
      <c r="BY121" s="914"/>
      <c r="BZ121" s="914"/>
      <c r="CA121" s="914">
        <v>9769232</v>
      </c>
      <c r="CB121" s="914"/>
      <c r="CC121" s="914"/>
      <c r="CD121" s="914"/>
      <c r="CE121" s="914"/>
      <c r="CF121" s="908">
        <v>473.8</v>
      </c>
      <c r="CG121" s="909"/>
      <c r="CH121" s="909"/>
      <c r="CI121" s="909"/>
      <c r="CJ121" s="909"/>
      <c r="CK121" s="997"/>
      <c r="CL121" s="998"/>
      <c r="CM121" s="998"/>
      <c r="CN121" s="998"/>
      <c r="CO121" s="999"/>
      <c r="CP121" s="1007"/>
      <c r="CQ121" s="1008"/>
      <c r="CR121" s="1008"/>
      <c r="CS121" s="1008"/>
      <c r="CT121" s="1008"/>
      <c r="CU121" s="1008"/>
      <c r="CV121" s="1008"/>
      <c r="CW121" s="1008"/>
      <c r="CX121" s="1008"/>
      <c r="CY121" s="1008"/>
      <c r="CZ121" s="1008"/>
      <c r="DA121" s="1008"/>
      <c r="DB121" s="1008"/>
      <c r="DC121" s="1008"/>
      <c r="DD121" s="1008"/>
      <c r="DE121" s="1008"/>
      <c r="DF121" s="1009"/>
      <c r="DG121" s="913"/>
      <c r="DH121" s="914"/>
      <c r="DI121" s="914"/>
      <c r="DJ121" s="914"/>
      <c r="DK121" s="914"/>
      <c r="DL121" s="914"/>
      <c r="DM121" s="914"/>
      <c r="DN121" s="914"/>
      <c r="DO121" s="914"/>
      <c r="DP121" s="914"/>
      <c r="DQ121" s="914"/>
      <c r="DR121" s="914"/>
      <c r="DS121" s="914"/>
      <c r="DT121" s="914"/>
      <c r="DU121" s="914"/>
      <c r="DV121" s="915"/>
      <c r="DW121" s="915"/>
      <c r="DX121" s="915"/>
      <c r="DY121" s="915"/>
      <c r="DZ121" s="916"/>
    </row>
    <row r="122" spans="1:130" s="212" customFormat="1" ht="26.25" customHeight="1" x14ac:dyDescent="0.15">
      <c r="A122" s="1046"/>
      <c r="B122" s="937"/>
      <c r="C122" s="910" t="s">
        <v>428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447</v>
      </c>
      <c r="BA122" s="953"/>
      <c r="BB122" s="953"/>
      <c r="BC122" s="953"/>
      <c r="BD122" s="953"/>
      <c r="BE122" s="953"/>
      <c r="BF122" s="953"/>
      <c r="BG122" s="953"/>
      <c r="BH122" s="953"/>
      <c r="BI122" s="953"/>
      <c r="BJ122" s="953"/>
      <c r="BK122" s="953"/>
      <c r="BL122" s="953"/>
      <c r="BM122" s="953"/>
      <c r="BN122" s="953"/>
      <c r="BO122" s="953"/>
      <c r="BP122" s="954"/>
      <c r="BQ122" s="987">
        <v>16192753</v>
      </c>
      <c r="BR122" s="988"/>
      <c r="BS122" s="988"/>
      <c r="BT122" s="988"/>
      <c r="BU122" s="988"/>
      <c r="BV122" s="988">
        <v>21842442</v>
      </c>
      <c r="BW122" s="988"/>
      <c r="BX122" s="988"/>
      <c r="BY122" s="988"/>
      <c r="BZ122" s="988"/>
      <c r="CA122" s="988">
        <v>27893976</v>
      </c>
      <c r="CB122" s="988"/>
      <c r="CC122" s="988"/>
      <c r="CD122" s="988"/>
      <c r="CE122" s="988"/>
      <c r="CF122" s="1005">
        <v>1352.9</v>
      </c>
      <c r="CG122" s="1006"/>
      <c r="CH122" s="1006"/>
      <c r="CI122" s="1006"/>
      <c r="CJ122" s="1006"/>
      <c r="CK122" s="997"/>
      <c r="CL122" s="998"/>
      <c r="CM122" s="998"/>
      <c r="CN122" s="998"/>
      <c r="CO122" s="999"/>
      <c r="CP122" s="1007"/>
      <c r="CQ122" s="1008"/>
      <c r="CR122" s="1008"/>
      <c r="CS122" s="1008"/>
      <c r="CT122" s="1008"/>
      <c r="CU122" s="1008"/>
      <c r="CV122" s="1008"/>
      <c r="CW122" s="1008"/>
      <c r="CX122" s="1008"/>
      <c r="CY122" s="1008"/>
      <c r="CZ122" s="1008"/>
      <c r="DA122" s="1008"/>
      <c r="DB122" s="1008"/>
      <c r="DC122" s="1008"/>
      <c r="DD122" s="1008"/>
      <c r="DE122" s="1008"/>
      <c r="DF122" s="1009"/>
      <c r="DG122" s="913"/>
      <c r="DH122" s="914"/>
      <c r="DI122" s="914"/>
      <c r="DJ122" s="914"/>
      <c r="DK122" s="914"/>
      <c r="DL122" s="914"/>
      <c r="DM122" s="914"/>
      <c r="DN122" s="914"/>
      <c r="DO122" s="914"/>
      <c r="DP122" s="914"/>
      <c r="DQ122" s="914"/>
      <c r="DR122" s="914"/>
      <c r="DS122" s="914"/>
      <c r="DT122" s="914"/>
      <c r="DU122" s="914"/>
      <c r="DV122" s="915"/>
      <c r="DW122" s="915"/>
      <c r="DX122" s="915"/>
      <c r="DY122" s="915"/>
      <c r="DZ122" s="916"/>
    </row>
    <row r="123" spans="1:130" s="212" customFormat="1" ht="26.25" customHeight="1" x14ac:dyDescent="0.15">
      <c r="A123" s="1046"/>
      <c r="B123" s="937"/>
      <c r="C123" s="910" t="s">
        <v>434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3" t="s">
        <v>178</v>
      </c>
      <c r="BA123" s="233"/>
      <c r="BB123" s="233"/>
      <c r="BC123" s="233"/>
      <c r="BD123" s="233"/>
      <c r="BE123" s="233"/>
      <c r="BF123" s="233"/>
      <c r="BG123" s="233"/>
      <c r="BH123" s="233"/>
      <c r="BI123" s="233"/>
      <c r="BJ123" s="233"/>
      <c r="BK123" s="233"/>
      <c r="BL123" s="233"/>
      <c r="BM123" s="233"/>
      <c r="BN123" s="233"/>
      <c r="BO123" s="965" t="s">
        <v>448</v>
      </c>
      <c r="BP123" s="993"/>
      <c r="BQ123" s="1052">
        <v>25125711</v>
      </c>
      <c r="BR123" s="1019"/>
      <c r="BS123" s="1019"/>
      <c r="BT123" s="1019"/>
      <c r="BU123" s="1019"/>
      <c r="BV123" s="1019">
        <v>31418988</v>
      </c>
      <c r="BW123" s="1019"/>
      <c r="BX123" s="1019"/>
      <c r="BY123" s="1019"/>
      <c r="BZ123" s="1019"/>
      <c r="CA123" s="1019">
        <v>42128249</v>
      </c>
      <c r="CB123" s="1019"/>
      <c r="CC123" s="1019"/>
      <c r="CD123" s="1019"/>
      <c r="CE123" s="1019"/>
      <c r="CF123" s="989"/>
      <c r="CG123" s="990"/>
      <c r="CH123" s="990"/>
      <c r="CI123" s="990"/>
      <c r="CJ123" s="991"/>
      <c r="CK123" s="997"/>
      <c r="CL123" s="998"/>
      <c r="CM123" s="998"/>
      <c r="CN123" s="998"/>
      <c r="CO123" s="999"/>
      <c r="CP123" s="1007"/>
      <c r="CQ123" s="1008"/>
      <c r="CR123" s="1008"/>
      <c r="CS123" s="1008"/>
      <c r="CT123" s="1008"/>
      <c r="CU123" s="1008"/>
      <c r="CV123" s="1008"/>
      <c r="CW123" s="1008"/>
      <c r="CX123" s="1008"/>
      <c r="CY123" s="1008"/>
      <c r="CZ123" s="1008"/>
      <c r="DA123" s="1008"/>
      <c r="DB123" s="1008"/>
      <c r="DC123" s="1008"/>
      <c r="DD123" s="1008"/>
      <c r="DE123" s="1008"/>
      <c r="DF123" s="1009"/>
      <c r="DG123" s="946"/>
      <c r="DH123" s="947"/>
      <c r="DI123" s="947"/>
      <c r="DJ123" s="947"/>
      <c r="DK123" s="948"/>
      <c r="DL123" s="949"/>
      <c r="DM123" s="947"/>
      <c r="DN123" s="947"/>
      <c r="DO123" s="947"/>
      <c r="DP123" s="948"/>
      <c r="DQ123" s="949"/>
      <c r="DR123" s="947"/>
      <c r="DS123" s="947"/>
      <c r="DT123" s="947"/>
      <c r="DU123" s="948"/>
      <c r="DV123" s="950"/>
      <c r="DW123" s="951"/>
      <c r="DX123" s="951"/>
      <c r="DY123" s="951"/>
      <c r="DZ123" s="952"/>
    </row>
    <row r="124" spans="1:130" s="212" customFormat="1" ht="26.25" customHeight="1" thickBot="1" x14ac:dyDescent="0.2">
      <c r="A124" s="1046"/>
      <c r="B124" s="937"/>
      <c r="C124" s="910" t="s">
        <v>437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8" t="s">
        <v>449</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t="s">
        <v>122</v>
      </c>
      <c r="BR124" s="1015"/>
      <c r="BS124" s="1015"/>
      <c r="BT124" s="1015"/>
      <c r="BU124" s="1015"/>
      <c r="BV124" s="1015">
        <v>33.799999999999997</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450</v>
      </c>
      <c r="CQ124" s="1008"/>
      <c r="CR124" s="1008"/>
      <c r="CS124" s="1008"/>
      <c r="CT124" s="1008"/>
      <c r="CU124" s="1008"/>
      <c r="CV124" s="1008"/>
      <c r="CW124" s="1008"/>
      <c r="CX124" s="1008"/>
      <c r="CY124" s="1008"/>
      <c r="CZ124" s="1008"/>
      <c r="DA124" s="1008"/>
      <c r="DB124" s="1008"/>
      <c r="DC124" s="1008"/>
      <c r="DD124" s="1008"/>
      <c r="DE124" s="1008"/>
      <c r="DF124" s="1009"/>
      <c r="DG124" s="992" t="s">
        <v>122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6"/>
      <c r="B125" s="937"/>
      <c r="C125" s="910" t="s">
        <v>439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451</v>
      </c>
      <c r="CL125" s="995"/>
      <c r="CM125" s="995"/>
      <c r="CN125" s="995"/>
      <c r="CO125" s="996"/>
      <c r="CP125" s="917" t="s">
        <v>452</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6"/>
      <c r="B126" s="937"/>
      <c r="C126" s="910" t="s">
        <v>441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453</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7"/>
      <c r="B127" s="939"/>
      <c r="C127" s="961" t="s">
        <v>454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20" t="s">
        <v>455</v>
      </c>
      <c r="AY127" s="1021"/>
      <c r="AZ127" s="1021"/>
      <c r="BA127" s="1021"/>
      <c r="BB127" s="1021"/>
      <c r="BC127" s="1021"/>
      <c r="BD127" s="1021"/>
      <c r="BE127" s="1022"/>
      <c r="BF127" s="1023" t="s">
        <v>456</v>
      </c>
      <c r="BG127" s="1021"/>
      <c r="BH127" s="1021"/>
      <c r="BI127" s="1021"/>
      <c r="BJ127" s="1021"/>
      <c r="BK127" s="1021"/>
      <c r="BL127" s="1022"/>
      <c r="BM127" s="1023" t="s">
        <v>457</v>
      </c>
      <c r="BN127" s="1021"/>
      <c r="BO127" s="1021"/>
      <c r="BP127" s="1021"/>
      <c r="BQ127" s="1021"/>
      <c r="BR127" s="1021"/>
      <c r="BS127" s="1022"/>
      <c r="BT127" s="1023" t="s">
        <v>458</v>
      </c>
      <c r="BU127" s="1021"/>
      <c r="BV127" s="1021"/>
      <c r="BW127" s="1021"/>
      <c r="BX127" s="1021"/>
      <c r="BY127" s="1021"/>
      <c r="BZ127" s="1044"/>
      <c r="CA127" s="214"/>
      <c r="CB127" s="214"/>
      <c r="CC127" s="214"/>
      <c r="CD127" s="237"/>
      <c r="CE127" s="237"/>
      <c r="CF127" s="237"/>
      <c r="CG127" s="214"/>
      <c r="CH127" s="214"/>
      <c r="CI127" s="214"/>
      <c r="CJ127" s="236"/>
      <c r="CK127" s="1011"/>
      <c r="CL127" s="998"/>
      <c r="CM127" s="998"/>
      <c r="CN127" s="998"/>
      <c r="CO127" s="999"/>
      <c r="CP127" s="910" t="s">
        <v>459</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30" t="s">
        <v>460</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461</v>
      </c>
      <c r="X128" s="1032"/>
      <c r="Y128" s="1032"/>
      <c r="Z128" s="1033"/>
      <c r="AA128" s="1034">
        <v>244584</v>
      </c>
      <c r="AB128" s="1035"/>
      <c r="AC128" s="1035"/>
      <c r="AD128" s="1035"/>
      <c r="AE128" s="1036"/>
      <c r="AF128" s="1037">
        <v>349435</v>
      </c>
      <c r="AG128" s="1035"/>
      <c r="AH128" s="1035"/>
      <c r="AI128" s="1035"/>
      <c r="AJ128" s="1036"/>
      <c r="AK128" s="1037">
        <v>560325</v>
      </c>
      <c r="AL128" s="1035"/>
      <c r="AM128" s="1035"/>
      <c r="AN128" s="1035"/>
      <c r="AO128" s="1036"/>
      <c r="AP128" s="1038"/>
      <c r="AQ128" s="1039"/>
      <c r="AR128" s="1039"/>
      <c r="AS128" s="1039"/>
      <c r="AT128" s="1040"/>
      <c r="AU128" s="214"/>
      <c r="AV128" s="214"/>
      <c r="AW128" s="214"/>
      <c r="AX128" s="884" t="s">
        <v>462</v>
      </c>
      <c r="AY128" s="885"/>
      <c r="AZ128" s="885"/>
      <c r="BA128" s="885"/>
      <c r="BB128" s="885"/>
      <c r="BC128" s="885"/>
      <c r="BD128" s="885"/>
      <c r="BE128" s="886"/>
      <c r="BF128" s="1041" t="s">
        <v>122</v>
      </c>
      <c r="BG128" s="1042"/>
      <c r="BH128" s="1042"/>
      <c r="BI128" s="1042"/>
      <c r="BJ128" s="1042"/>
      <c r="BK128" s="1042"/>
      <c r="BL128" s="1043"/>
      <c r="BM128" s="1041">
        <v>15</v>
      </c>
      <c r="BN128" s="1042"/>
      <c r="BO128" s="1042"/>
      <c r="BP128" s="1042"/>
      <c r="BQ128" s="1042"/>
      <c r="BR128" s="1042"/>
      <c r="BS128" s="1043"/>
      <c r="BT128" s="1041">
        <v>20</v>
      </c>
      <c r="BU128" s="1042"/>
      <c r="BV128" s="1042"/>
      <c r="BW128" s="1042"/>
      <c r="BX128" s="1042"/>
      <c r="BY128" s="1042"/>
      <c r="BZ128" s="1064"/>
      <c r="CA128" s="237"/>
      <c r="CB128" s="237"/>
      <c r="CC128" s="237"/>
      <c r="CD128" s="237"/>
      <c r="CE128" s="237"/>
      <c r="CF128" s="237"/>
      <c r="CG128" s="214"/>
      <c r="CH128" s="214"/>
      <c r="CI128" s="214"/>
      <c r="CJ128" s="236"/>
      <c r="CK128" s="1012"/>
      <c r="CL128" s="1013"/>
      <c r="CM128" s="1013"/>
      <c r="CN128" s="1013"/>
      <c r="CO128" s="1014"/>
      <c r="CP128" s="1024" t="s">
        <v>463</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464</v>
      </c>
      <c r="X129" s="1059"/>
      <c r="Y129" s="1059"/>
      <c r="Z129" s="1060"/>
      <c r="AA129" s="946">
        <v>3077013</v>
      </c>
      <c r="AB129" s="947"/>
      <c r="AC129" s="947"/>
      <c r="AD129" s="947"/>
      <c r="AE129" s="948"/>
      <c r="AF129" s="949">
        <v>3040886</v>
      </c>
      <c r="AG129" s="947"/>
      <c r="AH129" s="947"/>
      <c r="AI129" s="947"/>
      <c r="AJ129" s="948"/>
      <c r="AK129" s="949">
        <v>3510389</v>
      </c>
      <c r="AL129" s="947"/>
      <c r="AM129" s="947"/>
      <c r="AN129" s="947"/>
      <c r="AO129" s="948"/>
      <c r="AP129" s="1061"/>
      <c r="AQ129" s="1062"/>
      <c r="AR129" s="1062"/>
      <c r="AS129" s="1062"/>
      <c r="AT129" s="1063"/>
      <c r="AU129" s="215"/>
      <c r="AV129" s="215"/>
      <c r="AW129" s="215"/>
      <c r="AX129" s="1053" t="s">
        <v>465</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467</v>
      </c>
      <c r="X130" s="1059"/>
      <c r="Y130" s="1059"/>
      <c r="Z130" s="1060"/>
      <c r="AA130" s="946">
        <v>1102304</v>
      </c>
      <c r="AB130" s="947"/>
      <c r="AC130" s="947"/>
      <c r="AD130" s="947"/>
      <c r="AE130" s="948"/>
      <c r="AF130" s="949">
        <v>1042695</v>
      </c>
      <c r="AG130" s="947"/>
      <c r="AH130" s="947"/>
      <c r="AI130" s="947"/>
      <c r="AJ130" s="948"/>
      <c r="AK130" s="949">
        <v>1448669</v>
      </c>
      <c r="AL130" s="947"/>
      <c r="AM130" s="947"/>
      <c r="AN130" s="947"/>
      <c r="AO130" s="948"/>
      <c r="AP130" s="1061"/>
      <c r="AQ130" s="1062"/>
      <c r="AR130" s="1062"/>
      <c r="AS130" s="1062"/>
      <c r="AT130" s="1063"/>
      <c r="AU130" s="215"/>
      <c r="AV130" s="215"/>
      <c r="AW130" s="215"/>
      <c r="AX130" s="1053" t="s">
        <v>468</v>
      </c>
      <c r="AY130" s="911"/>
      <c r="AZ130" s="911"/>
      <c r="BA130" s="911"/>
      <c r="BB130" s="911"/>
      <c r="BC130" s="911"/>
      <c r="BD130" s="911"/>
      <c r="BE130" s="912"/>
      <c r="BF130" s="1089">
        <v>6.4</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469</v>
      </c>
      <c r="X131" s="1096"/>
      <c r="Y131" s="1096"/>
      <c r="Z131" s="1097"/>
      <c r="AA131" s="992">
        <v>1974709</v>
      </c>
      <c r="AB131" s="974"/>
      <c r="AC131" s="974"/>
      <c r="AD131" s="974"/>
      <c r="AE131" s="975"/>
      <c r="AF131" s="973">
        <v>1998191</v>
      </c>
      <c r="AG131" s="974"/>
      <c r="AH131" s="974"/>
      <c r="AI131" s="974"/>
      <c r="AJ131" s="975"/>
      <c r="AK131" s="973">
        <v>2061720</v>
      </c>
      <c r="AL131" s="974"/>
      <c r="AM131" s="974"/>
      <c r="AN131" s="974"/>
      <c r="AO131" s="975"/>
      <c r="AP131" s="1098"/>
      <c r="AQ131" s="1099"/>
      <c r="AR131" s="1099"/>
      <c r="AS131" s="1099"/>
      <c r="AT131" s="1100"/>
      <c r="AU131" s="215"/>
      <c r="AV131" s="215"/>
      <c r="AW131" s="215"/>
      <c r="AX131" s="1071" t="s">
        <v>470</v>
      </c>
      <c r="AY131" s="713"/>
      <c r="AZ131" s="713"/>
      <c r="BA131" s="713"/>
      <c r="BB131" s="713"/>
      <c r="BC131" s="713"/>
      <c r="BD131" s="713"/>
      <c r="BE131" s="1025"/>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472</v>
      </c>
      <c r="W132" s="1082"/>
      <c r="X132" s="1082"/>
      <c r="Y132" s="1082"/>
      <c r="Z132" s="1083"/>
      <c r="AA132" s="1084">
        <v>6.0210390489999996</v>
      </c>
      <c r="AB132" s="1085"/>
      <c r="AC132" s="1085"/>
      <c r="AD132" s="1085"/>
      <c r="AE132" s="1086"/>
      <c r="AF132" s="1087">
        <v>10.64077458</v>
      </c>
      <c r="AG132" s="1085"/>
      <c r="AH132" s="1085"/>
      <c r="AI132" s="1085"/>
      <c r="AJ132" s="1086"/>
      <c r="AK132" s="1087">
        <v>2.8216731660000001</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473</v>
      </c>
      <c r="W133" s="1065"/>
      <c r="X133" s="1065"/>
      <c r="Y133" s="1065"/>
      <c r="Z133" s="1066"/>
      <c r="AA133" s="1067">
        <v>11</v>
      </c>
      <c r="AB133" s="1068"/>
      <c r="AC133" s="1068"/>
      <c r="AD133" s="1068"/>
      <c r="AE133" s="1069"/>
      <c r="AF133" s="1067">
        <v>9.5</v>
      </c>
      <c r="AG133" s="1068"/>
      <c r="AH133" s="1068"/>
      <c r="AI133" s="1068"/>
      <c r="AJ133" s="1069"/>
      <c r="AK133" s="1067">
        <v>6.4</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u7Za9ZGdU14sxCI9Y4l4VtQLAtPtAkZS7xAHBfCt2Vp1/sArO4cduianDt/0ZfyIGnEx2EzpJrG3uAGeG5p2g==" saltValue="sFvPBcxr/RwgFMhh+8uw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T67" zoomScaleNormal="85" zoomScaleSheetLayoutView="100" workbookViewId="0">
      <selection activeCell="CM96" sqref="CM9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w9hkhDsi6CmqniNFXLvoCJMkJFrtd+vMtbws62DGCJ0V8EFWzpT8koUH/RQtrD2yU1WNj17SK8Uc3U9S3/KBg==" saltValue="uYGp3Ct94nv4DvOzQneep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3"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80BUxR/FF+rzC7QA7m6+tRbhSP6jqeX5geIsd/uNQBoKSLr6UkHlT0je0T4+NvJrOXsXeZcGDTkA3TcnTShhQ==" saltValue="nwNb+24Lg5HA2Bx+jMmMrw=="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2" t="s">
        <v>477</v>
      </c>
      <c r="AP7" s="253"/>
      <c r="AQ7" s="254" t="s">
        <v>478</v>
      </c>
      <c r="AR7" s="255"/>
    </row>
    <row r="8" spans="1:46" x14ac:dyDescent="0.15">
      <c r="A8" s="247"/>
      <c r="AK8" s="256"/>
      <c r="AL8" s="257"/>
      <c r="AM8" s="257"/>
      <c r="AN8" s="258"/>
      <c r="AO8" s="1103"/>
      <c r="AP8" s="259" t="s">
        <v>479</v>
      </c>
      <c r="AQ8" s="260" t="s">
        <v>480</v>
      </c>
      <c r="AR8" s="261" t="s">
        <v>481</v>
      </c>
    </row>
    <row r="9" spans="1:46" x14ac:dyDescent="0.15">
      <c r="A9" s="247"/>
      <c r="AK9" s="1104" t="s">
        <v>482</v>
      </c>
      <c r="AL9" s="1105"/>
      <c r="AM9" s="1105"/>
      <c r="AN9" s="1106"/>
      <c r="AO9" s="262">
        <v>696931</v>
      </c>
      <c r="AP9" s="262">
        <v>138362</v>
      </c>
      <c r="AQ9" s="263">
        <v>156369</v>
      </c>
      <c r="AR9" s="264">
        <v>-11.5</v>
      </c>
    </row>
    <row r="10" spans="1:46" ht="13.5" customHeight="1" x14ac:dyDescent="0.15">
      <c r="A10" s="247"/>
      <c r="AK10" s="1104" t="s">
        <v>483</v>
      </c>
      <c r="AL10" s="1105"/>
      <c r="AM10" s="1105"/>
      <c r="AN10" s="1106"/>
      <c r="AO10" s="265">
        <v>82224</v>
      </c>
      <c r="AP10" s="265">
        <v>16324</v>
      </c>
      <c r="AQ10" s="266">
        <v>21449</v>
      </c>
      <c r="AR10" s="267">
        <v>-23.9</v>
      </c>
    </row>
    <row r="11" spans="1:46" ht="13.5" customHeight="1" x14ac:dyDescent="0.15">
      <c r="A11" s="247"/>
      <c r="AK11" s="1104" t="s">
        <v>484</v>
      </c>
      <c r="AL11" s="1105"/>
      <c r="AM11" s="1105"/>
      <c r="AN11" s="1106"/>
      <c r="AO11" s="265" t="s">
        <v>485</v>
      </c>
      <c r="AP11" s="265" t="s">
        <v>485</v>
      </c>
      <c r="AQ11" s="266">
        <v>1663</v>
      </c>
      <c r="AR11" s="267" t="s">
        <v>485</v>
      </c>
    </row>
    <row r="12" spans="1:46" ht="13.5" customHeight="1" x14ac:dyDescent="0.15">
      <c r="A12" s="247"/>
      <c r="AK12" s="1104" t="s">
        <v>486</v>
      </c>
      <c r="AL12" s="1105"/>
      <c r="AM12" s="1105"/>
      <c r="AN12" s="1106"/>
      <c r="AO12" s="265" t="s">
        <v>485</v>
      </c>
      <c r="AP12" s="265" t="s">
        <v>485</v>
      </c>
      <c r="AQ12" s="266">
        <v>34</v>
      </c>
      <c r="AR12" s="267" t="s">
        <v>485</v>
      </c>
    </row>
    <row r="13" spans="1:46" ht="13.5" customHeight="1" x14ac:dyDescent="0.15">
      <c r="A13" s="247"/>
      <c r="AK13" s="1104" t="s">
        <v>487</v>
      </c>
      <c r="AL13" s="1105"/>
      <c r="AM13" s="1105"/>
      <c r="AN13" s="1106"/>
      <c r="AO13" s="265">
        <v>12929</v>
      </c>
      <c r="AP13" s="265">
        <v>2567</v>
      </c>
      <c r="AQ13" s="266">
        <v>5566</v>
      </c>
      <c r="AR13" s="267">
        <v>-53.9</v>
      </c>
    </row>
    <row r="14" spans="1:46" ht="13.5" customHeight="1" x14ac:dyDescent="0.15">
      <c r="A14" s="247"/>
      <c r="AK14" s="1104" t="s">
        <v>488</v>
      </c>
      <c r="AL14" s="1105"/>
      <c r="AM14" s="1105"/>
      <c r="AN14" s="1106"/>
      <c r="AO14" s="265">
        <v>66000</v>
      </c>
      <c r="AP14" s="265">
        <v>13103</v>
      </c>
      <c r="AQ14" s="266">
        <v>3589</v>
      </c>
      <c r="AR14" s="267">
        <v>265.10000000000002</v>
      </c>
    </row>
    <row r="15" spans="1:46" ht="13.5" customHeight="1" x14ac:dyDescent="0.15">
      <c r="A15" s="247"/>
      <c r="AK15" s="1107" t="s">
        <v>489</v>
      </c>
      <c r="AL15" s="1108"/>
      <c r="AM15" s="1108"/>
      <c r="AN15" s="1109"/>
      <c r="AO15" s="265">
        <v>-38167</v>
      </c>
      <c r="AP15" s="265">
        <v>-7577</v>
      </c>
      <c r="AQ15" s="266">
        <v>-10547</v>
      </c>
      <c r="AR15" s="267">
        <v>-28.2</v>
      </c>
    </row>
    <row r="16" spans="1:46" x14ac:dyDescent="0.15">
      <c r="A16" s="247"/>
      <c r="AK16" s="1107" t="s">
        <v>178</v>
      </c>
      <c r="AL16" s="1108"/>
      <c r="AM16" s="1108"/>
      <c r="AN16" s="1109"/>
      <c r="AO16" s="265">
        <v>819917</v>
      </c>
      <c r="AP16" s="265">
        <v>162779</v>
      </c>
      <c r="AQ16" s="266">
        <v>178125</v>
      </c>
      <c r="AR16" s="267">
        <v>-8.6</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10" t="s">
        <v>494</v>
      </c>
      <c r="AL21" s="1111"/>
      <c r="AM21" s="1111"/>
      <c r="AN21" s="1112"/>
      <c r="AO21" s="277">
        <v>13.3</v>
      </c>
      <c r="AP21" s="278">
        <v>14.51</v>
      </c>
      <c r="AQ21" s="279">
        <v>-1.21</v>
      </c>
      <c r="AS21" s="280"/>
      <c r="AT21" s="276"/>
    </row>
    <row r="22" spans="1:46" s="248" customFormat="1" x14ac:dyDescent="0.15">
      <c r="A22" s="276"/>
      <c r="AK22" s="1110" t="s">
        <v>495</v>
      </c>
      <c r="AL22" s="1111"/>
      <c r="AM22" s="1111"/>
      <c r="AN22" s="1112"/>
      <c r="AO22" s="281">
        <v>90.4</v>
      </c>
      <c r="AP22" s="282">
        <v>95.5</v>
      </c>
      <c r="AQ22" s="283">
        <v>-5.0999999999999996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2" t="s">
        <v>477</v>
      </c>
      <c r="AP30" s="253"/>
      <c r="AQ30" s="254" t="s">
        <v>478</v>
      </c>
      <c r="AR30" s="255"/>
    </row>
    <row r="31" spans="1:46" x14ac:dyDescent="0.15">
      <c r="A31" s="247"/>
      <c r="AK31" s="256"/>
      <c r="AL31" s="257"/>
      <c r="AM31" s="257"/>
      <c r="AN31" s="258"/>
      <c r="AO31" s="1103"/>
      <c r="AP31" s="259" t="s">
        <v>479</v>
      </c>
      <c r="AQ31" s="260" t="s">
        <v>480</v>
      </c>
      <c r="AR31" s="261" t="s">
        <v>481</v>
      </c>
    </row>
    <row r="32" spans="1:46" ht="27" customHeight="1" x14ac:dyDescent="0.15">
      <c r="A32" s="247"/>
      <c r="AK32" s="1118" t="s">
        <v>499</v>
      </c>
      <c r="AL32" s="1119"/>
      <c r="AM32" s="1119"/>
      <c r="AN32" s="1120"/>
      <c r="AO32" s="291">
        <v>2043605</v>
      </c>
      <c r="AP32" s="291">
        <v>405719</v>
      </c>
      <c r="AQ32" s="292">
        <v>89268</v>
      </c>
      <c r="AR32" s="293">
        <v>354.5</v>
      </c>
    </row>
    <row r="33" spans="1:46" ht="13.5" customHeight="1" x14ac:dyDescent="0.15">
      <c r="A33" s="247"/>
      <c r="AK33" s="1118" t="s">
        <v>500</v>
      </c>
      <c r="AL33" s="1119"/>
      <c r="AM33" s="1119"/>
      <c r="AN33" s="1120"/>
      <c r="AO33" s="291" t="s">
        <v>485</v>
      </c>
      <c r="AP33" s="291" t="s">
        <v>485</v>
      </c>
      <c r="AQ33" s="292" t="s">
        <v>485</v>
      </c>
      <c r="AR33" s="293" t="s">
        <v>485</v>
      </c>
    </row>
    <row r="34" spans="1:46" ht="27" customHeight="1" x14ac:dyDescent="0.15">
      <c r="A34" s="247"/>
      <c r="AK34" s="1118" t="s">
        <v>501</v>
      </c>
      <c r="AL34" s="1119"/>
      <c r="AM34" s="1119"/>
      <c r="AN34" s="1120"/>
      <c r="AO34" s="291" t="s">
        <v>485</v>
      </c>
      <c r="AP34" s="291" t="s">
        <v>485</v>
      </c>
      <c r="AQ34" s="292" t="s">
        <v>485</v>
      </c>
      <c r="AR34" s="293" t="s">
        <v>485</v>
      </c>
    </row>
    <row r="35" spans="1:46" ht="27" customHeight="1" x14ac:dyDescent="0.15">
      <c r="A35" s="247"/>
      <c r="AK35" s="1118" t="s">
        <v>502</v>
      </c>
      <c r="AL35" s="1119"/>
      <c r="AM35" s="1119"/>
      <c r="AN35" s="1120"/>
      <c r="AO35" s="291">
        <v>16000</v>
      </c>
      <c r="AP35" s="291">
        <v>3176</v>
      </c>
      <c r="AQ35" s="292">
        <v>17003</v>
      </c>
      <c r="AR35" s="293">
        <v>-81.3</v>
      </c>
    </row>
    <row r="36" spans="1:46" ht="27" customHeight="1" x14ac:dyDescent="0.15">
      <c r="A36" s="247"/>
      <c r="AK36" s="1118" t="s">
        <v>503</v>
      </c>
      <c r="AL36" s="1119"/>
      <c r="AM36" s="1119"/>
      <c r="AN36" s="1120"/>
      <c r="AO36" s="291">
        <v>7564</v>
      </c>
      <c r="AP36" s="291">
        <v>1502</v>
      </c>
      <c r="AQ36" s="292">
        <v>5039</v>
      </c>
      <c r="AR36" s="293">
        <v>-70.2</v>
      </c>
    </row>
    <row r="37" spans="1:46" ht="13.5" customHeight="1" x14ac:dyDescent="0.15">
      <c r="A37" s="247"/>
      <c r="AK37" s="1118" t="s">
        <v>504</v>
      </c>
      <c r="AL37" s="1119"/>
      <c r="AM37" s="1119"/>
      <c r="AN37" s="1120"/>
      <c r="AO37" s="291" t="s">
        <v>485</v>
      </c>
      <c r="AP37" s="291" t="s">
        <v>485</v>
      </c>
      <c r="AQ37" s="292">
        <v>909</v>
      </c>
      <c r="AR37" s="293" t="s">
        <v>485</v>
      </c>
    </row>
    <row r="38" spans="1:46" ht="27" customHeight="1" x14ac:dyDescent="0.15">
      <c r="A38" s="247"/>
      <c r="AK38" s="1121" t="s">
        <v>505</v>
      </c>
      <c r="AL38" s="1122"/>
      <c r="AM38" s="1122"/>
      <c r="AN38" s="1123"/>
      <c r="AO38" s="294" t="s">
        <v>485</v>
      </c>
      <c r="AP38" s="294" t="s">
        <v>485</v>
      </c>
      <c r="AQ38" s="295">
        <v>25</v>
      </c>
      <c r="AR38" s="283" t="s">
        <v>485</v>
      </c>
      <c r="AS38" s="290"/>
    </row>
    <row r="39" spans="1:46" x14ac:dyDescent="0.15">
      <c r="A39" s="247"/>
      <c r="AK39" s="1121" t="s">
        <v>506</v>
      </c>
      <c r="AL39" s="1122"/>
      <c r="AM39" s="1122"/>
      <c r="AN39" s="1123"/>
      <c r="AO39" s="291">
        <v>-560325</v>
      </c>
      <c r="AP39" s="291">
        <v>-111242</v>
      </c>
      <c r="AQ39" s="292">
        <v>-4913</v>
      </c>
      <c r="AR39" s="293">
        <v>2164.1999999999998</v>
      </c>
      <c r="AS39" s="290"/>
    </row>
    <row r="40" spans="1:46" ht="27" customHeight="1" x14ac:dyDescent="0.15">
      <c r="A40" s="247"/>
      <c r="AK40" s="1118" t="s">
        <v>507</v>
      </c>
      <c r="AL40" s="1119"/>
      <c r="AM40" s="1119"/>
      <c r="AN40" s="1120"/>
      <c r="AO40" s="291">
        <v>-1448669</v>
      </c>
      <c r="AP40" s="291">
        <v>-287606</v>
      </c>
      <c r="AQ40" s="292">
        <v>-72657</v>
      </c>
      <c r="AR40" s="293">
        <v>295.8</v>
      </c>
      <c r="AS40" s="290"/>
    </row>
    <row r="41" spans="1:46" x14ac:dyDescent="0.15">
      <c r="A41" s="247"/>
      <c r="AK41" s="1124" t="s">
        <v>288</v>
      </c>
      <c r="AL41" s="1125"/>
      <c r="AM41" s="1125"/>
      <c r="AN41" s="1126"/>
      <c r="AO41" s="291">
        <v>58175</v>
      </c>
      <c r="AP41" s="291">
        <v>11550</v>
      </c>
      <c r="AQ41" s="292">
        <v>34674</v>
      </c>
      <c r="AR41" s="293">
        <v>-66.7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3" t="s">
        <v>477</v>
      </c>
      <c r="AN49" s="1115" t="s">
        <v>510</v>
      </c>
      <c r="AO49" s="1116"/>
      <c r="AP49" s="1116"/>
      <c r="AQ49" s="1116"/>
      <c r="AR49" s="1117"/>
    </row>
    <row r="50" spans="1:44" x14ac:dyDescent="0.15">
      <c r="A50" s="247"/>
      <c r="AK50" s="305"/>
      <c r="AL50" s="306"/>
      <c r="AM50" s="1114"/>
      <c r="AN50" s="307" t="s">
        <v>511</v>
      </c>
      <c r="AO50" s="308" t="s">
        <v>512</v>
      </c>
      <c r="AP50" s="309" t="s">
        <v>513</v>
      </c>
      <c r="AQ50" s="310" t="s">
        <v>514</v>
      </c>
      <c r="AR50" s="311" t="s">
        <v>515</v>
      </c>
    </row>
    <row r="51" spans="1:44" x14ac:dyDescent="0.15">
      <c r="A51" s="247"/>
      <c r="AK51" s="303" t="s">
        <v>516</v>
      </c>
      <c r="AL51" s="304"/>
      <c r="AM51" s="312">
        <v>4941900</v>
      </c>
      <c r="AN51" s="313">
        <v>946543</v>
      </c>
      <c r="AO51" s="314">
        <v>-20.6</v>
      </c>
      <c r="AP51" s="315">
        <v>125391</v>
      </c>
      <c r="AQ51" s="316">
        <v>-13.6</v>
      </c>
      <c r="AR51" s="317">
        <v>-7</v>
      </c>
    </row>
    <row r="52" spans="1:44" x14ac:dyDescent="0.15">
      <c r="A52" s="247"/>
      <c r="AK52" s="318"/>
      <c r="AL52" s="319" t="s">
        <v>517</v>
      </c>
      <c r="AM52" s="320">
        <v>1692569</v>
      </c>
      <c r="AN52" s="321">
        <v>324185</v>
      </c>
      <c r="AO52" s="322">
        <v>-6.8</v>
      </c>
      <c r="AP52" s="323">
        <v>68516</v>
      </c>
      <c r="AQ52" s="324">
        <v>-18.2</v>
      </c>
      <c r="AR52" s="325">
        <v>11.4</v>
      </c>
    </row>
    <row r="53" spans="1:44" x14ac:dyDescent="0.15">
      <c r="A53" s="247"/>
      <c r="AK53" s="303" t="s">
        <v>518</v>
      </c>
      <c r="AL53" s="304"/>
      <c r="AM53" s="312">
        <v>2346410</v>
      </c>
      <c r="AN53" s="313">
        <v>450973</v>
      </c>
      <c r="AO53" s="314">
        <v>-52.4</v>
      </c>
      <c r="AP53" s="315">
        <v>138402</v>
      </c>
      <c r="AQ53" s="316">
        <v>10.4</v>
      </c>
      <c r="AR53" s="317">
        <v>-62.8</v>
      </c>
    </row>
    <row r="54" spans="1:44" x14ac:dyDescent="0.15">
      <c r="A54" s="247"/>
      <c r="AK54" s="318"/>
      <c r="AL54" s="319" t="s">
        <v>517</v>
      </c>
      <c r="AM54" s="320">
        <v>1179575</v>
      </c>
      <c r="AN54" s="321">
        <v>226711</v>
      </c>
      <c r="AO54" s="322">
        <v>-30.1</v>
      </c>
      <c r="AP54" s="323">
        <v>70652</v>
      </c>
      <c r="AQ54" s="324">
        <v>3.1</v>
      </c>
      <c r="AR54" s="325">
        <v>-33.200000000000003</v>
      </c>
    </row>
    <row r="55" spans="1:44" x14ac:dyDescent="0.15">
      <c r="A55" s="247"/>
      <c r="AK55" s="303" t="s">
        <v>519</v>
      </c>
      <c r="AL55" s="304"/>
      <c r="AM55" s="312">
        <v>5811002</v>
      </c>
      <c r="AN55" s="313">
        <v>1129008</v>
      </c>
      <c r="AO55" s="314">
        <v>150.30000000000001</v>
      </c>
      <c r="AP55" s="315">
        <v>146367</v>
      </c>
      <c r="AQ55" s="316">
        <v>5.8</v>
      </c>
      <c r="AR55" s="317">
        <v>144.5</v>
      </c>
    </row>
    <row r="56" spans="1:44" x14ac:dyDescent="0.15">
      <c r="A56" s="247"/>
      <c r="AK56" s="318"/>
      <c r="AL56" s="319" t="s">
        <v>517</v>
      </c>
      <c r="AM56" s="320">
        <v>2033296</v>
      </c>
      <c r="AN56" s="321">
        <v>395045</v>
      </c>
      <c r="AO56" s="322">
        <v>74.3</v>
      </c>
      <c r="AP56" s="323">
        <v>79441</v>
      </c>
      <c r="AQ56" s="324">
        <v>12.4</v>
      </c>
      <c r="AR56" s="325">
        <v>61.9</v>
      </c>
    </row>
    <row r="57" spans="1:44" x14ac:dyDescent="0.15">
      <c r="A57" s="247"/>
      <c r="AK57" s="303" t="s">
        <v>520</v>
      </c>
      <c r="AL57" s="304"/>
      <c r="AM57" s="312">
        <v>14055629</v>
      </c>
      <c r="AN57" s="313">
        <v>2776695</v>
      </c>
      <c r="AO57" s="314">
        <v>145.9</v>
      </c>
      <c r="AP57" s="315">
        <v>165181</v>
      </c>
      <c r="AQ57" s="316">
        <v>12.9</v>
      </c>
      <c r="AR57" s="317">
        <v>133</v>
      </c>
    </row>
    <row r="58" spans="1:44" x14ac:dyDescent="0.15">
      <c r="A58" s="247"/>
      <c r="AK58" s="318"/>
      <c r="AL58" s="319" t="s">
        <v>517</v>
      </c>
      <c r="AM58" s="320">
        <v>3364702</v>
      </c>
      <c r="AN58" s="321">
        <v>664698</v>
      </c>
      <c r="AO58" s="322">
        <v>68.3</v>
      </c>
      <c r="AP58" s="323">
        <v>82246</v>
      </c>
      <c r="AQ58" s="324">
        <v>3.5</v>
      </c>
      <c r="AR58" s="325">
        <v>64.8</v>
      </c>
    </row>
    <row r="59" spans="1:44" x14ac:dyDescent="0.15">
      <c r="A59" s="247"/>
      <c r="AK59" s="303" t="s">
        <v>521</v>
      </c>
      <c r="AL59" s="304"/>
      <c r="AM59" s="312">
        <v>13418826</v>
      </c>
      <c r="AN59" s="313">
        <v>2664051</v>
      </c>
      <c r="AO59" s="314">
        <v>-4.0999999999999996</v>
      </c>
      <c r="AP59" s="315">
        <v>166234</v>
      </c>
      <c r="AQ59" s="316">
        <v>0.6</v>
      </c>
      <c r="AR59" s="317">
        <v>-4.7</v>
      </c>
    </row>
    <row r="60" spans="1:44" x14ac:dyDescent="0.15">
      <c r="A60" s="247"/>
      <c r="AK60" s="318"/>
      <c r="AL60" s="319" t="s">
        <v>517</v>
      </c>
      <c r="AM60" s="320">
        <v>2203459</v>
      </c>
      <c r="AN60" s="321">
        <v>437455</v>
      </c>
      <c r="AO60" s="322">
        <v>-34.200000000000003</v>
      </c>
      <c r="AP60" s="323">
        <v>89789</v>
      </c>
      <c r="AQ60" s="324">
        <v>9.1999999999999993</v>
      </c>
      <c r="AR60" s="325">
        <v>-43.4</v>
      </c>
    </row>
    <row r="61" spans="1:44" x14ac:dyDescent="0.15">
      <c r="A61" s="247"/>
      <c r="AK61" s="303" t="s">
        <v>522</v>
      </c>
      <c r="AL61" s="326"/>
      <c r="AM61" s="312">
        <v>8114753</v>
      </c>
      <c r="AN61" s="313">
        <v>1593454</v>
      </c>
      <c r="AO61" s="314">
        <v>43.8</v>
      </c>
      <c r="AP61" s="315">
        <v>148315</v>
      </c>
      <c r="AQ61" s="327">
        <v>3.2</v>
      </c>
      <c r="AR61" s="317">
        <v>40.6</v>
      </c>
    </row>
    <row r="62" spans="1:44" x14ac:dyDescent="0.15">
      <c r="A62" s="247"/>
      <c r="AK62" s="318"/>
      <c r="AL62" s="319" t="s">
        <v>517</v>
      </c>
      <c r="AM62" s="320">
        <v>2094720</v>
      </c>
      <c r="AN62" s="321">
        <v>409619</v>
      </c>
      <c r="AO62" s="322">
        <v>14.3</v>
      </c>
      <c r="AP62" s="323">
        <v>78129</v>
      </c>
      <c r="AQ62" s="324">
        <v>2</v>
      </c>
      <c r="AR62" s="325">
        <v>12.3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MSRXBHyw9oc/U+ia8tChTyjPl3/VeQ/tunEaM1f92KzSb/gwwG1Qdx0wGFQITpj3h6ZaTpeH4p9m4eAzC/aQ==" saltValue="z2qpGqcle8fcWyV22PPr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YHfgmZTlAkLUaj7huwGEVXOJYD7+ELZvQry33XAzGLhR9vdYcESw+De0x2I4hHcpggiLE/F/w73xvhmNIK2Clw==" saltValue="PsaM+pxk+fMiwmgrgPyoj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QGgB+BDsw4fEJlMliwkHoD60wWGCK/pesDRX2Mvb7ucOsUiq1n5qRVo85vL5ALaojCo8FfskNg8GhsY1+KFeMw==" saltValue="fh3Cj1Xzxbcms/01ihRpu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38.96</v>
      </c>
      <c r="G47" s="12">
        <v>60.69</v>
      </c>
      <c r="H47" s="12">
        <v>71.67</v>
      </c>
      <c r="I47" s="12">
        <v>65.39</v>
      </c>
      <c r="J47" s="13">
        <v>60.64</v>
      </c>
    </row>
    <row r="48" spans="2:10" ht="57.75" customHeight="1" x14ac:dyDescent="0.15">
      <c r="B48" s="14"/>
      <c r="C48" s="1129" t="s">
        <v>4</v>
      </c>
      <c r="D48" s="1129"/>
      <c r="E48" s="1130"/>
      <c r="F48" s="15">
        <v>32.119999999999997</v>
      </c>
      <c r="G48" s="16">
        <v>21.44</v>
      </c>
      <c r="H48" s="16">
        <v>7.14</v>
      </c>
      <c r="I48" s="16">
        <v>22.71</v>
      </c>
      <c r="J48" s="17">
        <v>30.64</v>
      </c>
    </row>
    <row r="49" spans="2:10" ht="57.75" customHeight="1" thickBot="1" x14ac:dyDescent="0.2">
      <c r="B49" s="18"/>
      <c r="C49" s="1131" t="s">
        <v>5</v>
      </c>
      <c r="D49" s="1131"/>
      <c r="E49" s="1132"/>
      <c r="F49" s="19">
        <v>12.24</v>
      </c>
      <c r="G49" s="20">
        <v>17.05</v>
      </c>
      <c r="H49" s="20">
        <v>11.91</v>
      </c>
      <c r="I49" s="20">
        <v>19.399999999999999</v>
      </c>
      <c r="J49" s="21">
        <v>24.4</v>
      </c>
    </row>
    <row r="50" spans="2:10" x14ac:dyDescent="0.15"/>
  </sheetData>
  <sheetProtection algorithmName="SHA-512" hashValue="iljH+tsB3EdoOqlU9LQwckHnwAsuMjnatRqV++VMEkhXNTMjL9Ygvw6s8PY2RShSYYAPNhtMNtaEOyCaiERHqQ==" saltValue="siVCNxX5ymd6Tw1KpSoDV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2026-03-24T02:20:40Z</cp:lastPrinted>
  <dcterms:created xsi:type="dcterms:W3CDTF">2026-02-23T09:15:50Z</dcterms:created>
  <dcterms:modified xsi:type="dcterms:W3CDTF">2026-04-01T08:00:51Z</dcterms:modified>
  <cp:category/>
</cp:coreProperties>
</file>