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3A7EB8F2-9AE3-4592-AA3A-42475A345A36}" xr6:coauthVersionLast="47" xr6:coauthVersionMax="47" xr10:uidLastSave="{00000000-0000-0000-0000-000000000000}"/>
  <bookViews>
    <workbookView xWindow="-120" yWindow="-120" windowWidth="20730" windowHeight="11160" tabRatio="73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<sst xmlns="http://schemas.openxmlformats.org/spreadsheetml/2006/main" count="1097" uniqueCount="566">
  <si>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</si>
  <si>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</si>
  <si>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</si>
  <si>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</si>
  <si>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</si>
  <si>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</si>
  <si>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</si>
  <si>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</si>
  <si>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</si>
  <si>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</si>
  <si>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</si>
  <si>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</si>
  <si>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</si>
  <si>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</si>
  <si>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</si>
  <si>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</si>
  <si>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</si>
  <si>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</si>
  <si>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</si>
  <si>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</si>
  <si>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</si>
  <si>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</si>
  <si>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</si>
  <si>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</si>
  <si>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</si>
  <si>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</si>
  <si>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</si>
  <si>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</si>
  <si>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</si>
  <si>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</si>
  <si>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</si>
  <si>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</si>
  <si>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</si>
  <si>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</si>
  <si>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</si>
  <si>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</si>
  <si>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</si>
  <si>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</si>
  <si>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</si>
  <si>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</si>
  <si>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</si>
  <si>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</si>
  <si>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</si>
  <si>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</si>
  <si>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</si>
  <si>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</si>
  <si>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</si>
  <si>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</si>
  <si>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</si>
  <si>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</si>
  <si>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</si>
  <si>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</si>
  <si>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</si>
  <si>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</si>
  <si>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</si>
  <si>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</si>
  <si>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</si>
  <si>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</si>
  <si>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</si>
  <si>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</si>
  <si>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</si>
  <si>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</si>
  <si>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</si>
  <si>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</si>
  <si>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</si>
  <si>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</si>
  <si>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</si>
  <si>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</si>
  <si>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</si>
  <si>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</si>
  <si>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</si>
  <si>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</si>
  <si>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</si>
  <si>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</si>
  <si>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</si>
  <si>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</si>
  <si>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</si>
  <si>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</si>
  <si>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</si>
  <si>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</si>
  <si>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</si>
  <si>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</si>
  <si>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</si>
  <si>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</si>
  <si>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</si>
  <si>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</si>
  <si>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</si>
  <si>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</si>
  <si>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</si>
  <si>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</si>
  <si>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</si>
  <si>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</si>
  <si>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</si>
  <si>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</si>
  <si>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</si>
  <si>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</si>
  <si>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</si>
  <si>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</si>
  <si>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</si>
  <si>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</si>
  <si>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</si>
  <si>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</si>
  <si>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</si>
  <si>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</si>
  <si>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</si>
  <si>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</si>
  <si>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</si>
  <si>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</si>
  <si>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</si>
  <si>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</si>
  <si>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</si>
  <si>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</si>
  <si>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</si>
  <si>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</si>
  <si>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</si>
  <si>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</si>
  <si>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</si>
  <si>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</si>
  <si>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</si>
  <si>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</si>
  <si>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</si>
  <si>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</si>
  <si>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</si>
  <si>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</si>
  <si>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</si>
  <si>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</si>
  <si>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</si>
  <si>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</si>
  <si>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</si>
  <si>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</si>
  <si>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</si>
  <si>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</si>
  <si>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</si>
  <si>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</si>
  <si>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</si>
  <si>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</si>
  <si>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</si>
  <si>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</si>
  <si>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</si>
  <si>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</si>
  <si>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</si>
  <si>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</si>
  <si>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</si>
  <si>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</si>
  <si>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</si>
  <si>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</si>
  <si>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</si>
  <si>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</si>
  <si>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</si>
  <si>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</si>
  <si>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</si>
  <si>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</si>
  <si>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</si>
  <si>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</si>
  <si>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</si>
  <si>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</si>
  <si>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</si>
  <si>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</si>
  <si>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</si>
  <si>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</si>
  <si>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</si>
  <si>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</si>
  <si>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</si>
  <si>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</si>
  <si>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</si>
  <si>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</si>
  <si>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</si>
  <si>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</si>
  <si>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</si>
  <si>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</si>
  <si>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</si>
  <si>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</si>
  <si>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</si>
  <si>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</si>
  <si>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</si>
  <si>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</si>
  <si>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</si>
  <si>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</si>
  <si>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</si>
  <si>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</si>
  <si>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</si>
  <si>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</si>
  <si>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</si>
  <si>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</si>
  <si>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</si>
  <si>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</si>
  <si>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</si>
  <si>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</si>
  <si>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</si>
  <si>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</si>
  <si>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</si>
  <si>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</si>
  <si>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</si>
  <si>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</si>
  <si>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</si>
  <si>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</si>
  <si>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</si>
  <si>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</si>
  <si>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</si>
  <si>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</si>
  <si>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</si>
  <si>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</si>
  <si>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</si>
  <si>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</si>
  <si>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</si>
  <si>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</si>
  <si>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</si>
  <si>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</si>
  <si>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</si>
  <si>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</si>
  <si>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</si>
  <si>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</si>
  <si>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</si>
  <si>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</si>
  <si>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</si>
  <si>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</si>
  <si>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</si>
  <si>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</si>
  <si>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</si>
  <si>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</si>
  <si>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</si>
  <si>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</si>
  <si>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</si>
  <si>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</si>
  <si>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</si>
  <si>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</si>
  <si>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</si>
  <si>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</si>
  <si>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</si>
  <si>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</si>
  <si>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</si>
  <si>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</si>
  <si>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</si>
  <si>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</si>
  <si>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</si>
  <si>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</si>
  <si>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</si>
  <si>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</si>
  <si>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</si>
  <si>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</si>
  <si>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</si>
  <si>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</si>
  <si>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</si>
  <si>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</si>
  <si>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</si>
  <si>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</si>
  <si>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</si>
  <si>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</si>
  <si>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</si>
  <si>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</si>
  <si>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</si>
  <si>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</si>
  <si>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</si>
  <si>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</si>
  <si>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</si>
  <si>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</si>
  <si>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</si>
  <si>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</si>
  <si>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</si>
  <si>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</si>
  <si>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</si>
  <si>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</si>
  <si>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</si>
  <si>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</si>
  <si>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</si>
  <si>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</si>
  <si>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</si>
  <si>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</si>
  <si>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</si>
  <si>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</si>
  <si>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</si>
  <si>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</si>
  <si>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</si>
  <si>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</si>
  <si>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</si>
  <si>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</si>
  <si>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</si>
  <si>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</si>
  <si>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</si>
  <si>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</si>
  <si>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</si>
  <si>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</si>
  <si>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</si>
  <si>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</si>
  <si>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</si>
  <si>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</si>
  <si>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</si>
  <si>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</si>
  <si>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</si>
  <si>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</si>
  <si>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</si>
  <si>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</si>
  <si>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</si>
  <si>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</si>
  <si>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</si>
  <si>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</si>
  <si>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</si>
  <si>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</si>
  <si>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</si>
  <si>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</si>
  <si>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</si>
  <si>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</si>
  <si>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</si>
  <si>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</si>
  <si>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</si>
  <si>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</si>
  <si>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</si>
  <si>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</si>
  <si>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</si>
  <si>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</si>
  <si>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</si>
  <si>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</si>
  <si>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</si>
  <si>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</si>
  <si>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</si>
  <si>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</si>
  <si>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</si>
  <si>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</si>
  <si>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</si>
  <si>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</si>
  <si>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</si>
  <si>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</si>
  <si>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</si>
  <si>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</si>
  <si>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</si>
  <si>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</si>
  <si>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</si>
  <si>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</si>
  <si>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</si>
  <si>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</si>
  <si>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</si>
  <si>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</si>
  <si>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</si>
  <si>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</si>
  <si>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</si>
  <si>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</si>
  <si>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</si>
  <si>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</si>
  <si>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</si>
  <si>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</si>
  <si>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</si>
  <si>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</si>
  <si>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</si>
  <si>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</si>
  <si>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</si>
  <si>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</si>
  <si>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</si>
  <si>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</si>
  <si>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</si>
  <si>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</si>
  <si>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</si>
  <si>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</si>
  <si>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</si>
  <si>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</si>
  <si>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</si>
  <si>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</si>
  <si>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</si>
  <si>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</si>
  <si>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</si>
  <si>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</si>
  <si>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</si>
  <si>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</si>
  <si>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</si>
  <si>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</si>
  <si>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</si>
  <si>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</si>
  <si>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</si>
  <si>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</si>
  <si>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</si>
  <si>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</si>
  <si>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</si>
  <si>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</si>
  <si>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</si>
  <si>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</si>
  <si>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</si>
  <si>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</si>
  <si>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</si>
  <si>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</si>
  <si>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</si>
  <si>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</si>
  <si>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</si>
  <si>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</si>
  <si>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</si>
  <si>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</si>
  <si>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</si>
  <si>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</si>
  <si>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</si>
  <si>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</si>
  <si>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</si>
  <si>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</si>
  <si>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</si>
  <si>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</si>
  <si>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</si>
  <si>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</si>
  <si>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</si>
  <si>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</si>
  <si>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</si>
  <si>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</si>
  <si>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</si>
  <si>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</si>
  <si>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</si>
  <si>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</si>
  <si>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</si>
  <si>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</si>
  <si>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</si>
  <si>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</si>
  <si>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</si>
  <si>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</si>
  <si>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</si>
  <si>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</si>
  <si>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</si>
  <si>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</si>
  <si>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</si>
  <si>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</si>
  <si>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</si>
  <si>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</si>
  <si>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</si>
  <si>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</si>
  <si>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</si>
  <si>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</si>
  <si>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</si>
  <si>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</si>
  <si>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</si>
  <si>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</si>
  <si>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</si>
  <si>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</si>
  <si>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</si>
  <si>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</si>
  <si>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</si>
  <si>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</si>
  <si>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</si>
  <si>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</si>
  <si>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</si>
  <si>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</si>
  <si>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</si>
  <si>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</si>
  <si>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</si>
  <si>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</si>
  <si>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</si>
  <si>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</si>
  <si>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</si>
  <si>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</si>
  <si>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</si>
  <si>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</si>
  <si>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</si>
  <si>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</si>
  <si>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</si>
  <si>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</si>
  <si>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</si>
  <si>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</si>
  <si>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</si>
  <si>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</si>
  <si>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</si>
  <si>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</si>
  <si>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</si>
  <si>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</si>
  <si>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</si>
  <si>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</si>
  <si>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</si>
  <si>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</si>
  <si>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</si>
  <si>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</si>
  <si>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</si>
  <si>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</si>
  <si>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</si>
  <si>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</si>
  <si>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</si>
  <si>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</si>
  <si>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</si>
  <si>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</si>
  <si>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</si>
  <si>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</si>
  <si>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</si>
  <si>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</si>
  <si>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</si>
  <si>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</si>
  <si>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</si>
  <si>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</si>
  <si>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</si>
  <si>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</si>
  <si>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</si>
  <si>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</si>
  <si>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</si>
  <si>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</si>
  <si>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</si>
  <si>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</si>
  <si>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</si>
  <si>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</si>
  <si>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</si>
  <si>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</si>
  <si>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</si>
  <si>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</si>
  <si>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</si>
  <si>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</si>
  <si>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</si>
  <si>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</si>
  <si>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</si>
  <si>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</si>
  <si>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</si>
  <si>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</si>
  <si>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</si>
  <si>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</si>
  <si>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</si>
  <si>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</si>
  <si>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</si>
  <si>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</si>
  <si>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</si>
  <si>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</si>
  <si>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</si>
  <si>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</si>
  <si>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</si>
  <si>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</si>
  <si>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</si>
  <si>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</si>
  <si>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</si>
  <si>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</si>
  <si>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</si>
  <si>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</si>
  <si>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</si>
  <si>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</si>
  <si>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</si>
  <si>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</si>
  <si>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</si>
  <si>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</si>
  <si>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</si>
  <si>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</si>
  <si>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</si>
  <si>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</si>
  <si>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住宅新築資金等貸付事業特別会計</t>
  </si>
  <si>
    <t>▲ 1.62</t>
  </si>
  <si>
    <t>▲ 1.37</t>
  </si>
  <si>
    <t>▲ 1.32</t>
  </si>
  <si>
    <t>▲ 1.23</t>
  </si>
  <si>
    <t>▲ 1.09</t>
  </si>
  <si>
    <t>一般会計</t>
  </si>
  <si>
    <t>簡易水道事業会計</t>
  </si>
  <si>
    <t>国民健康保険特別会計</t>
  </si>
  <si>
    <t>後期高齢者特別会計</t>
  </si>
  <si>
    <t>その他会計（赤字）</t>
  </si>
  <si>
    <t>その他会計（黒字）</t>
  </si>
  <si>
    <t>R02</t>
    <phoneticPr fontId="5"/>
  </si>
  <si>
    <t>R03</t>
    <phoneticPr fontId="5"/>
  </si>
  <si>
    <t>R04</t>
    <phoneticPr fontId="5"/>
  </si>
  <si>
    <t>R05</t>
    <phoneticPr fontId="5"/>
  </si>
  <si>
    <t>R06</t>
    <phoneticPr fontId="5"/>
  </si>
  <si>
    <t>-</t>
    <phoneticPr fontId="2"/>
  </si>
  <si>
    <t>源じいの森</t>
    <rPh sb="0" eb="1">
      <t>ゲン</t>
    </rPh>
    <rPh sb="4" eb="5">
      <t>モリ</t>
    </rPh>
    <phoneticPr fontId="2"/>
  </si>
  <si>
    <t>ふるさと納税寄附金基金</t>
    <rPh sb="4" eb="11">
      <t>ノウゼイキフキンキキン</t>
    </rPh>
    <phoneticPr fontId="5"/>
  </si>
  <si>
    <t>ふるさとづくり基金</t>
    <rPh sb="7" eb="9">
      <t>キキン</t>
    </rPh>
    <phoneticPr fontId="5"/>
  </si>
  <si>
    <t>教育施設等整備基金</t>
    <rPh sb="0" eb="7">
      <t>キョウイクシセツトウセイビ</t>
    </rPh>
    <rPh sb="7" eb="9">
      <t>キキン</t>
    </rPh>
    <phoneticPr fontId="5"/>
  </si>
  <si>
    <t>防災基盤整備事業基金</t>
    <rPh sb="0" eb="8">
      <t>ボウサイキバンセイビジギョウ</t>
    </rPh>
    <rPh sb="8" eb="10">
      <t>キキン</t>
    </rPh>
    <phoneticPr fontId="5"/>
  </si>
  <si>
    <t>庁舎等整備基金</t>
    <rPh sb="0" eb="3">
      <t>チョウシャトウ</t>
    </rPh>
    <rPh sb="3" eb="7">
      <t>セイビキキン</t>
    </rPh>
    <phoneticPr fontId="5"/>
  </si>
  <si>
    <t>福岡県市町村消防団員等公務災害補償組合</t>
  </si>
  <si>
    <t>福岡県市町村職員退職手当組合（一般会計）</t>
  </si>
  <si>
    <t>福岡県市町村職員退職手当組合（基金特別会計）</t>
  </si>
  <si>
    <t>福岡県自治会館管理組合</t>
  </si>
  <si>
    <t>福岡県田川地区消防組合</t>
  </si>
  <si>
    <t>田川郡東部環境衛生施設組合</t>
  </si>
  <si>
    <t>田川地区斎場組合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</si>
  <si>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</si>
  <si>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</si>
  <si>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</si>
  <si>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</si>
  <si>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</si>
  <si>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</si>
  <si>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田川地区広域環境衛生施設組合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</si>
</sst>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8F7A-4490-9E0D-F1293A7D11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227840</c:v>
                </c:pt>
                <c:pt idx="1">
                  <c:v>199242</c:v>
                </c:pt>
                <c:pt idx="2">
                  <c:v>185892</c:v>
                </c:pt>
                <c:pt idx="3">
                  <c:v>239969</c:v>
                </c:pt>
                <c:pt idx="4">
                  <c:v>197387</c:v>
                </c:pt>
              </c:numCache>
            </c:numRef>
          </c:val>
          <c:smooth val="0"/>
          <c:extLst>
            <c:ext xmlns:c16="http://schemas.microsoft.com/office/drawing/2014/chart" uri="{C3380CC4-5D6E-409C-BE32-E72D297353CC}">
              <c16:uniqueId val="{00000001-8F7A-4490-9E0D-F1293A7D1157}"/>
            </c:ext>
          </c:extLst>
        </c:ser>
        <c:dLbls>
          <c:showLegendKey val="0"/>
          <c:showVal val="0"/>
          <c:showCatName val="0"/>
          <c:showSerName val="0"/>
          <c:showPercent val="0"/>
          <c:showBubbleSize val="0"/>
        </c:dLbls>
        <c:marker val="1"/>
        <c:smooth val="0"/>
        <c:axId val="508745328"/>
        <c:axId val="508750424"/>
      </c:lineChart>
      <c:catAx>
        <c:axId val="508745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50424"/>
        <c:crosses val="autoZero"/>
        <c:auto val="1"/>
        <c:lblAlgn val="ctr"/>
        <c:lblOffset val="100"/>
        <c:tickLblSkip val="1"/>
        <c:tickMarkSkip val="1"/>
        <c:noMultiLvlLbl val="0"/>
      </c:catAx>
      <c:valAx>
        <c:axId val="50875042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45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2.5299999999999998</c:v>
                </c:pt>
                <c:pt idx="1">
                  <c:v>2.46</c:v>
                </c:pt>
                <c:pt idx="2">
                  <c:v>5.4</c:v>
                </c:pt>
                <c:pt idx="3">
                  <c:v>14.85</c:v>
                </c:pt>
                <c:pt idx="4">
                  <c:v>6.27</c:v>
                </c:pt>
              </c:numCache>
            </c:numRef>
          </c:val>
          <c:extLst>
            <c:ext xmlns:c16="http://schemas.microsoft.com/office/drawing/2014/chart" uri="{C3380CC4-5D6E-409C-BE32-E72D297353CC}">
              <c16:uniqueId val="{00000000-57AA-4C46-AED1-EA2C689A9E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52.09</c:v>
                </c:pt>
                <c:pt idx="1">
                  <c:v>47.57</c:v>
                </c:pt>
                <c:pt idx="2">
                  <c:v>49.5</c:v>
                </c:pt>
                <c:pt idx="3">
                  <c:v>49.82</c:v>
                </c:pt>
                <c:pt idx="4">
                  <c:v>47.06</c:v>
                </c:pt>
              </c:numCache>
            </c:numRef>
          </c:val>
          <c:extLst>
            <c:ext xmlns:c16="http://schemas.microsoft.com/office/drawing/2014/chart" uri="{C3380CC4-5D6E-409C-BE32-E72D297353CC}">
              <c16:uniqueId val="{00000001-57AA-4C46-AED1-EA2C689A9E09}"/>
            </c:ext>
          </c:extLst>
        </c:ser>
        <c:dLbls>
          <c:showLegendKey val="0"/>
          <c:showVal val="0"/>
          <c:showCatName val="0"/>
          <c:showSerName val="0"/>
          <c:showPercent val="0"/>
          <c:showBubbleSize val="0"/>
        </c:dLbls>
        <c:gapWidth val="250"/>
        <c:overlap val="100"/>
        <c:axId val="508744544"/>
        <c:axId val="508748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3.04</c:v>
                </c:pt>
                <c:pt idx="1">
                  <c:v>14.77</c:v>
                </c:pt>
                <c:pt idx="2">
                  <c:v>13.25</c:v>
                </c:pt>
                <c:pt idx="3">
                  <c:v>11.56</c:v>
                </c:pt>
                <c:pt idx="4">
                  <c:v>0.26</c:v>
                </c:pt>
              </c:numCache>
            </c:numRef>
          </c:val>
          <c:smooth val="0"/>
          <c:extLst>
            <c:ext xmlns:c16="http://schemas.microsoft.com/office/drawing/2014/chart" uri="{C3380CC4-5D6E-409C-BE32-E72D297353CC}">
              <c16:uniqueId val="{00000002-57AA-4C46-AED1-EA2C689A9E09}"/>
            </c:ext>
          </c:extLst>
        </c:ser>
        <c:dLbls>
          <c:showLegendKey val="0"/>
          <c:showVal val="0"/>
          <c:showCatName val="0"/>
          <c:showSerName val="0"/>
          <c:showPercent val="0"/>
          <c:showBubbleSize val="0"/>
        </c:dLbls>
        <c:marker val="1"/>
        <c:smooth val="0"/>
        <c:axId val="508744544"/>
        <c:axId val="508748856"/>
      </c:lineChart>
      <c:catAx>
        <c:axId val="50874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748856"/>
        <c:crosses val="autoZero"/>
        <c:auto val="1"/>
        <c:lblAlgn val="ctr"/>
        <c:lblOffset val="100"/>
        <c:tickLblSkip val="1"/>
        <c:tickMarkSkip val="1"/>
        <c:noMultiLvlLbl val="0"/>
      </c:catAx>
      <c:valAx>
        <c:axId val="508748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4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0.01</c:v>
                </c:pt>
                <c:pt idx="4">
                  <c:v>#N/A</c:v>
                </c:pt>
                <c:pt idx="5">
                  <c:v>0.34</c:v>
                </c:pt>
                <c:pt idx="6">
                  <c:v>#N/A</c:v>
                </c:pt>
                <c:pt idx="7">
                  <c:v>0.77</c:v>
                </c:pt>
                <c:pt idx="8">
                  <c:v>0</c:v>
                </c:pt>
                <c:pt idx="9">
                  <c:v>0</c:v>
                </c:pt>
              </c:numCache>
            </c:numRef>
          </c:val>
          <c:extLst>
            <c:ext xmlns:c16="http://schemas.microsoft.com/office/drawing/2014/chart" uri="{C3380CC4-5D6E-409C-BE32-E72D297353CC}">
              <c16:uniqueId val="{00000000-B4FC-4EB4-B2DB-5CCA4355B7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FC-4EB4-B2DB-5CCA4355B7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FC-4EB4-B2DB-5CCA4355B7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4FC-4EB4-B2DB-5CCA4355B77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4FC-4EB4-B2DB-5CCA4355B773}"/>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4FC-4EB4-B2DB-5CCA4355B77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1.91</c:v>
                </c:pt>
                <c:pt idx="2">
                  <c:v>#N/A</c:v>
                </c:pt>
                <c:pt idx="3">
                  <c:v>0.69</c:v>
                </c:pt>
                <c:pt idx="4">
                  <c:v>#N/A</c:v>
                </c:pt>
                <c:pt idx="5">
                  <c:v>0.73</c:v>
                </c:pt>
                <c:pt idx="6">
                  <c:v>#N/A</c:v>
                </c:pt>
                <c:pt idx="7">
                  <c:v>1.1000000000000001</c:v>
                </c:pt>
                <c:pt idx="8">
                  <c:v>#N/A</c:v>
                </c:pt>
                <c:pt idx="9">
                  <c:v>2.0099999999999998</c:v>
                </c:pt>
              </c:numCache>
            </c:numRef>
          </c:val>
          <c:extLst>
            <c:ext xmlns:c16="http://schemas.microsoft.com/office/drawing/2014/chart" uri="{C3380CC4-5D6E-409C-BE32-E72D297353CC}">
              <c16:uniqueId val="{00000006-B4FC-4EB4-B2DB-5CCA4355B77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6.18</c:v>
                </c:pt>
              </c:numCache>
            </c:numRef>
          </c:val>
          <c:extLst>
            <c:ext xmlns:c16="http://schemas.microsoft.com/office/drawing/2014/chart" uri="{C3380CC4-5D6E-409C-BE32-E72D297353CC}">
              <c16:uniqueId val="{00000007-B4FC-4EB4-B2DB-5CCA4355B7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4.1500000000000004</c:v>
                </c:pt>
                <c:pt idx="2">
                  <c:v>#N/A</c:v>
                </c:pt>
                <c:pt idx="3">
                  <c:v>3.83</c:v>
                </c:pt>
                <c:pt idx="4">
                  <c:v>#N/A</c:v>
                </c:pt>
                <c:pt idx="5">
                  <c:v>6.72</c:v>
                </c:pt>
                <c:pt idx="6">
                  <c:v>#N/A</c:v>
                </c:pt>
                <c:pt idx="7">
                  <c:v>16.079999999999998</c:v>
                </c:pt>
                <c:pt idx="8">
                  <c:v>#N/A</c:v>
                </c:pt>
                <c:pt idx="9">
                  <c:v>7.36</c:v>
                </c:pt>
              </c:numCache>
            </c:numRef>
          </c:val>
          <c:extLst>
            <c:ext xmlns:c16="http://schemas.microsoft.com/office/drawing/2014/chart" uri="{C3380CC4-5D6E-409C-BE32-E72D297353CC}">
              <c16:uniqueId val="{00000008-B4FC-4EB4-B2DB-5CCA4355B77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1.62</c:v>
                </c:pt>
                <c:pt idx="1">
                  <c:v>#N/A</c:v>
                </c:pt>
                <c:pt idx="2">
                  <c:v>1.37</c:v>
                </c:pt>
                <c:pt idx="3">
                  <c:v>#N/A</c:v>
                </c:pt>
                <c:pt idx="4">
                  <c:v>1.32</c:v>
                </c:pt>
                <c:pt idx="5">
                  <c:v>#N/A</c:v>
                </c:pt>
                <c:pt idx="6">
                  <c:v>1.23</c:v>
                </c:pt>
                <c:pt idx="7">
                  <c:v>#N/A</c:v>
                </c:pt>
                <c:pt idx="8">
                  <c:v>1.0900000000000001</c:v>
                </c:pt>
                <c:pt idx="9">
                  <c:v>#N/A</c:v>
                </c:pt>
              </c:numCache>
            </c:numRef>
          </c:val>
          <c:extLst>
            <c:ext xmlns:c16="http://schemas.microsoft.com/office/drawing/2014/chart" uri="{C3380CC4-5D6E-409C-BE32-E72D297353CC}">
              <c16:uniqueId val="{00000009-B4FC-4EB4-B2DB-5CCA4355B773}"/>
            </c:ext>
          </c:extLst>
        </c:ser>
        <c:dLbls>
          <c:showLegendKey val="0"/>
          <c:showVal val="0"/>
          <c:showCatName val="0"/>
          <c:showSerName val="0"/>
          <c:showPercent val="0"/>
          <c:showBubbleSize val="0"/>
        </c:dLbls>
        <c:gapWidth val="150"/>
        <c:overlap val="100"/>
        <c:axId val="405759064"/>
        <c:axId val="405762592"/>
      </c:barChart>
      <c:catAx>
        <c:axId val="40575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2592"/>
        <c:crosses val="autoZero"/>
        <c:auto val="1"/>
        <c:lblAlgn val="ctr"/>
        <c:lblOffset val="100"/>
        <c:tickLblSkip val="1"/>
        <c:tickMarkSkip val="1"/>
        <c:noMultiLvlLbl val="0"/>
      </c:catAx>
      <c:valAx>
        <c:axId val="405762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9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225</c:v>
                </c:pt>
                <c:pt idx="5">
                  <c:v>226</c:v>
                </c:pt>
                <c:pt idx="8">
                  <c:v>219</c:v>
                </c:pt>
                <c:pt idx="11">
                  <c:v>217</c:v>
                </c:pt>
                <c:pt idx="14">
                  <c:v>235</c:v>
                </c:pt>
              </c:numCache>
            </c:numRef>
          </c:val>
          <c:extLst>
            <c:ext xmlns:c16="http://schemas.microsoft.com/office/drawing/2014/chart" uri="{C3380CC4-5D6E-409C-BE32-E72D297353CC}">
              <c16:uniqueId val="{00000000-9B26-4826-A0B4-C658BBF5DE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26-4826-A0B4-C658BBF5DE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B26-4826-A0B4-C658BBF5DE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9</c:v>
                </c:pt>
                <c:pt idx="6">
                  <c:v>11</c:v>
                </c:pt>
                <c:pt idx="9">
                  <c:v>11</c:v>
                </c:pt>
                <c:pt idx="12">
                  <c:v>5</c:v>
                </c:pt>
              </c:numCache>
            </c:numRef>
          </c:val>
          <c:extLst>
            <c:ext xmlns:c16="http://schemas.microsoft.com/office/drawing/2014/chart" uri="{C3380CC4-5D6E-409C-BE32-E72D297353CC}">
              <c16:uniqueId val="{00000003-9B26-4826-A0B4-C658BBF5DE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1</c:v>
                </c:pt>
                <c:pt idx="12">
                  <c:v>3</c:v>
                </c:pt>
              </c:numCache>
            </c:numRef>
          </c:val>
          <c:extLst>
            <c:ext xmlns:c16="http://schemas.microsoft.com/office/drawing/2014/chart" uri="{C3380CC4-5D6E-409C-BE32-E72D297353CC}">
              <c16:uniqueId val="{00000004-9B26-4826-A0B4-C658BBF5DE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26-4826-A0B4-C658BBF5DE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26-4826-A0B4-C658BBF5DE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186</c:v>
                </c:pt>
                <c:pt idx="3">
                  <c:v>211</c:v>
                </c:pt>
                <c:pt idx="6">
                  <c:v>188</c:v>
                </c:pt>
                <c:pt idx="9">
                  <c:v>192</c:v>
                </c:pt>
                <c:pt idx="12">
                  <c:v>236</c:v>
                </c:pt>
              </c:numCache>
            </c:numRef>
          </c:val>
          <c:extLst>
            <c:ext xmlns:c16="http://schemas.microsoft.com/office/drawing/2014/chart" uri="{C3380CC4-5D6E-409C-BE32-E72D297353CC}">
              <c16:uniqueId val="{00000007-9B26-4826-A0B4-C658BBF5DE4B}"/>
            </c:ext>
          </c:extLst>
        </c:ser>
        <c:dLbls>
          <c:showLegendKey val="0"/>
          <c:showVal val="0"/>
          <c:showCatName val="0"/>
          <c:showSerName val="0"/>
          <c:showPercent val="0"/>
          <c:showBubbleSize val="0"/>
        </c:dLbls>
        <c:gapWidth val="100"/>
        <c:overlap val="100"/>
        <c:axId val="405758672"/>
        <c:axId val="405762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c:v>
                </c:pt>
                <c:pt idx="2">
                  <c:v>#N/A</c:v>
                </c:pt>
                <c:pt idx="3">
                  <c:v>#N/A</c:v>
                </c:pt>
                <c:pt idx="4">
                  <c:v>-6</c:v>
                </c:pt>
                <c:pt idx="5">
                  <c:v>#N/A</c:v>
                </c:pt>
                <c:pt idx="6">
                  <c:v>#N/A</c:v>
                </c:pt>
                <c:pt idx="7">
                  <c:v>-20</c:v>
                </c:pt>
                <c:pt idx="8">
                  <c:v>#N/A</c:v>
                </c:pt>
                <c:pt idx="9">
                  <c:v>#N/A</c:v>
                </c:pt>
                <c:pt idx="10">
                  <c:v>-13</c:v>
                </c:pt>
                <c:pt idx="11">
                  <c:v>#N/A</c:v>
                </c:pt>
                <c:pt idx="12">
                  <c:v>#N/A</c:v>
                </c:pt>
                <c:pt idx="13">
                  <c:v>9</c:v>
                </c:pt>
                <c:pt idx="14">
                  <c:v>#N/A</c:v>
                </c:pt>
              </c:numCache>
            </c:numRef>
          </c:val>
          <c:smooth val="0"/>
          <c:extLst>
            <c:ext xmlns:c16="http://schemas.microsoft.com/office/drawing/2014/chart" uri="{C3380CC4-5D6E-409C-BE32-E72D297353CC}">
              <c16:uniqueId val="{00000008-9B26-4826-A0B4-C658BBF5DE4B}"/>
            </c:ext>
          </c:extLst>
        </c:ser>
        <c:dLbls>
          <c:showLegendKey val="0"/>
          <c:showVal val="0"/>
          <c:showCatName val="0"/>
          <c:showSerName val="0"/>
          <c:showPercent val="0"/>
          <c:showBubbleSize val="0"/>
        </c:dLbls>
        <c:marker val="1"/>
        <c:smooth val="0"/>
        <c:axId val="405758672"/>
        <c:axId val="405762984"/>
      </c:lineChart>
      <c:catAx>
        <c:axId val="40575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2984"/>
        <c:crosses val="autoZero"/>
        <c:auto val="1"/>
        <c:lblAlgn val="ctr"/>
        <c:lblOffset val="100"/>
        <c:tickLblSkip val="1"/>
        <c:tickMarkSkip val="1"/>
        <c:noMultiLvlLbl val="0"/>
      </c:catAx>
      <c:valAx>
        <c:axId val="405762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1700</c:v>
                </c:pt>
                <c:pt idx="5">
                  <c:v>1871</c:v>
                </c:pt>
                <c:pt idx="8">
                  <c:v>1932</c:v>
                </c:pt>
                <c:pt idx="11">
                  <c:v>1976</c:v>
                </c:pt>
                <c:pt idx="14">
                  <c:v>2110</c:v>
                </c:pt>
              </c:numCache>
            </c:numRef>
          </c:val>
          <c:extLst>
            <c:ext xmlns:c16="http://schemas.microsoft.com/office/drawing/2014/chart" uri="{C3380CC4-5D6E-409C-BE32-E72D297353CC}">
              <c16:uniqueId val="{00000000-FFD0-42D4-9FA7-6219EBF00C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571</c:v>
                </c:pt>
                <c:pt idx="5">
                  <c:v>463</c:v>
                </c:pt>
                <c:pt idx="8">
                  <c:v>303</c:v>
                </c:pt>
                <c:pt idx="11">
                  <c:v>306</c:v>
                </c:pt>
                <c:pt idx="14">
                  <c:v>227</c:v>
                </c:pt>
              </c:numCache>
            </c:numRef>
          </c:val>
          <c:extLst>
            <c:ext xmlns:c16="http://schemas.microsoft.com/office/drawing/2014/chart" uri="{C3380CC4-5D6E-409C-BE32-E72D297353CC}">
              <c16:uniqueId val="{00000001-FFD0-42D4-9FA7-6219EBF00C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4424</c:v>
                </c:pt>
                <c:pt idx="5">
                  <c:v>4669</c:v>
                </c:pt>
                <c:pt idx="8">
                  <c:v>4906</c:v>
                </c:pt>
                <c:pt idx="11">
                  <c:v>5540</c:v>
                </c:pt>
                <c:pt idx="14">
                  <c:v>6633</c:v>
                </c:pt>
              </c:numCache>
            </c:numRef>
          </c:val>
          <c:extLst>
            <c:ext xmlns:c16="http://schemas.microsoft.com/office/drawing/2014/chart" uri="{C3380CC4-5D6E-409C-BE32-E72D297353CC}">
              <c16:uniqueId val="{00000002-FFD0-42D4-9FA7-6219EBF00C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0-42D4-9FA7-6219EBF00C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D0-42D4-9FA7-6219EBF00C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0-42D4-9FA7-6219EBF00C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229</c:v>
                </c:pt>
                <c:pt idx="3">
                  <c:v>320</c:v>
                </c:pt>
                <c:pt idx="6">
                  <c:v>328</c:v>
                </c:pt>
                <c:pt idx="9">
                  <c:v>334</c:v>
                </c:pt>
                <c:pt idx="12">
                  <c:v>326</c:v>
                </c:pt>
              </c:numCache>
            </c:numRef>
          </c:val>
          <c:extLst>
            <c:ext xmlns:c16="http://schemas.microsoft.com/office/drawing/2014/chart" uri="{C3380CC4-5D6E-409C-BE32-E72D297353CC}">
              <c16:uniqueId val="{00000006-FFD0-42D4-9FA7-6219EBF00C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c:v>
                </c:pt>
                <c:pt idx="3">
                  <c:v>53</c:v>
                </c:pt>
                <c:pt idx="6">
                  <c:v>45</c:v>
                </c:pt>
                <c:pt idx="9">
                  <c:v>42</c:v>
                </c:pt>
                <c:pt idx="12">
                  <c:v>49</c:v>
                </c:pt>
              </c:numCache>
            </c:numRef>
          </c:val>
          <c:extLst>
            <c:ext xmlns:c16="http://schemas.microsoft.com/office/drawing/2014/chart" uri="{C3380CC4-5D6E-409C-BE32-E72D297353CC}">
              <c16:uniqueId val="{00000007-FFD0-42D4-9FA7-6219EBF00C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31</c:v>
                </c:pt>
                <c:pt idx="6">
                  <c:v>54</c:v>
                </c:pt>
                <c:pt idx="9">
                  <c:v>92</c:v>
                </c:pt>
                <c:pt idx="12">
                  <c:v>97</c:v>
                </c:pt>
              </c:numCache>
            </c:numRef>
          </c:val>
          <c:extLst>
            <c:ext xmlns:c16="http://schemas.microsoft.com/office/drawing/2014/chart" uri="{C3380CC4-5D6E-409C-BE32-E72D297353CC}">
              <c16:uniqueId val="{00000008-FFD0-42D4-9FA7-6219EBF00C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D0-42D4-9FA7-6219EBF00C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2912</c:v>
                </c:pt>
                <c:pt idx="3">
                  <c:v>2818</c:v>
                </c:pt>
                <c:pt idx="6">
                  <c:v>2801</c:v>
                </c:pt>
                <c:pt idx="9">
                  <c:v>3011</c:v>
                </c:pt>
                <c:pt idx="12">
                  <c:v>3030</c:v>
                </c:pt>
              </c:numCache>
            </c:numRef>
          </c:val>
          <c:extLst>
            <c:ext xmlns:c16="http://schemas.microsoft.com/office/drawing/2014/chart" uri="{C3380CC4-5D6E-409C-BE32-E72D297353CC}">
              <c16:uniqueId val="{0000000A-FFD0-42D4-9FA7-6219EBF00C0D}"/>
            </c:ext>
          </c:extLst>
        </c:ser>
        <c:dLbls>
          <c:showLegendKey val="0"/>
          <c:showVal val="0"/>
          <c:showCatName val="0"/>
          <c:showSerName val="0"/>
          <c:showPercent val="0"/>
          <c:showBubbleSize val="0"/>
        </c:dLbls>
        <c:gapWidth val="100"/>
        <c:overlap val="100"/>
        <c:axId val="405764552"/>
        <c:axId val="405760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D0-42D4-9FA7-6219EBF00C0D}"/>
            </c:ext>
          </c:extLst>
        </c:ser>
        <c:dLbls>
          <c:showLegendKey val="0"/>
          <c:showVal val="0"/>
          <c:showCatName val="0"/>
          <c:showSerName val="0"/>
          <c:showPercent val="0"/>
          <c:showBubbleSize val="0"/>
        </c:dLbls>
        <c:marker val="1"/>
        <c:smooth val="0"/>
        <c:axId val="405764552"/>
        <c:axId val="405760240"/>
      </c:lineChart>
      <c:catAx>
        <c:axId val="40576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760240"/>
        <c:crosses val="autoZero"/>
        <c:auto val="1"/>
        <c:lblAlgn val="ctr"/>
        <c:lblOffset val="100"/>
        <c:tickLblSkip val="1"/>
        <c:tickMarkSkip val="1"/>
        <c:noMultiLvlLbl val="0"/>
      </c:catAx>
      <c:valAx>
        <c:axId val="40576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783</c:v>
                </c:pt>
                <c:pt idx="1">
                  <c:v>778</c:v>
                </c:pt>
                <c:pt idx="2">
                  <c:v>774</c:v>
                </c:pt>
              </c:numCache>
            </c:numRef>
          </c:val>
          <c:extLst>
            <c:ext xmlns:c16="http://schemas.microsoft.com/office/drawing/2014/chart" uri="{C3380CC4-5D6E-409C-BE32-E72D297353CC}">
              <c16:uniqueId val="{00000000-A007-4799-8963-B5EE402A5C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1593</c:v>
                </c:pt>
                <c:pt idx="1">
                  <c:v>1567</c:v>
                </c:pt>
                <c:pt idx="2">
                  <c:v>1909</c:v>
                </c:pt>
              </c:numCache>
            </c:numRef>
          </c:val>
          <c:extLst>
            <c:ext xmlns:c16="http://schemas.microsoft.com/office/drawing/2014/chart" uri="{C3380CC4-5D6E-409C-BE32-E72D297353CC}">
              <c16:uniqueId val="{00000001-A007-4799-8963-B5EE402A5C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2529</c:v>
                </c:pt>
                <c:pt idx="1">
                  <c:v>3194</c:v>
                </c:pt>
                <c:pt idx="2">
                  <c:v>3950</c:v>
                </c:pt>
              </c:numCache>
            </c:numRef>
          </c:val>
          <c:extLst>
            <c:ext xmlns:c16="http://schemas.microsoft.com/office/drawing/2014/chart" uri="{C3380CC4-5D6E-409C-BE32-E72D297353CC}">
              <c16:uniqueId val="{00000002-A007-4799-8963-B5EE402A5C53}"/>
            </c:ext>
          </c:extLst>
        </c:ser>
        <c:dLbls>
          <c:showLegendKey val="0"/>
          <c:showVal val="0"/>
          <c:showCatName val="0"/>
          <c:showSerName val="0"/>
          <c:showPercent val="0"/>
          <c:showBubbleSize val="0"/>
        </c:dLbls>
        <c:gapWidth val="120"/>
        <c:overlap val="100"/>
        <c:axId val="405760632"/>
        <c:axId val="405762200"/>
      </c:barChart>
      <c:catAx>
        <c:axId val="405760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762200"/>
        <c:crosses val="autoZero"/>
        <c:auto val="1"/>
        <c:lblAlgn val="ctr"/>
        <c:lblOffset val="100"/>
        <c:tickLblSkip val="1"/>
        <c:tickMarkSkip val="1"/>
        <c:noMultiLvlLbl val="0"/>
      </c:catAx>
      <c:valAx>
        <c:axId val="405762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760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過去からの起債抑制策、投資事業の財源とした既発債の償還終了、繰上償還の実施により良好な水準を確保できている。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設事業、小中一貫型赤小学校・赤中学校校舎建設事業を行っているため、新規発行の抑制（緊急度・住民ニーズを的確に把握した事業の選択）及び借入金の適正管理を行い、急激な数値上昇を抑える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充当可能財源等が将来負担額を上回っているため、将来負担比率は発生していない。この要因としては、繰上償還による地方債現在高の減、減債基金等の積立てによる充当可能基金の増である。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百万円、将来の庁舎等の建替えに備えるため庁舎等整備基金を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百万円任意積立てした一方で、繰上償還の財源として減債基金を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百万円、前年度ふるさと納税寄附金に対する返礼品等経費としてふるさと納税寄附金基金を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し増加、ふるさと納税寄附金基金については今後の政策によって減少、教育施設等整備基金については小中一貫型赤小学校・赤中学校校舎建設事業により減少、その他特定目的基金についても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・育英基金：育英資金貸付事業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・教育施設整備基金：村立小学校、中学校の一貫校舎建設事業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百万円の任意積立て、前年度ふるさと納税寄附金に対する返礼品等経費の財源として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百万円の取崩しを実施。その他特定目的基金の任意積立て及び利子運用益により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庁舎等整備基金は計画的に任意積立てを実施するため増加し、教育施設整備基金については令和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年度にかけて小中一貫型赤小学校・赤中学校建設事業を実施するため減少、ふるさと納税寄附金基金については今後の政策によって減少していく見込みである。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任意積立ては行わず、基金運用益のみの増加である。物価高騰対応重点支援地方創生臨時交付金事業の財源として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税収如何に関わらず、行政改革、経費節減等により捻出した額を不測の事態に備えて積立してを実施しており、今後は利子運用益のみ増加の見込みである。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公債費の増大を抑えるため、繰上償還を実施しており、過疎対策事業債等の据置期間終了に伴う償還元金の支払に備え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計画的に繰上償還を実施していくため、任意積立てを行っていくが中長期的には減少していく見込み。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
2,837
31.98
6,115,305
5,985,752
103,070
1,644,880
3,029,997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事務の効率化を進めたことにより条例定数よりも少ない。住民サービスの維持・向上を図りながら、今後も更なる事務効率の向上に努め、財政の健全化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地方債の繰上償還による公債費の抑制を図っている。今後も公債費の削減及び事務事業の優先度を点検し、経常経費の抑制に努める。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118321</xdr:rowOff>
    </xdr:from>
    <xdr:to>
      <xdr:col>23</xdr:col>
      <xdr:colOff>133350</xdr:colOff>
      <xdr:row>63</xdr:row>
      <xdr:rowOff>118321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19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118321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49293"/>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47943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50762"/>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45931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50762"/>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67521</xdr:rowOff>
    </xdr:from>
    <xdr:to>
      <xdr:col>23</xdr:col>
      <xdr:colOff>184150</xdr:colOff>
      <xdr:row>63</xdr:row>
      <xdr:rowOff>169121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84048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67521</xdr:rowOff>
    </xdr:from>
    <xdr:to>
      <xdr:col>19</xdr:col>
      <xdr:colOff>184150</xdr:colOff>
      <xdr:row>63</xdr:row>
      <xdr:rowOff>169121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153898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166581</xdr:rowOff>
    </xdr:from>
    <xdr:to>
      <xdr:col>7</xdr:col>
      <xdr:colOff>31750</xdr:colOff>
      <xdr:row>63</xdr:row>
      <xdr:rowOff>96731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106908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類似団体平均に比べ高くなっているのは、主に物件費を要因としており、ふるさと納税寄附金の増加による運営管理等に費用が掛かっているためである。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122278</xdr:rowOff>
    </xdr:from>
    <xdr:to>
      <xdr:col>23</xdr:col>
      <xdr:colOff>133350</xdr:colOff>
      <xdr:row>82</xdr:row>
      <xdr:rowOff>6291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9728"/>
          <a:ext cx="838200" cy="5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88409</xdr:rowOff>
    </xdr:from>
    <xdr:to>
      <xdr:col>19</xdr:col>
      <xdr:colOff>133350</xdr:colOff>
      <xdr:row>81</xdr:row>
      <xdr:rowOff>122278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5859"/>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37300</xdr:rowOff>
    </xdr:from>
    <xdr:to>
      <xdr:col>15</xdr:col>
      <xdr:colOff>82550</xdr:colOff>
      <xdr:row>81</xdr:row>
      <xdr:rowOff>88409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4750"/>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37300</xdr:rowOff>
    </xdr:from>
    <xdr:to>
      <xdr:col>11</xdr:col>
      <xdr:colOff>31750</xdr:colOff>
      <xdr:row>81</xdr:row>
      <xdr:rowOff>39297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24750"/>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126941</xdr:rowOff>
    </xdr:from>
    <xdr:to>
      <xdr:col>23</xdr:col>
      <xdr:colOff>184150</xdr:colOff>
      <xdr:row>82</xdr:row>
      <xdr:rowOff>57091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99018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71478</xdr:rowOff>
    </xdr:from>
    <xdr:to>
      <xdr:col>19</xdr:col>
      <xdr:colOff>184150</xdr:colOff>
      <xdr:row>82</xdr:row>
      <xdr:rowOff>1628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37609</xdr:rowOff>
    </xdr:from>
    <xdr:to>
      <xdr:col>15</xdr:col>
      <xdr:colOff>133350</xdr:colOff>
      <xdr:row>81</xdr:row>
      <xdr:rowOff>139209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149386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157950</xdr:rowOff>
    </xdr:from>
    <xdr:to>
      <xdr:col>11</xdr:col>
      <xdr:colOff>82550</xdr:colOff>
      <xdr:row>81</xdr:row>
      <xdr:rowOff>88100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98277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159947</xdr:rowOff>
    </xdr:from>
    <xdr:to>
      <xdr:col>7</xdr:col>
      <xdr:colOff>31750</xdr:colOff>
      <xdr:row>81</xdr:row>
      <xdr:rowOff>90097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68898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3678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68898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94561"/>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86</xdr:row>
      <xdr:rowOff>167957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94561"/>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167957</xdr:rowOff>
    </xdr:from>
    <xdr:to>
      <xdr:col>68</xdr:col>
      <xdr:colOff>152400</xdr:colOff>
      <xdr:row>87</xdr:row>
      <xdr:rowOff>62864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1265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18098</xdr:rowOff>
    </xdr:from>
    <xdr:to>
      <xdr:col>77</xdr:col>
      <xdr:colOff>95250</xdr:colOff>
      <xdr:row>87</xdr:row>
      <xdr:rowOff>119698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104475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117157</xdr:rowOff>
    </xdr:from>
    <xdr:to>
      <xdr:col>68</xdr:col>
      <xdr:colOff>203200</xdr:colOff>
      <xdr:row>87</xdr:row>
      <xdr:rowOff>47307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32084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過去からの新規採用抑制策により類似団体平均を下回っている。住民サービスの質を低下させることのないよう適正な定員管理に努める。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7602</xdr:rowOff>
    </xdr:from>
    <xdr:to>
      <xdr:col>81</xdr:col>
      <xdr:colOff>44450</xdr:colOff>
      <xdr:row>59</xdr:row>
      <xdr:rowOff>8521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23152"/>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8521</xdr:rowOff>
    </xdr:from>
    <xdr:to>
      <xdr:col>77</xdr:col>
      <xdr:colOff>44450</xdr:colOff>
      <xdr:row>59</xdr:row>
      <xdr:rowOff>12198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24071"/>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5878</xdr:rowOff>
    </xdr:from>
    <xdr:to>
      <xdr:col>72</xdr:col>
      <xdr:colOff>203200</xdr:colOff>
      <xdr:row>59</xdr:row>
      <xdr:rowOff>12198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21428"/>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937</xdr:rowOff>
    </xdr:from>
    <xdr:to>
      <xdr:col>68</xdr:col>
      <xdr:colOff>152400</xdr:colOff>
      <xdr:row>59</xdr:row>
      <xdr:rowOff>5878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16487"/>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128252</xdr:rowOff>
    </xdr:from>
    <xdr:to>
      <xdr:col>81</xdr:col>
      <xdr:colOff>95250</xdr:colOff>
      <xdr:row>59</xdr:row>
      <xdr:rowOff>58402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49529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129171</xdr:rowOff>
    </xdr:from>
    <xdr:to>
      <xdr:col>77</xdr:col>
      <xdr:colOff>95250</xdr:colOff>
      <xdr:row>59</xdr:row>
      <xdr:rowOff>59321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69498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4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132848</xdr:rowOff>
    </xdr:from>
    <xdr:to>
      <xdr:col>73</xdr:col>
      <xdr:colOff>44450</xdr:colOff>
      <xdr:row>59</xdr:row>
      <xdr:rowOff>62998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73175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4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126528</xdr:rowOff>
    </xdr:from>
    <xdr:to>
      <xdr:col>68</xdr:col>
      <xdr:colOff>203200</xdr:colOff>
      <xdr:row>59</xdr:row>
      <xdr:rowOff>56678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66855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3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121587</xdr:rowOff>
    </xdr:from>
    <xdr:to>
      <xdr:col>64</xdr:col>
      <xdr:colOff>152400</xdr:colOff>
      <xdr:row>59</xdr:row>
      <xdr:rowOff>51737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61914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3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27517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5104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37</xdr:row>
      <xdr:rowOff>166794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782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134620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3817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72813</xdr:rowOff>
    </xdr:from>
    <xdr:to>
      <xdr:col>68</xdr:col>
      <xdr:colOff>152400</xdr:colOff>
      <xdr:row>37</xdr:row>
      <xdr:rowOff>38100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2450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22013</xdr:rowOff>
    </xdr:from>
    <xdr:to>
      <xdr:col>64</xdr:col>
      <xdr:colOff>152400</xdr:colOff>
      <xdr:row>36</xdr:row>
      <xdr:rowOff>123613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133790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過去からの起債抑制策並びに効率的な繰上償還の実施、減債基金の積立による充当可能基金の増額が挙げられる。現在、小中一貫型赤小学校・赤中学校建設事業及び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
2,837
31.98
6,115,305
5,985,752
103,070
1,644,880
3,029,997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類似団体平均と比較すると、人件費に係る経常収支比率は高くなっているが、昨年度と比較すると減少している。今後も人件費関係経費全体において、行政サービスを維持しつつ適正数値の管理に努めたい。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7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3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110490</xdr:rowOff>
    </xdr:from>
    <xdr:to>
      <xdr:col>11</xdr:col>
      <xdr:colOff>60325</xdr:colOff>
      <xdr:row>37</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物件費に係る経常収支比率が減少しているのは、ふるさと納税寄附金事業において、前年度寄附分に対する返礼品等経費に対してふるさと納税寄附金基金を充当したためである。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884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022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2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2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扶助費に係る経常収支比率が類似団体平均を上回り、かつ上昇傾向にある要因として、支給対象者の増による児童手当の増及び保育所運営費の増などが挙げられる。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また、当該費目には医療費が含まれているが、減少傾向にあり、今後も住民の健康増進をすすめ抑制を図っていく。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6704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200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20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52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17434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類似団体平均を上回っており、これは特別会計への繰出金が主な要因である。今後も医療費抑制につながる健康増進事業の展開が必要である。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99568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162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162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44704</xdr:rowOff>
    </xdr:from>
    <xdr:to>
      <xdr:col>73</xdr:col>
      <xdr:colOff>180975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88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44704</xdr:rowOff>
    </xdr:from>
    <xdr:to>
      <xdr:col>69</xdr:col>
      <xdr:colOff>92075</xdr:colOff>
      <xdr:row>58</xdr:row>
      <xdr:rowOff>117856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88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133113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73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165354</xdr:rowOff>
    </xdr:from>
    <xdr:to>
      <xdr:col>69</xdr:col>
      <xdr:colOff>142875</xdr:colOff>
      <xdr:row>58</xdr:row>
      <xdr:rowOff>95504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105681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67056</xdr:rowOff>
    </xdr:from>
    <xdr:to>
      <xdr:col>65</xdr:col>
      <xdr:colOff>53975</xdr:colOff>
      <xdr:row>58</xdr:row>
      <xdr:rowOff>168656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7383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8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類似団体平均を下回っているが、今後も一部事務組合負担金等の増額が見込まれるため、抑制に努めていく必要がある。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49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62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銀行引受債の計画的な繰上償還の実施による地方債借入残高の削減により、類似団体平均を下回っている。今後も地方債借入及び借入残高の管理を的確に行い、公債費の縮減に努める。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142240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209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0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75</xdr:row>
      <xdr:rowOff>85090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09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91440</xdr:rowOff>
    </xdr:from>
    <xdr:to>
      <xdr:col>24</xdr:col>
      <xdr:colOff>76200</xdr:colOff>
      <xdr:row>76</xdr:row>
      <xdr:rowOff>21589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107967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類似団体平均を上回っている主な要因は扶助費である。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保育所運営費等の増加により上昇傾向にあるため、適正数値となるよう努める。また、住民の健康増進により医療費を含め経費の抑制を図っていく。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972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34339"/>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3433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153300</xdr:rowOff>
    </xdr:from>
    <xdr:to>
      <xdr:col>29</xdr:col>
      <xdr:colOff>127000</xdr:colOff>
      <xdr:row>18</xdr:row>
      <xdr:rowOff>157242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87025"/>
          <a:ext cx="647700" cy="3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157242</xdr:rowOff>
    </xdr:from>
    <xdr:to>
      <xdr:col>26</xdr:col>
      <xdr:colOff>50800</xdr:colOff>
      <xdr:row>18</xdr:row>
      <xdr:rowOff>164343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0967"/>
          <a:ext cx="698500" cy="7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164343</xdr:rowOff>
    </xdr:from>
    <xdr:to>
      <xdr:col>22</xdr:col>
      <xdr:colOff>114300</xdr:colOff>
      <xdr:row>19</xdr:row>
      <xdr:rowOff>2372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98068"/>
          <a:ext cx="698500" cy="9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2372</xdr:rowOff>
    </xdr:from>
    <xdr:to>
      <xdr:col>18</xdr:col>
      <xdr:colOff>177800</xdr:colOff>
      <xdr:row>19</xdr:row>
      <xdr:rowOff>13052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07547"/>
          <a:ext cx="698500" cy="10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102501</xdr:rowOff>
    </xdr:from>
    <xdr:to>
      <xdr:col>29</xdr:col>
      <xdr:colOff>177800</xdr:colOff>
      <xdr:row>19</xdr:row>
      <xdr:rowOff>32651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3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11078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106443</xdr:rowOff>
    </xdr:from>
    <xdr:to>
      <xdr:col>26</xdr:col>
      <xdr:colOff>101600</xdr:colOff>
      <xdr:row>19</xdr:row>
      <xdr:rowOff>36592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4016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21369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2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113543</xdr:rowOff>
    </xdr:from>
    <xdr:to>
      <xdr:col>22</xdr:col>
      <xdr:colOff>165100</xdr:colOff>
      <xdr:row>19</xdr:row>
      <xdr:rowOff>43693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4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28470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3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123022</xdr:rowOff>
    </xdr:from>
    <xdr:to>
      <xdr:col>19</xdr:col>
      <xdr:colOff>38100</xdr:colOff>
      <xdr:row>19</xdr:row>
      <xdr:rowOff>53172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5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37949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4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133702</xdr:rowOff>
    </xdr:from>
    <xdr:to>
      <xdr:col>15</xdr:col>
      <xdr:colOff>101600</xdr:colOff>
      <xdr:row>19</xdr:row>
      <xdr:rowOff>63852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67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48629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5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38422</xdr:rowOff>
    </xdr:from>
    <xdr:to>
      <xdr:col>29</xdr:col>
      <xdr:colOff>127000</xdr:colOff>
      <xdr:row>37</xdr:row>
      <xdr:rowOff>69918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3122"/>
          <a:ext cx="647700" cy="3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69918</xdr:rowOff>
    </xdr:from>
    <xdr:to>
      <xdr:col>26</xdr:col>
      <xdr:colOff>50800</xdr:colOff>
      <xdr:row>37</xdr:row>
      <xdr:rowOff>74933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94618"/>
          <a:ext cx="698500" cy="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57155</xdr:rowOff>
    </xdr:from>
    <xdr:to>
      <xdr:col>22</xdr:col>
      <xdr:colOff>114300</xdr:colOff>
      <xdr:row>37</xdr:row>
      <xdr:rowOff>74933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81855"/>
          <a:ext cx="698500" cy="1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57155</xdr:rowOff>
    </xdr:from>
    <xdr:to>
      <xdr:col>18</xdr:col>
      <xdr:colOff>177800</xdr:colOff>
      <xdr:row>37</xdr:row>
      <xdr:rowOff>89990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81855"/>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159072</xdr:rowOff>
    </xdr:from>
    <xdr:to>
      <xdr:col>29</xdr:col>
      <xdr:colOff>177800</xdr:colOff>
      <xdr:row>37</xdr:row>
      <xdr:rowOff>89222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131149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19118</xdr:rowOff>
    </xdr:from>
    <xdr:to>
      <xdr:col>26</xdr:col>
      <xdr:colOff>101600</xdr:colOff>
      <xdr:row>37</xdr:row>
      <xdr:rowOff>120718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4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105495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3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24133</xdr:rowOff>
    </xdr:from>
    <xdr:to>
      <xdr:col>22</xdr:col>
      <xdr:colOff>165100</xdr:colOff>
      <xdr:row>37</xdr:row>
      <xdr:rowOff>125733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4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110510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3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6355</xdr:rowOff>
    </xdr:from>
    <xdr:to>
      <xdr:col>19</xdr:col>
      <xdr:colOff>38100</xdr:colOff>
      <xdr:row>37</xdr:row>
      <xdr:rowOff>107955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3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92732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39190</xdr:rowOff>
    </xdr:from>
    <xdr:to>
      <xdr:col>15</xdr:col>
      <xdr:colOff>101600</xdr:colOff>
      <xdr:row>37</xdr:row>
      <xdr:rowOff>140790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125567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
2,837
31.98
6,115,305
5,985,752
103,070
1,644,880
3,029,997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145491</xdr:rowOff>
    </xdr:from>
    <xdr:to>
      <xdr:col>24</xdr:col>
      <xdr:colOff>63500</xdr:colOff>
      <xdr:row>37</xdr:row>
      <xdr:rowOff>151802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89141"/>
          <a:ext cx="838200" cy="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151802</xdr:rowOff>
    </xdr:from>
    <xdr:to>
      <xdr:col>19</xdr:col>
      <xdr:colOff>177800</xdr:colOff>
      <xdr:row>37</xdr:row>
      <xdr:rowOff>156562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95452"/>
          <a:ext cx="88900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156562</xdr:rowOff>
    </xdr:from>
    <xdr:to>
      <xdr:col>15</xdr:col>
      <xdr:colOff>50800</xdr:colOff>
      <xdr:row>37</xdr:row>
      <xdr:rowOff>158732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00212"/>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158732</xdr:rowOff>
    </xdr:from>
    <xdr:to>
      <xdr:col>10</xdr:col>
      <xdr:colOff>114300</xdr:colOff>
      <xdr:row>37</xdr:row>
      <xdr:rowOff>167620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02382"/>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94691</xdr:rowOff>
    </xdr:from>
    <xdr:to>
      <xdr:col>24</xdr:col>
      <xdr:colOff>114300</xdr:colOff>
      <xdr:row>38</xdr:row>
      <xdr:rowOff>24841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9618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101002</xdr:rowOff>
    </xdr:from>
    <xdr:to>
      <xdr:col>20</xdr:col>
      <xdr:colOff>38100</xdr:colOff>
      <xdr:row>38</xdr:row>
      <xdr:rowOff>31152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22279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105762</xdr:rowOff>
    </xdr:from>
    <xdr:to>
      <xdr:col>15</xdr:col>
      <xdr:colOff>101600</xdr:colOff>
      <xdr:row>38</xdr:row>
      <xdr:rowOff>35912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27039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4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107932</xdr:rowOff>
    </xdr:from>
    <xdr:to>
      <xdr:col>10</xdr:col>
      <xdr:colOff>165100</xdr:colOff>
      <xdr:row>38</xdr:row>
      <xdr:rowOff>38082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29209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4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116820</xdr:rowOff>
    </xdr:from>
    <xdr:to>
      <xdr:col>6</xdr:col>
      <xdr:colOff>38100</xdr:colOff>
      <xdr:row>38</xdr:row>
      <xdr:rowOff>46969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604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38097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5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97822</xdr:rowOff>
    </xdr:from>
    <xdr:to>
      <xdr:col>24</xdr:col>
      <xdr:colOff>63500</xdr:colOff>
      <xdr:row>57</xdr:row>
      <xdr:rowOff>159734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0472"/>
          <a:ext cx="8382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159734</xdr:rowOff>
    </xdr:from>
    <xdr:to>
      <xdr:col>19</xdr:col>
      <xdr:colOff>177800</xdr:colOff>
      <xdr:row>58</xdr:row>
      <xdr:rowOff>25421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32384"/>
          <a:ext cx="889000" cy="3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25421</xdr:rowOff>
    </xdr:from>
    <xdr:to>
      <xdr:col>15</xdr:col>
      <xdr:colOff>50800</xdr:colOff>
      <xdr:row>58</xdr:row>
      <xdr:rowOff>79642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69521"/>
          <a:ext cx="889000" cy="5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75107</xdr:rowOff>
    </xdr:from>
    <xdr:to>
      <xdr:col>10</xdr:col>
      <xdr:colOff>114300</xdr:colOff>
      <xdr:row>58</xdr:row>
      <xdr:rowOff>79642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19207"/>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47022</xdr:rowOff>
    </xdr:from>
    <xdr:to>
      <xdr:col>24</xdr:col>
      <xdr:colOff>114300</xdr:colOff>
      <xdr:row>57</xdr:row>
      <xdr:rowOff>148622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69899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108934</xdr:rowOff>
    </xdr:from>
    <xdr:to>
      <xdr:col>20</xdr:col>
      <xdr:colOff>38100</xdr:colOff>
      <xdr:row>58</xdr:row>
      <xdr:rowOff>39084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55611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5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146071</xdr:rowOff>
    </xdr:from>
    <xdr:to>
      <xdr:col>15</xdr:col>
      <xdr:colOff>101600</xdr:colOff>
      <xdr:row>58</xdr:row>
      <xdr:rowOff>76221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67348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1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28842</xdr:rowOff>
    </xdr:from>
    <xdr:to>
      <xdr:col>10</xdr:col>
      <xdr:colOff>165100</xdr:colOff>
      <xdr:row>58</xdr:row>
      <xdr:rowOff>130442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121569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24307</xdr:rowOff>
    </xdr:from>
    <xdr:to>
      <xdr:col>6</xdr:col>
      <xdr:colOff>38100</xdr:colOff>
      <xdr:row>58</xdr:row>
      <xdr:rowOff>125907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117034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24802</xdr:rowOff>
    </xdr:from>
    <xdr:to>
      <xdr:col>24</xdr:col>
      <xdr:colOff>63500</xdr:colOff>
      <xdr:row>79</xdr:row>
      <xdr:rowOff>26524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9352"/>
          <a:ext cx="8382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21197</xdr:rowOff>
    </xdr:from>
    <xdr:to>
      <xdr:col>19</xdr:col>
      <xdr:colOff>177800</xdr:colOff>
      <xdr:row>79</xdr:row>
      <xdr:rowOff>24802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5747"/>
          <a:ext cx="8890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21197</xdr:rowOff>
    </xdr:from>
    <xdr:to>
      <xdr:col>15</xdr:col>
      <xdr:colOff>50800</xdr:colOff>
      <xdr:row>79</xdr:row>
      <xdr:rowOff>27324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5747"/>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25994</xdr:rowOff>
    </xdr:from>
    <xdr:to>
      <xdr:col>10</xdr:col>
      <xdr:colOff>114300</xdr:colOff>
      <xdr:row>79</xdr:row>
      <xdr:rowOff>27324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0544"/>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147174</xdr:rowOff>
    </xdr:from>
    <xdr:to>
      <xdr:col>24</xdr:col>
      <xdr:colOff>114300</xdr:colOff>
      <xdr:row>79</xdr:row>
      <xdr:rowOff>77324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62101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145452</xdr:rowOff>
    </xdr:from>
    <xdr:to>
      <xdr:col>20</xdr:col>
      <xdr:colOff>38100</xdr:colOff>
      <xdr:row>79</xdr:row>
      <xdr:rowOff>75602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66729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1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141847</xdr:rowOff>
    </xdr:from>
    <xdr:to>
      <xdr:col>15</xdr:col>
      <xdr:colOff>101600</xdr:colOff>
      <xdr:row>79</xdr:row>
      <xdr:rowOff>71997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63124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147974</xdr:rowOff>
    </xdr:from>
    <xdr:to>
      <xdr:col>10</xdr:col>
      <xdr:colOff>165100</xdr:colOff>
      <xdr:row>79</xdr:row>
      <xdr:rowOff>78124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69251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146644</xdr:rowOff>
    </xdr:from>
    <xdr:to>
      <xdr:col>6</xdr:col>
      <xdr:colOff>38100</xdr:colOff>
      <xdr:row>79</xdr:row>
      <xdr:rowOff>76794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67921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3012</xdr:rowOff>
    </xdr:from>
    <xdr:to>
      <xdr:col>24</xdr:col>
      <xdr:colOff>63500</xdr:colOff>
      <xdr:row>92</xdr:row>
      <xdr:rowOff>10237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604962"/>
          <a:ext cx="838200" cy="17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10237</xdr:rowOff>
    </xdr:from>
    <xdr:to>
      <xdr:col>19</xdr:col>
      <xdr:colOff>177800</xdr:colOff>
      <xdr:row>92</xdr:row>
      <xdr:rowOff>161570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783637"/>
          <a:ext cx="8890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5741</xdr:rowOff>
    </xdr:from>
    <xdr:to>
      <xdr:col>15</xdr:col>
      <xdr:colOff>50800</xdr:colOff>
      <xdr:row>92</xdr:row>
      <xdr:rowOff>161570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779141"/>
          <a:ext cx="8890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5741</xdr:rowOff>
    </xdr:from>
    <xdr:to>
      <xdr:col>10</xdr:col>
      <xdr:colOff>114300</xdr:colOff>
      <xdr:row>93</xdr:row>
      <xdr:rowOff>135706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779141"/>
          <a:ext cx="8890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123662</xdr:rowOff>
    </xdr:from>
    <xdr:to>
      <xdr:col>24</xdr:col>
      <xdr:colOff>114300</xdr:colOff>
      <xdr:row>91</xdr:row>
      <xdr:rowOff>53812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5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146539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40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130887</xdr:rowOff>
    </xdr:from>
    <xdr:to>
      <xdr:col>20</xdr:col>
      <xdr:colOff>38100</xdr:colOff>
      <xdr:row>92</xdr:row>
      <xdr:rowOff>61037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7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77564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50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110770</xdr:rowOff>
    </xdr:from>
    <xdr:to>
      <xdr:col>15</xdr:col>
      <xdr:colOff>101600</xdr:colOff>
      <xdr:row>93</xdr:row>
      <xdr:rowOff>40920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57447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65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126391</xdr:rowOff>
    </xdr:from>
    <xdr:to>
      <xdr:col>10</xdr:col>
      <xdr:colOff>165100</xdr:colOff>
      <xdr:row>92</xdr:row>
      <xdr:rowOff>56541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73068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5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84906</xdr:rowOff>
    </xdr:from>
    <xdr:to>
      <xdr:col>6</xdr:col>
      <xdr:colOff>38100</xdr:colOff>
      <xdr:row>94</xdr:row>
      <xdr:rowOff>15056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31583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74008</xdr:rowOff>
    </xdr:from>
    <xdr:to>
      <xdr:col>55</xdr:col>
      <xdr:colOff>0</xdr:colOff>
      <xdr:row>38</xdr:row>
      <xdr:rowOff>11188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17658"/>
          <a:ext cx="838200" cy="10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11188</xdr:rowOff>
    </xdr:from>
    <xdr:to>
      <xdr:col>50</xdr:col>
      <xdr:colOff>114300</xdr:colOff>
      <xdr:row>38</xdr:row>
      <xdr:rowOff>38315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2628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38315</xdr:rowOff>
    </xdr:from>
    <xdr:to>
      <xdr:col>45</xdr:col>
      <xdr:colOff>177800</xdr:colOff>
      <xdr:row>38</xdr:row>
      <xdr:rowOff>116226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53415"/>
          <a:ext cx="889000" cy="7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152238</xdr:rowOff>
    </xdr:from>
    <xdr:to>
      <xdr:col>41</xdr:col>
      <xdr:colOff>50800</xdr:colOff>
      <xdr:row>38</xdr:row>
      <xdr:rowOff>116226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95888"/>
          <a:ext cx="889000" cy="1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23208</xdr:rowOff>
    </xdr:from>
    <xdr:to>
      <xdr:col>55</xdr:col>
      <xdr:colOff>50800</xdr:colOff>
      <xdr:row>37</xdr:row>
      <xdr:rowOff>124808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46085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1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131838</xdr:rowOff>
    </xdr:from>
    <xdr:to>
      <xdr:col>50</xdr:col>
      <xdr:colOff>165100</xdr:colOff>
      <xdr:row>38</xdr:row>
      <xdr:rowOff>61988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53115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6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158965</xdr:rowOff>
    </xdr:from>
    <xdr:to>
      <xdr:col>46</xdr:col>
      <xdr:colOff>38100</xdr:colOff>
      <xdr:row>38</xdr:row>
      <xdr:rowOff>89115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80242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9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65426</xdr:rowOff>
    </xdr:from>
    <xdr:to>
      <xdr:col>41</xdr:col>
      <xdr:colOff>101600</xdr:colOff>
      <xdr:row>38</xdr:row>
      <xdr:rowOff>167026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158153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101438</xdr:rowOff>
    </xdr:from>
    <xdr:to>
      <xdr:col>36</xdr:col>
      <xdr:colOff>165100</xdr:colOff>
      <xdr:row>38</xdr:row>
      <xdr:rowOff>31588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22715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3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20512</xdr:rowOff>
    </xdr:from>
    <xdr:to>
      <xdr:col>55</xdr:col>
      <xdr:colOff>0</xdr:colOff>
      <xdr:row>59</xdr:row>
      <xdr:rowOff>34417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36062"/>
          <a:ext cx="838200" cy="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20512</xdr:rowOff>
    </xdr:from>
    <xdr:to>
      <xdr:col>50</xdr:col>
      <xdr:colOff>114300</xdr:colOff>
      <xdr:row>59</xdr:row>
      <xdr:rowOff>38171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36062"/>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33812</xdr:rowOff>
    </xdr:from>
    <xdr:to>
      <xdr:col>45</xdr:col>
      <xdr:colOff>177800</xdr:colOff>
      <xdr:row>59</xdr:row>
      <xdr:rowOff>38171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49362"/>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24472</xdr:rowOff>
    </xdr:from>
    <xdr:to>
      <xdr:col>41</xdr:col>
      <xdr:colOff>50800</xdr:colOff>
      <xdr:row>59</xdr:row>
      <xdr:rowOff>33812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40022"/>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155067</xdr:rowOff>
    </xdr:from>
    <xdr:to>
      <xdr:col>55</xdr:col>
      <xdr:colOff>50800</xdr:colOff>
      <xdr:row>59</xdr:row>
      <xdr:rowOff>85217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141162</xdr:rowOff>
    </xdr:from>
    <xdr:to>
      <xdr:col>50</xdr:col>
      <xdr:colOff>165100</xdr:colOff>
      <xdr:row>59</xdr:row>
      <xdr:rowOff>71312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62439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7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158821</xdr:rowOff>
    </xdr:from>
    <xdr:to>
      <xdr:col>46</xdr:col>
      <xdr:colOff>38100</xdr:colOff>
      <xdr:row>59</xdr:row>
      <xdr:rowOff>88971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80098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154462</xdr:rowOff>
    </xdr:from>
    <xdr:to>
      <xdr:col>41</xdr:col>
      <xdr:colOff>101600</xdr:colOff>
      <xdr:row>59</xdr:row>
      <xdr:rowOff>84612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75739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145122</xdr:rowOff>
    </xdr:from>
    <xdr:to>
      <xdr:col>36</xdr:col>
      <xdr:colOff>165100</xdr:colOff>
      <xdr:row>59</xdr:row>
      <xdr:rowOff>75272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66399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8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18772</xdr:rowOff>
    </xdr:from>
    <xdr:to>
      <xdr:col>55</xdr:col>
      <xdr:colOff>0</xdr:colOff>
      <xdr:row>79</xdr:row>
      <xdr:rowOff>39534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3322"/>
          <a:ext cx="8382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15597</xdr:rowOff>
    </xdr:from>
    <xdr:to>
      <xdr:col>50</xdr:col>
      <xdr:colOff>114300</xdr:colOff>
      <xdr:row>79</xdr:row>
      <xdr:rowOff>18772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014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8096</xdr:rowOff>
    </xdr:from>
    <xdr:to>
      <xdr:col>45</xdr:col>
      <xdr:colOff>177800</xdr:colOff>
      <xdr:row>79</xdr:row>
      <xdr:rowOff>15597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2646"/>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8096</xdr:rowOff>
    </xdr:from>
    <xdr:to>
      <xdr:col>41</xdr:col>
      <xdr:colOff>50800</xdr:colOff>
      <xdr:row>79</xdr:row>
      <xdr:rowOff>26953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2646"/>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160184</xdr:rowOff>
    </xdr:from>
    <xdr:to>
      <xdr:col>55</xdr:col>
      <xdr:colOff>50800</xdr:colOff>
      <xdr:row>79</xdr:row>
      <xdr:rowOff>90334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75111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139422</xdr:rowOff>
    </xdr:from>
    <xdr:to>
      <xdr:col>50</xdr:col>
      <xdr:colOff>165100</xdr:colOff>
      <xdr:row>79</xdr:row>
      <xdr:rowOff>69572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60699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136247</xdr:rowOff>
    </xdr:from>
    <xdr:to>
      <xdr:col>46</xdr:col>
      <xdr:colOff>38100</xdr:colOff>
      <xdr:row>79</xdr:row>
      <xdr:rowOff>66397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57524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128746</xdr:rowOff>
    </xdr:from>
    <xdr:to>
      <xdr:col>41</xdr:col>
      <xdr:colOff>101600</xdr:colOff>
      <xdr:row>79</xdr:row>
      <xdr:rowOff>58896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50023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9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147603</xdr:rowOff>
    </xdr:from>
    <xdr:to>
      <xdr:col>36</xdr:col>
      <xdr:colOff>165100</xdr:colOff>
      <xdr:row>79</xdr:row>
      <xdr:rowOff>77753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68880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43466</xdr:rowOff>
    </xdr:from>
    <xdr:to>
      <xdr:col>55</xdr:col>
      <xdr:colOff>0</xdr:colOff>
      <xdr:row>98</xdr:row>
      <xdr:rowOff>59455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45566"/>
          <a:ext cx="8382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43466</xdr:rowOff>
    </xdr:from>
    <xdr:to>
      <xdr:col>50</xdr:col>
      <xdr:colOff>114300</xdr:colOff>
      <xdr:row>98</xdr:row>
      <xdr:rowOff>68469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5566"/>
          <a:ext cx="889000" cy="2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64478</xdr:rowOff>
    </xdr:from>
    <xdr:to>
      <xdr:col>45</xdr:col>
      <xdr:colOff>177800</xdr:colOff>
      <xdr:row>98</xdr:row>
      <xdr:rowOff>68469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6578"/>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64478</xdr:rowOff>
    </xdr:from>
    <xdr:to>
      <xdr:col>41</xdr:col>
      <xdr:colOff>50800</xdr:colOff>
      <xdr:row>98</xdr:row>
      <xdr:rowOff>65796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6578"/>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8655</xdr:rowOff>
    </xdr:from>
    <xdr:to>
      <xdr:col>55</xdr:col>
      <xdr:colOff>50800</xdr:colOff>
      <xdr:row>98</xdr:row>
      <xdr:rowOff>110255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139482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164116</xdr:rowOff>
    </xdr:from>
    <xdr:to>
      <xdr:col>50</xdr:col>
      <xdr:colOff>165100</xdr:colOff>
      <xdr:row>98</xdr:row>
      <xdr:rowOff>94266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110793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6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17669</xdr:rowOff>
    </xdr:from>
    <xdr:to>
      <xdr:col>46</xdr:col>
      <xdr:colOff>38100</xdr:colOff>
      <xdr:row>98</xdr:row>
      <xdr:rowOff>119269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110396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13678</xdr:rowOff>
    </xdr:from>
    <xdr:to>
      <xdr:col>41</xdr:col>
      <xdr:colOff>101600</xdr:colOff>
      <xdr:row>98</xdr:row>
      <xdr:rowOff>115278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106405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0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14996</xdr:rowOff>
    </xdr:from>
    <xdr:to>
      <xdr:col>36</xdr:col>
      <xdr:colOff>165100</xdr:colOff>
      <xdr:row>98</xdr:row>
      <xdr:rowOff>116596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107723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68552</xdr:rowOff>
    </xdr:from>
    <xdr:to>
      <xdr:col>85</xdr:col>
      <xdr:colOff>127000</xdr:colOff>
      <xdr:row>38</xdr:row>
      <xdr:rowOff>167700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83652"/>
          <a:ext cx="838200" cy="9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68552</xdr:rowOff>
    </xdr:from>
    <xdr:to>
      <xdr:col>81</xdr:col>
      <xdr:colOff>50800</xdr:colOff>
      <xdr:row>38</xdr:row>
      <xdr:rowOff>121572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83652"/>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22360</xdr:rowOff>
    </xdr:from>
    <xdr:to>
      <xdr:col>76</xdr:col>
      <xdr:colOff>114300</xdr:colOff>
      <xdr:row>38</xdr:row>
      <xdr:rowOff>121572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3746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22360</xdr:rowOff>
    </xdr:from>
    <xdr:to>
      <xdr:col>71</xdr:col>
      <xdr:colOff>177800</xdr:colOff>
      <xdr:row>38</xdr:row>
      <xdr:rowOff>133600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37460"/>
          <a:ext cx="889000" cy="1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116900</xdr:rowOff>
    </xdr:from>
    <xdr:to>
      <xdr:col>85</xdr:col>
      <xdr:colOff>177800</xdr:colOff>
      <xdr:row>39</xdr:row>
      <xdr:rowOff>47050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17752</xdr:rowOff>
    </xdr:from>
    <xdr:to>
      <xdr:col>81</xdr:col>
      <xdr:colOff>101600</xdr:colOff>
      <xdr:row>38</xdr:row>
      <xdr:rowOff>119352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135879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0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70772</xdr:rowOff>
    </xdr:from>
    <xdr:to>
      <xdr:col>76</xdr:col>
      <xdr:colOff>165100</xdr:colOff>
      <xdr:row>39</xdr:row>
      <xdr:rowOff>922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17449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143009</xdr:rowOff>
    </xdr:from>
    <xdr:to>
      <xdr:col>72</xdr:col>
      <xdr:colOff>38100</xdr:colOff>
      <xdr:row>38</xdr:row>
      <xdr:rowOff>73160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86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82800</xdr:rowOff>
    </xdr:from>
    <xdr:to>
      <xdr:col>67</xdr:col>
      <xdr:colOff>101600</xdr:colOff>
      <xdr:row>39</xdr:row>
      <xdr:rowOff>12950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4077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137936</xdr:rowOff>
    </xdr:from>
    <xdr:to>
      <xdr:col>85</xdr:col>
      <xdr:colOff>127000</xdr:colOff>
      <xdr:row>78</xdr:row>
      <xdr:rowOff>63291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39586"/>
          <a:ext cx="838200" cy="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157854</xdr:rowOff>
    </xdr:from>
    <xdr:to>
      <xdr:col>81</xdr:col>
      <xdr:colOff>50800</xdr:colOff>
      <xdr:row>78</xdr:row>
      <xdr:rowOff>63291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9504"/>
          <a:ext cx="8890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99834</xdr:rowOff>
    </xdr:from>
    <xdr:to>
      <xdr:col>76</xdr:col>
      <xdr:colOff>114300</xdr:colOff>
      <xdr:row>77</xdr:row>
      <xdr:rowOff>157854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1484"/>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99834</xdr:rowOff>
    </xdr:from>
    <xdr:to>
      <xdr:col>71</xdr:col>
      <xdr:colOff>177800</xdr:colOff>
      <xdr:row>78</xdr:row>
      <xdr:rowOff>59702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1484"/>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87136</xdr:rowOff>
    </xdr:from>
    <xdr:to>
      <xdr:col>85</xdr:col>
      <xdr:colOff>177800</xdr:colOff>
      <xdr:row>78</xdr:row>
      <xdr:rowOff>17286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65563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12491</xdr:rowOff>
    </xdr:from>
    <xdr:to>
      <xdr:col>81</xdr:col>
      <xdr:colOff>101600</xdr:colOff>
      <xdr:row>78</xdr:row>
      <xdr:rowOff>114091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105218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107054</xdr:rowOff>
    </xdr:from>
    <xdr:to>
      <xdr:col>76</xdr:col>
      <xdr:colOff>165100</xdr:colOff>
      <xdr:row>78</xdr:row>
      <xdr:rowOff>37204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28331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0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49034</xdr:rowOff>
    </xdr:from>
    <xdr:to>
      <xdr:col>72</xdr:col>
      <xdr:colOff>38100</xdr:colOff>
      <xdr:row>77</xdr:row>
      <xdr:rowOff>150634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167161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2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8902</xdr:rowOff>
    </xdr:from>
    <xdr:to>
      <xdr:col>67</xdr:col>
      <xdr:colOff>101600</xdr:colOff>
      <xdr:row>78</xdr:row>
      <xdr:rowOff>110502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101629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11199</xdr:rowOff>
    </xdr:from>
    <xdr:to>
      <xdr:col>85</xdr:col>
      <xdr:colOff>127000</xdr:colOff>
      <xdr:row>97</xdr:row>
      <xdr:rowOff>87556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470399"/>
          <a:ext cx="838200" cy="2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87556</xdr:rowOff>
    </xdr:from>
    <xdr:to>
      <xdr:col>81</xdr:col>
      <xdr:colOff>50800</xdr:colOff>
      <xdr:row>98</xdr:row>
      <xdr:rowOff>11993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18206"/>
          <a:ext cx="889000" cy="9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6452</xdr:rowOff>
    </xdr:from>
    <xdr:to>
      <xdr:col>76</xdr:col>
      <xdr:colOff>114300</xdr:colOff>
      <xdr:row>98</xdr:row>
      <xdr:rowOff>11993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8552"/>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6452</xdr:rowOff>
    </xdr:from>
    <xdr:to>
      <xdr:col>71</xdr:col>
      <xdr:colOff>177800</xdr:colOff>
      <xdr:row>98</xdr:row>
      <xdr:rowOff>53493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8552"/>
          <a:ext cx="889000" cy="4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131849</xdr:rowOff>
    </xdr:from>
    <xdr:to>
      <xdr:col>85</xdr:col>
      <xdr:colOff>177800</xdr:colOff>
      <xdr:row>96</xdr:row>
      <xdr:rowOff>61999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41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154726</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27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36756</xdr:rowOff>
    </xdr:from>
    <xdr:to>
      <xdr:col>81</xdr:col>
      <xdr:colOff>101600</xdr:colOff>
      <xdr:row>97</xdr:row>
      <xdr:rowOff>138356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154883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4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132643</xdr:rowOff>
    </xdr:from>
    <xdr:to>
      <xdr:col>76</xdr:col>
      <xdr:colOff>165100</xdr:colOff>
      <xdr:row>98</xdr:row>
      <xdr:rowOff>62793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53920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5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127102</xdr:rowOff>
    </xdr:from>
    <xdr:to>
      <xdr:col>72</xdr:col>
      <xdr:colOff>38100</xdr:colOff>
      <xdr:row>98</xdr:row>
      <xdr:rowOff>57252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48379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2693</xdr:rowOff>
    </xdr:from>
    <xdr:to>
      <xdr:col>67</xdr:col>
      <xdr:colOff>101600</xdr:colOff>
      <xdr:row>98</xdr:row>
      <xdr:rowOff>104293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120820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96200</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11750"/>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96641</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2191"/>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45400</xdr:rowOff>
    </xdr:from>
    <xdr:to>
      <xdr:col>116</xdr:col>
      <xdr:colOff>114300</xdr:colOff>
      <xdr:row>59</xdr:row>
      <xdr:rowOff>147000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45841</xdr:rowOff>
    </xdr:from>
    <xdr:to>
      <xdr:col>98</xdr:col>
      <xdr:colOff>38100</xdr:colOff>
      <xdr:row>59</xdr:row>
      <xdr:rowOff>147441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138568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4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144455</xdr:rowOff>
    </xdr:from>
    <xdr:to>
      <xdr:col>116</xdr:col>
      <xdr:colOff>63500</xdr:colOff>
      <xdr:row>77</xdr:row>
      <xdr:rowOff>150772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46105"/>
          <a:ext cx="8382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144732</xdr:rowOff>
    </xdr:from>
    <xdr:to>
      <xdr:col>111</xdr:col>
      <xdr:colOff>177800</xdr:colOff>
      <xdr:row>77</xdr:row>
      <xdr:rowOff>150772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46382"/>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144732</xdr:rowOff>
    </xdr:from>
    <xdr:to>
      <xdr:col>107</xdr:col>
      <xdr:colOff>50800</xdr:colOff>
      <xdr:row>77</xdr:row>
      <xdr:rowOff>154623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46382"/>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154623</xdr:rowOff>
    </xdr:from>
    <xdr:to>
      <xdr:col>102</xdr:col>
      <xdr:colOff>114300</xdr:colOff>
      <xdr:row>77</xdr:row>
      <xdr:rowOff>160734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56273"/>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93655</xdr:rowOff>
    </xdr:from>
    <xdr:to>
      <xdr:col>116</xdr:col>
      <xdr:colOff>114300</xdr:colOff>
      <xdr:row>78</xdr:row>
      <xdr:rowOff>23805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8582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99972</xdr:rowOff>
    </xdr:from>
    <xdr:to>
      <xdr:col>112</xdr:col>
      <xdr:colOff>38100</xdr:colOff>
      <xdr:row>78</xdr:row>
      <xdr:rowOff>30122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21249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93932</xdr:rowOff>
    </xdr:from>
    <xdr:to>
      <xdr:col>107</xdr:col>
      <xdr:colOff>101600</xdr:colOff>
      <xdr:row>78</xdr:row>
      <xdr:rowOff>24082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9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15209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103823</xdr:rowOff>
    </xdr:from>
    <xdr:to>
      <xdr:col>102</xdr:col>
      <xdr:colOff>165100</xdr:colOff>
      <xdr:row>78</xdr:row>
      <xdr:rowOff>33973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25100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109934</xdr:rowOff>
    </xdr:from>
    <xdr:to>
      <xdr:col>98</xdr:col>
      <xdr:colOff>38100</xdr:colOff>
      <xdr:row>78</xdr:row>
      <xdr:rowOff>40084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31211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2,105,435</a:t>
          </a:r>
          <a:r>
            <a:rPr kumimoji="1" lang="ja-JP" altLang="en-US" sz="130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190,440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円となっており類似団体平均を下回っており、これは職員の新規採用を抑制してきたためである。扶助費は、住民一人当たり</a:t>
          </a:r>
          <a:r>
            <a:rPr kumimoji="1" lang="en-US" altLang="ja-JP" sz="1300">
              <a:latin typeface="ＭＳ Ｐゴシック" panose="020B0600070205080204" pitchFamily="50" charset="-128"/>
              <a:ea typeface="ＭＳ Ｐゴシック" panose="020B0600070205080204" pitchFamily="50" charset="-128"/>
            </a:rPr>
            <a:t>185,438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円となっており、類似団体平均を上回っている。これは保育所運営費や児童手当、障がい者福祉費が増加していることが主な要因である。積立金は、住民一人当たり</a:t>
          </a:r>
          <a:r>
            <a:rPr kumimoji="1" lang="en-US" altLang="ja-JP" sz="1300">
              <a:latin typeface="ＭＳ Ｐゴシック" panose="020B0600070205080204" pitchFamily="50" charset="-128"/>
              <a:ea typeface="ＭＳ Ｐゴシック" panose="020B0600070205080204" pitchFamily="50" charset="-128"/>
            </a:rPr>
            <a:t>515,530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円となっており、類似団体平均を上回っている。これは、ふるさと納税寄附金基金積立金が増加したためである。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
2,837
31.98
6,115,305
5,985,752
103,070
1,644,880
3,029,997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170776</xdr:rowOff>
    </xdr:from>
    <xdr:to>
      <xdr:col>24</xdr:col>
      <xdr:colOff>63500</xdr:colOff>
      <xdr:row>38</xdr:row>
      <xdr:rowOff>3797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14426"/>
          <a:ext cx="8382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3797</xdr:rowOff>
    </xdr:from>
    <xdr:to>
      <xdr:col>19</xdr:col>
      <xdr:colOff>177800</xdr:colOff>
      <xdr:row>38</xdr:row>
      <xdr:rowOff>11855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8897"/>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9998</xdr:rowOff>
    </xdr:from>
    <xdr:to>
      <xdr:col>15</xdr:col>
      <xdr:colOff>50800</xdr:colOff>
      <xdr:row>38</xdr:row>
      <xdr:rowOff>11855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25098"/>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9998</xdr:rowOff>
    </xdr:from>
    <xdr:to>
      <xdr:col>10</xdr:col>
      <xdr:colOff>114300</xdr:colOff>
      <xdr:row>38</xdr:row>
      <xdr:rowOff>21899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25098"/>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119975</xdr:rowOff>
    </xdr:from>
    <xdr:to>
      <xdr:col>24</xdr:col>
      <xdr:colOff>114300</xdr:colOff>
      <xdr:row>38</xdr:row>
      <xdr:rowOff>50126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636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142852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124447</xdr:rowOff>
    </xdr:from>
    <xdr:to>
      <xdr:col>20</xdr:col>
      <xdr:colOff>38100</xdr:colOff>
      <xdr:row>38</xdr:row>
      <xdr:rowOff>54597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45724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132505</xdr:rowOff>
    </xdr:from>
    <xdr:to>
      <xdr:col>15</xdr:col>
      <xdr:colOff>101600</xdr:colOff>
      <xdr:row>38</xdr:row>
      <xdr:rowOff>62655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79182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5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130648</xdr:rowOff>
    </xdr:from>
    <xdr:to>
      <xdr:col>10</xdr:col>
      <xdr:colOff>165100</xdr:colOff>
      <xdr:row>38</xdr:row>
      <xdr:rowOff>60798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77325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142549</xdr:rowOff>
    </xdr:from>
    <xdr:to>
      <xdr:col>6</xdr:col>
      <xdr:colOff>38100</xdr:colOff>
      <xdr:row>38</xdr:row>
      <xdr:rowOff>72699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89226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91301</xdr:rowOff>
    </xdr:from>
    <xdr:to>
      <xdr:col>24</xdr:col>
      <xdr:colOff>63500</xdr:colOff>
      <xdr:row>57</xdr:row>
      <xdr:rowOff>12504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21051"/>
          <a:ext cx="838200" cy="2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12504</xdr:rowOff>
    </xdr:from>
    <xdr:to>
      <xdr:col>19</xdr:col>
      <xdr:colOff>177800</xdr:colOff>
      <xdr:row>57</xdr:row>
      <xdr:rowOff>104720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85154"/>
          <a:ext cx="889000" cy="9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104720</xdr:rowOff>
    </xdr:from>
    <xdr:to>
      <xdr:col>15</xdr:col>
      <xdr:colOff>50800</xdr:colOff>
      <xdr:row>57</xdr:row>
      <xdr:rowOff>157126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7370"/>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114260</xdr:rowOff>
    </xdr:from>
    <xdr:to>
      <xdr:col>10</xdr:col>
      <xdr:colOff>114300</xdr:colOff>
      <xdr:row>57</xdr:row>
      <xdr:rowOff>157126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86910"/>
          <a:ext cx="889000" cy="4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40501</xdr:rowOff>
    </xdr:from>
    <xdr:to>
      <xdr:col>24</xdr:col>
      <xdr:colOff>114300</xdr:colOff>
      <xdr:row>55</xdr:row>
      <xdr:rowOff>142101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63378</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21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133154</xdr:rowOff>
    </xdr:from>
    <xdr:to>
      <xdr:col>20</xdr:col>
      <xdr:colOff>38100</xdr:colOff>
      <xdr:row>57</xdr:row>
      <xdr:rowOff>63304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79831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0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53920</xdr:rowOff>
    </xdr:from>
    <xdr:to>
      <xdr:col>15</xdr:col>
      <xdr:colOff>101600</xdr:colOff>
      <xdr:row>57</xdr:row>
      <xdr:rowOff>155520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146647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106326</xdr:rowOff>
    </xdr:from>
    <xdr:to>
      <xdr:col>10</xdr:col>
      <xdr:colOff>165100</xdr:colOff>
      <xdr:row>58</xdr:row>
      <xdr:rowOff>36476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27603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7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63460</xdr:rowOff>
    </xdr:from>
    <xdr:to>
      <xdr:col>6</xdr:col>
      <xdr:colOff>38100</xdr:colOff>
      <xdr:row>57</xdr:row>
      <xdr:rowOff>165060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156187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2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93845</xdr:rowOff>
    </xdr:from>
    <xdr:to>
      <xdr:col>24</xdr:col>
      <xdr:colOff>63500</xdr:colOff>
      <xdr:row>77</xdr:row>
      <xdr:rowOff>155918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95495"/>
          <a:ext cx="838200" cy="6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155918</xdr:rowOff>
    </xdr:from>
    <xdr:to>
      <xdr:col>19</xdr:col>
      <xdr:colOff>177800</xdr:colOff>
      <xdr:row>78</xdr:row>
      <xdr:rowOff>49789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57568"/>
          <a:ext cx="889000" cy="6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7769</xdr:rowOff>
    </xdr:from>
    <xdr:to>
      <xdr:col>15</xdr:col>
      <xdr:colOff>50800</xdr:colOff>
      <xdr:row>78</xdr:row>
      <xdr:rowOff>49789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80869"/>
          <a:ext cx="889000" cy="4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131792</xdr:rowOff>
    </xdr:from>
    <xdr:to>
      <xdr:col>10</xdr:col>
      <xdr:colOff>114300</xdr:colOff>
      <xdr:row>78</xdr:row>
      <xdr:rowOff>7769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33442"/>
          <a:ext cx="889000" cy="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43045</xdr:rowOff>
    </xdr:from>
    <xdr:to>
      <xdr:col>24</xdr:col>
      <xdr:colOff>114300</xdr:colOff>
      <xdr:row>77</xdr:row>
      <xdr:rowOff>144645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65922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9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105118</xdr:rowOff>
    </xdr:from>
    <xdr:to>
      <xdr:col>20</xdr:col>
      <xdr:colOff>38100</xdr:colOff>
      <xdr:row>78</xdr:row>
      <xdr:rowOff>35268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26395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170439</xdr:rowOff>
    </xdr:from>
    <xdr:to>
      <xdr:col>15</xdr:col>
      <xdr:colOff>101600</xdr:colOff>
      <xdr:row>78</xdr:row>
      <xdr:rowOff>100589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91716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128419</xdr:rowOff>
    </xdr:from>
    <xdr:to>
      <xdr:col>10</xdr:col>
      <xdr:colOff>165100</xdr:colOff>
      <xdr:row>78</xdr:row>
      <xdr:rowOff>58569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75096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0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80992</xdr:rowOff>
    </xdr:from>
    <xdr:to>
      <xdr:col>6</xdr:col>
      <xdr:colOff>38100</xdr:colOff>
      <xdr:row>78</xdr:row>
      <xdr:rowOff>11142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27669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5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77060</xdr:rowOff>
    </xdr:from>
    <xdr:to>
      <xdr:col>24</xdr:col>
      <xdr:colOff>63500</xdr:colOff>
      <xdr:row>98</xdr:row>
      <xdr:rowOff>100569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79160"/>
          <a:ext cx="838200" cy="2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100569</xdr:rowOff>
    </xdr:from>
    <xdr:to>
      <xdr:col>19</xdr:col>
      <xdr:colOff>177800</xdr:colOff>
      <xdr:row>98</xdr:row>
      <xdr:rowOff>113433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02669"/>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113433</xdr:rowOff>
    </xdr:from>
    <xdr:to>
      <xdr:col>15</xdr:col>
      <xdr:colOff>50800</xdr:colOff>
      <xdr:row>98</xdr:row>
      <xdr:rowOff>121298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15533"/>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121298</xdr:rowOff>
    </xdr:from>
    <xdr:to>
      <xdr:col>10</xdr:col>
      <xdr:colOff>114300</xdr:colOff>
      <xdr:row>98</xdr:row>
      <xdr:rowOff>132697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3398"/>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26260</xdr:rowOff>
    </xdr:from>
    <xdr:to>
      <xdr:col>24</xdr:col>
      <xdr:colOff>114300</xdr:colOff>
      <xdr:row>98</xdr:row>
      <xdr:rowOff>127860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112637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49769</xdr:rowOff>
    </xdr:from>
    <xdr:to>
      <xdr:col>20</xdr:col>
      <xdr:colOff>38100</xdr:colOff>
      <xdr:row>98</xdr:row>
      <xdr:rowOff>151369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142496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62633</xdr:rowOff>
    </xdr:from>
    <xdr:to>
      <xdr:col>15</xdr:col>
      <xdr:colOff>101600</xdr:colOff>
      <xdr:row>98</xdr:row>
      <xdr:rowOff>164233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155360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70498</xdr:rowOff>
    </xdr:from>
    <xdr:to>
      <xdr:col>10</xdr:col>
      <xdr:colOff>165100</xdr:colOff>
      <xdr:row>99</xdr:row>
      <xdr:rowOff>648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163225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81897</xdr:rowOff>
    </xdr:from>
    <xdr:to>
      <xdr:col>6</xdr:col>
      <xdr:colOff>38100</xdr:colOff>
      <xdr:row>99</xdr:row>
      <xdr:rowOff>12047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41097</xdr:rowOff>
    </xdr:from>
    <xdr:to>
      <xdr:col>55</xdr:col>
      <xdr:colOff>0</xdr:colOff>
      <xdr:row>39</xdr:row>
      <xdr:rowOff>41459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7647"/>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41459</xdr:rowOff>
    </xdr:from>
    <xdr:to>
      <xdr:col>50</xdr:col>
      <xdr:colOff>114300</xdr:colOff>
      <xdr:row>39</xdr:row>
      <xdr:rowOff>41459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8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41440</xdr:rowOff>
    </xdr:from>
    <xdr:to>
      <xdr:col>45</xdr:col>
      <xdr:colOff>177800</xdr:colOff>
      <xdr:row>39</xdr:row>
      <xdr:rowOff>41459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799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41440</xdr:rowOff>
    </xdr:from>
    <xdr:to>
      <xdr:col>41</xdr:col>
      <xdr:colOff>50800</xdr:colOff>
      <xdr:row>39</xdr:row>
      <xdr:rowOff>41554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799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161747</xdr:rowOff>
    </xdr:from>
    <xdr:to>
      <xdr:col>55</xdr:col>
      <xdr:colOff>50800</xdr:colOff>
      <xdr:row>39</xdr:row>
      <xdr:rowOff>91897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162109</xdr:rowOff>
    </xdr:from>
    <xdr:to>
      <xdr:col>50</xdr:col>
      <xdr:colOff>165100</xdr:colOff>
      <xdr:row>39</xdr:row>
      <xdr:rowOff>92259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83386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6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162109</xdr:rowOff>
    </xdr:from>
    <xdr:to>
      <xdr:col>46</xdr:col>
      <xdr:colOff>38100</xdr:colOff>
      <xdr:row>39</xdr:row>
      <xdr:rowOff>92259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83386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6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162090</xdr:rowOff>
    </xdr:from>
    <xdr:to>
      <xdr:col>41</xdr:col>
      <xdr:colOff>101600</xdr:colOff>
      <xdr:row>39</xdr:row>
      <xdr:rowOff>92240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83367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162204</xdr:rowOff>
    </xdr:from>
    <xdr:to>
      <xdr:col>36</xdr:col>
      <xdr:colOff>165100</xdr:colOff>
      <xdr:row>39</xdr:row>
      <xdr:rowOff>92354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83481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152696</xdr:rowOff>
    </xdr:from>
    <xdr:to>
      <xdr:col>55</xdr:col>
      <xdr:colOff>0</xdr:colOff>
      <xdr:row>58</xdr:row>
      <xdr:rowOff>80571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5346"/>
          <a:ext cx="838200" cy="9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152696</xdr:rowOff>
    </xdr:from>
    <xdr:to>
      <xdr:col>50</xdr:col>
      <xdr:colOff>114300</xdr:colOff>
      <xdr:row>58</xdr:row>
      <xdr:rowOff>40236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25346"/>
          <a:ext cx="889000" cy="5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40236</xdr:rowOff>
    </xdr:from>
    <xdr:to>
      <xdr:col>45</xdr:col>
      <xdr:colOff>177800</xdr:colOff>
      <xdr:row>58</xdr:row>
      <xdr:rowOff>61544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84336"/>
          <a:ext cx="889000" cy="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50212</xdr:rowOff>
    </xdr:from>
    <xdr:to>
      <xdr:col>41</xdr:col>
      <xdr:colOff>50800</xdr:colOff>
      <xdr:row>58</xdr:row>
      <xdr:rowOff>61544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94312"/>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29771</xdr:rowOff>
    </xdr:from>
    <xdr:to>
      <xdr:col>55</xdr:col>
      <xdr:colOff>50800</xdr:colOff>
      <xdr:row>58</xdr:row>
      <xdr:rowOff>131371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8198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101896</xdr:rowOff>
    </xdr:from>
    <xdr:to>
      <xdr:col>50</xdr:col>
      <xdr:colOff>165100</xdr:colOff>
      <xdr:row>58</xdr:row>
      <xdr:rowOff>32046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48573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160886</xdr:rowOff>
    </xdr:from>
    <xdr:to>
      <xdr:col>46</xdr:col>
      <xdr:colOff>38100</xdr:colOff>
      <xdr:row>58</xdr:row>
      <xdr:rowOff>91036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82163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2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10744</xdr:rowOff>
    </xdr:from>
    <xdr:to>
      <xdr:col>41</xdr:col>
      <xdr:colOff>101600</xdr:colOff>
      <xdr:row>58</xdr:row>
      <xdr:rowOff>112344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103471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170862</xdr:rowOff>
    </xdr:from>
    <xdr:to>
      <xdr:col>36</xdr:col>
      <xdr:colOff>165100</xdr:colOff>
      <xdr:row>58</xdr:row>
      <xdr:rowOff>101012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92139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3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95233</xdr:rowOff>
    </xdr:from>
    <xdr:to>
      <xdr:col>55</xdr:col>
      <xdr:colOff>0</xdr:colOff>
      <xdr:row>79</xdr:row>
      <xdr:rowOff>96258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39783"/>
          <a:ext cx="8382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95233</xdr:rowOff>
    </xdr:from>
    <xdr:to>
      <xdr:col>50</xdr:col>
      <xdr:colOff>114300</xdr:colOff>
      <xdr:row>79</xdr:row>
      <xdr:rowOff>96403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39783"/>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96403</xdr:rowOff>
    </xdr:from>
    <xdr:to>
      <xdr:col>45</xdr:col>
      <xdr:colOff>177800</xdr:colOff>
      <xdr:row>79</xdr:row>
      <xdr:rowOff>97541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4095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96534</xdr:rowOff>
    </xdr:from>
    <xdr:to>
      <xdr:col>41</xdr:col>
      <xdr:colOff>50800</xdr:colOff>
      <xdr:row>79</xdr:row>
      <xdr:rowOff>97541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41084"/>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45458</xdr:rowOff>
    </xdr:from>
    <xdr:to>
      <xdr:col>55</xdr:col>
      <xdr:colOff>50800</xdr:colOff>
      <xdr:row>79</xdr:row>
      <xdr:rowOff>147058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131835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44433</xdr:rowOff>
    </xdr:from>
    <xdr:to>
      <xdr:col>50</xdr:col>
      <xdr:colOff>165100</xdr:colOff>
      <xdr:row>79</xdr:row>
      <xdr:rowOff>146033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137160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8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45603</xdr:rowOff>
    </xdr:from>
    <xdr:to>
      <xdr:col>46</xdr:col>
      <xdr:colOff>38100</xdr:colOff>
      <xdr:row>79</xdr:row>
      <xdr:rowOff>147203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138330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8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46741</xdr:rowOff>
    </xdr:from>
    <xdr:to>
      <xdr:col>41</xdr:col>
      <xdr:colOff>101600</xdr:colOff>
      <xdr:row>79</xdr:row>
      <xdr:rowOff>148341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139468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8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45734</xdr:rowOff>
    </xdr:from>
    <xdr:to>
      <xdr:col>36</xdr:col>
      <xdr:colOff>165100</xdr:colOff>
      <xdr:row>79</xdr:row>
      <xdr:rowOff>147334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138461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8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69219</xdr:rowOff>
    </xdr:from>
    <xdr:to>
      <xdr:col>55</xdr:col>
      <xdr:colOff>0</xdr:colOff>
      <xdr:row>98</xdr:row>
      <xdr:rowOff>91528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71319"/>
          <a:ext cx="8382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69219</xdr:rowOff>
    </xdr:from>
    <xdr:to>
      <xdr:col>50</xdr:col>
      <xdr:colOff>114300</xdr:colOff>
      <xdr:row>98</xdr:row>
      <xdr:rowOff>76208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131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70143</xdr:rowOff>
    </xdr:from>
    <xdr:to>
      <xdr:col>45</xdr:col>
      <xdr:colOff>177800</xdr:colOff>
      <xdr:row>98</xdr:row>
      <xdr:rowOff>76208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72243"/>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70143</xdr:rowOff>
    </xdr:from>
    <xdr:to>
      <xdr:col>41</xdr:col>
      <xdr:colOff>50800</xdr:colOff>
      <xdr:row>98</xdr:row>
      <xdr:rowOff>75944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72243"/>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40728</xdr:rowOff>
    </xdr:from>
    <xdr:to>
      <xdr:col>55</xdr:col>
      <xdr:colOff>50800</xdr:colOff>
      <xdr:row>98</xdr:row>
      <xdr:rowOff>142328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18419</xdr:rowOff>
    </xdr:from>
    <xdr:to>
      <xdr:col>50</xdr:col>
      <xdr:colOff>165100</xdr:colOff>
      <xdr:row>98</xdr:row>
      <xdr:rowOff>120019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111146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25408</xdr:rowOff>
    </xdr:from>
    <xdr:to>
      <xdr:col>46</xdr:col>
      <xdr:colOff>38100</xdr:colOff>
      <xdr:row>98</xdr:row>
      <xdr:rowOff>127008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118135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19343</xdr:rowOff>
    </xdr:from>
    <xdr:to>
      <xdr:col>41</xdr:col>
      <xdr:colOff>101600</xdr:colOff>
      <xdr:row>98</xdr:row>
      <xdr:rowOff>120943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112070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25144</xdr:rowOff>
    </xdr:from>
    <xdr:to>
      <xdr:col>36</xdr:col>
      <xdr:colOff>165100</xdr:colOff>
      <xdr:row>98</xdr:row>
      <xdr:rowOff>126744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117871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152025</xdr:rowOff>
    </xdr:from>
    <xdr:to>
      <xdr:col>85</xdr:col>
      <xdr:colOff>127000</xdr:colOff>
      <xdr:row>38</xdr:row>
      <xdr:rowOff>88650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5675"/>
          <a:ext cx="838200" cy="10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71459</xdr:rowOff>
    </xdr:from>
    <xdr:to>
      <xdr:col>81</xdr:col>
      <xdr:colOff>50800</xdr:colOff>
      <xdr:row>38</xdr:row>
      <xdr:rowOff>88650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86559"/>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71459</xdr:rowOff>
    </xdr:from>
    <xdr:to>
      <xdr:col>76</xdr:col>
      <xdr:colOff>114300</xdr:colOff>
      <xdr:row>38</xdr:row>
      <xdr:rowOff>89881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86559"/>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89881</xdr:rowOff>
    </xdr:from>
    <xdr:to>
      <xdr:col>71</xdr:col>
      <xdr:colOff>177800</xdr:colOff>
      <xdr:row>38</xdr:row>
      <xdr:rowOff>119183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04981"/>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101225</xdr:rowOff>
    </xdr:from>
    <xdr:to>
      <xdr:col>85</xdr:col>
      <xdr:colOff>177800</xdr:colOff>
      <xdr:row>38</xdr:row>
      <xdr:rowOff>31375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79652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37850</xdr:rowOff>
    </xdr:from>
    <xdr:to>
      <xdr:col>81</xdr:col>
      <xdr:colOff>101600</xdr:colOff>
      <xdr:row>38</xdr:row>
      <xdr:rowOff>139450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130577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20659</xdr:rowOff>
    </xdr:from>
    <xdr:to>
      <xdr:col>76</xdr:col>
      <xdr:colOff>165100</xdr:colOff>
      <xdr:row>38</xdr:row>
      <xdr:rowOff>122259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113386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39081</xdr:rowOff>
    </xdr:from>
    <xdr:to>
      <xdr:col>72</xdr:col>
      <xdr:colOff>38100</xdr:colOff>
      <xdr:row>38</xdr:row>
      <xdr:rowOff>140681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131808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68383</xdr:rowOff>
    </xdr:from>
    <xdr:to>
      <xdr:col>67</xdr:col>
      <xdr:colOff>101600</xdr:colOff>
      <xdr:row>38</xdr:row>
      <xdr:rowOff>169983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161110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99628</xdr:rowOff>
    </xdr:from>
    <xdr:to>
      <xdr:col>85</xdr:col>
      <xdr:colOff>127000</xdr:colOff>
      <xdr:row>58</xdr:row>
      <xdr:rowOff>24478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72278"/>
          <a:ext cx="838200" cy="9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99628</xdr:rowOff>
    </xdr:from>
    <xdr:to>
      <xdr:col>81</xdr:col>
      <xdr:colOff>50800</xdr:colOff>
      <xdr:row>57</xdr:row>
      <xdr:rowOff>110596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72278"/>
          <a:ext cx="8890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110596</xdr:rowOff>
    </xdr:from>
    <xdr:to>
      <xdr:col>76</xdr:col>
      <xdr:colOff>114300</xdr:colOff>
      <xdr:row>58</xdr:row>
      <xdr:rowOff>38541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83246"/>
          <a:ext cx="889000" cy="9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38541</xdr:rowOff>
    </xdr:from>
    <xdr:to>
      <xdr:col>71</xdr:col>
      <xdr:colOff>177800</xdr:colOff>
      <xdr:row>58</xdr:row>
      <xdr:rowOff>96379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82641"/>
          <a:ext cx="889000" cy="5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145128</xdr:rowOff>
    </xdr:from>
    <xdr:to>
      <xdr:col>85</xdr:col>
      <xdr:colOff>177800</xdr:colOff>
      <xdr:row>58</xdr:row>
      <xdr:rowOff>75278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60055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48828</xdr:rowOff>
    </xdr:from>
    <xdr:to>
      <xdr:col>81</xdr:col>
      <xdr:colOff>101600</xdr:colOff>
      <xdr:row>57</xdr:row>
      <xdr:rowOff>150428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141555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1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59796</xdr:rowOff>
    </xdr:from>
    <xdr:to>
      <xdr:col>76</xdr:col>
      <xdr:colOff>165100</xdr:colOff>
      <xdr:row>57</xdr:row>
      <xdr:rowOff>161396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152523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2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159191</xdr:rowOff>
    </xdr:from>
    <xdr:to>
      <xdr:col>72</xdr:col>
      <xdr:colOff>38100</xdr:colOff>
      <xdr:row>58</xdr:row>
      <xdr:rowOff>89341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80468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45579</xdr:rowOff>
    </xdr:from>
    <xdr:to>
      <xdr:col>67</xdr:col>
      <xdr:colOff>101600</xdr:colOff>
      <xdr:row>58</xdr:row>
      <xdr:rowOff>147179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138306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68552</xdr:rowOff>
    </xdr:from>
    <xdr:to>
      <xdr:col>85</xdr:col>
      <xdr:colOff>127000</xdr:colOff>
      <xdr:row>78</xdr:row>
      <xdr:rowOff>167700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41652"/>
          <a:ext cx="838200" cy="9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68552</xdr:rowOff>
    </xdr:from>
    <xdr:to>
      <xdr:col>81</xdr:col>
      <xdr:colOff>50800</xdr:colOff>
      <xdr:row>78</xdr:row>
      <xdr:rowOff>121572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41652"/>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22360</xdr:rowOff>
    </xdr:from>
    <xdr:to>
      <xdr:col>76</xdr:col>
      <xdr:colOff>114300</xdr:colOff>
      <xdr:row>78</xdr:row>
      <xdr:rowOff>121572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9546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22360</xdr:rowOff>
    </xdr:from>
    <xdr:to>
      <xdr:col>71</xdr:col>
      <xdr:colOff>177800</xdr:colOff>
      <xdr:row>78</xdr:row>
      <xdr:rowOff>133600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95460"/>
          <a:ext cx="889000" cy="1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116900</xdr:rowOff>
    </xdr:from>
    <xdr:to>
      <xdr:col>85</xdr:col>
      <xdr:colOff>177800</xdr:colOff>
      <xdr:row>79</xdr:row>
      <xdr:rowOff>47050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17752</xdr:rowOff>
    </xdr:from>
    <xdr:to>
      <xdr:col>81</xdr:col>
      <xdr:colOff>101600</xdr:colOff>
      <xdr:row>78</xdr:row>
      <xdr:rowOff>119352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135879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6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70772</xdr:rowOff>
    </xdr:from>
    <xdr:to>
      <xdr:col>76</xdr:col>
      <xdr:colOff>165100</xdr:colOff>
      <xdr:row>79</xdr:row>
      <xdr:rowOff>922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17449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143010</xdr:rowOff>
    </xdr:from>
    <xdr:to>
      <xdr:col>72</xdr:col>
      <xdr:colOff>38100</xdr:colOff>
      <xdr:row>78</xdr:row>
      <xdr:rowOff>73160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89687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82800</xdr:rowOff>
    </xdr:from>
    <xdr:to>
      <xdr:col>67</xdr:col>
      <xdr:colOff>101600</xdr:colOff>
      <xdr:row>79</xdr:row>
      <xdr:rowOff>12950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4077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137936</xdr:rowOff>
    </xdr:from>
    <xdr:to>
      <xdr:col>85</xdr:col>
      <xdr:colOff>127000</xdr:colOff>
      <xdr:row>98</xdr:row>
      <xdr:rowOff>63291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68586"/>
          <a:ext cx="838200" cy="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157854</xdr:rowOff>
    </xdr:from>
    <xdr:to>
      <xdr:col>81</xdr:col>
      <xdr:colOff>50800</xdr:colOff>
      <xdr:row>98</xdr:row>
      <xdr:rowOff>63291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88504"/>
          <a:ext cx="8890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99834</xdr:rowOff>
    </xdr:from>
    <xdr:to>
      <xdr:col>76</xdr:col>
      <xdr:colOff>114300</xdr:colOff>
      <xdr:row>97</xdr:row>
      <xdr:rowOff>157854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30484"/>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99834</xdr:rowOff>
    </xdr:from>
    <xdr:to>
      <xdr:col>71</xdr:col>
      <xdr:colOff>177800</xdr:colOff>
      <xdr:row>98</xdr:row>
      <xdr:rowOff>59702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30484"/>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87136</xdr:rowOff>
    </xdr:from>
    <xdr:to>
      <xdr:col>85</xdr:col>
      <xdr:colOff>177800</xdr:colOff>
      <xdr:row>98</xdr:row>
      <xdr:rowOff>17286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65563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9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12491</xdr:rowOff>
    </xdr:from>
    <xdr:to>
      <xdr:col>81</xdr:col>
      <xdr:colOff>101600</xdr:colOff>
      <xdr:row>98</xdr:row>
      <xdr:rowOff>114091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105218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107054</xdr:rowOff>
    </xdr:from>
    <xdr:to>
      <xdr:col>76</xdr:col>
      <xdr:colOff>165100</xdr:colOff>
      <xdr:row>98</xdr:row>
      <xdr:rowOff>37204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28331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3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49034</xdr:rowOff>
    </xdr:from>
    <xdr:to>
      <xdr:col>72</xdr:col>
      <xdr:colOff>38100</xdr:colOff>
      <xdr:row>97</xdr:row>
      <xdr:rowOff>150634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167161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8902</xdr:rowOff>
    </xdr:from>
    <xdr:to>
      <xdr:col>67</xdr:col>
      <xdr:colOff>101600</xdr:colOff>
      <xdr:row>98</xdr:row>
      <xdr:rowOff>110502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101629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0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1,230,860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円となっており、類似団体平均を上回っている。これは、ふるさと納税寄附金事業による経費の増加が主な要因である。農林水産業費が住民一人当たり</a:t>
          </a:r>
          <a:r>
            <a:rPr kumimoji="1" lang="en-US" altLang="ja-JP" sz="1300">
              <a:latin typeface="ＭＳ Ｐゴシック" panose="020B0600070205080204" pitchFamily="50" charset="-128"/>
              <a:ea typeface="ＭＳ Ｐゴシック" panose="020B0600070205080204" pitchFamily="50" charset="-128"/>
            </a:rPr>
            <a:t>71,039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年度と比較して減少している。これは、令和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年度に共同育苗施設機器改修工事を実施したためである。消防費が住民一人当たり</a:t>
          </a:r>
          <a:r>
            <a:rPr kumimoji="1" lang="en-US" altLang="ja-JP" sz="1300">
              <a:latin typeface="ＭＳ Ｐゴシック" panose="020B0600070205080204" pitchFamily="50" charset="-128"/>
              <a:ea typeface="ＭＳ Ｐゴシック" panose="020B0600070205080204" pitchFamily="50" charset="-128"/>
            </a:rPr>
            <a:t>61,765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年度と比較して増加している。これは、消防団格納庫建築事業及び防災行政無線再整備事業を実施したためである。教育費が住民一人当たり</a:t>
          </a:r>
          <a:r>
            <a:rPr kumimoji="1" lang="en-US" altLang="ja-JP" sz="1300">
              <a:latin typeface="ＭＳ Ｐゴシック" panose="020B0600070205080204" pitchFamily="50" charset="-128"/>
              <a:ea typeface="ＭＳ Ｐゴシック" panose="020B0600070205080204" pitchFamily="50" charset="-128"/>
            </a:rPr>
            <a:t>100,484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年度と比較して減少している。これは、小中一貫型赤小学校・赤中学校校舎建設事業のため基金積立を実施していたが、令和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年度から行っていないためである。公債費が住民一人当たり</a:t>
          </a:r>
          <a:r>
            <a:rPr kumimoji="1" lang="en-US" altLang="ja-JP" sz="1300">
              <a:latin typeface="ＭＳ Ｐゴシック" panose="020B0600070205080204" pitchFamily="50" charset="-128"/>
              <a:ea typeface="ＭＳ Ｐゴシック" panose="020B0600070205080204" pitchFamily="50" charset="-128"/>
            </a:rPr>
            <a:t>130,926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年度と比較して増加している。これは繰上償還額の増加によるものである。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実質収支額は継続的に黒字を確保しており、実質単年度収支についても繰上償還の実施等により黒字を確保している。令和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年度はふるさと納税寄附金額が想定以上となり、実質収支額が増加している。これにより、基金積立等により実質収支額が減少した令和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年度は実質単年度収支が低くなっている。財政調整基金残高は、物価高騰対応地方創生臨時交付金事業に活用したため減少し、標準財政規模比は</a:t>
          </a:r>
          <a:r>
            <a:rPr kumimoji="1" lang="en-US" altLang="ja-JP" sz="1400">
              <a:latin typeface="ＭＳ ゴシック" pitchFamily="49" charset="-128"/>
              <a:ea typeface="ＭＳ ゴシック" pitchFamily="49" charset="-128"/>
            </a:rPr>
            <a:t>47.06</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赤字額の要因は、住宅新築資金等貸付事業特別会計の貸付金元利収入の滞納繰越分であるが、これは年々減少しており、今後も継続して徴収を行い、赤字額からの早期脱却を図る。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6115305</v>
      </c>
      <c r="BO4" s="358"/>
      <c r="BP4" s="358"/>
      <c r="BQ4" s="358"/>
      <c r="BR4" s="358"/>
      <c r="BS4" s="358"/>
      <c r="BT4" s="358"/>
      <c r="BU4" s="359"/>
      <c r="BV4" s="357">
        <v>4828191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6.3</v>
      </c>
      <c r="CU4" s="364"/>
      <c r="CV4" s="364"/>
      <c r="CW4" s="364"/>
      <c r="CX4" s="364"/>
      <c r="CY4" s="364"/>
      <c r="CZ4" s="364"/>
      <c r="DA4" s="365"/>
      <c r="DB4" s="363">
        <v>14.9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5985752</v>
      </c>
      <c r="BO5" s="395"/>
      <c r="BP5" s="395"/>
      <c r="BQ5" s="395"/>
      <c r="BR5" s="395"/>
      <c r="BS5" s="395"/>
      <c r="BT5" s="395"/>
      <c r="BU5" s="396"/>
      <c r="BV5" s="394">
        <v>4587082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86.2</v>
      </c>
      <c r="CU5" s="392"/>
      <c r="CV5" s="392"/>
      <c r="CW5" s="392"/>
      <c r="CX5" s="392"/>
      <c r="CY5" s="392"/>
      <c r="CZ5" s="392"/>
      <c r="DA5" s="393"/>
      <c r="DB5" s="391">
        <v>86.2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129553</v>
      </c>
      <c r="BO6" s="395"/>
      <c r="BP6" s="395"/>
      <c r="BQ6" s="395"/>
      <c r="BR6" s="395"/>
      <c r="BS6" s="395"/>
      <c r="BT6" s="395"/>
      <c r="BU6" s="396"/>
      <c r="BV6" s="394">
        <v>241109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86.3</v>
      </c>
      <c r="CU6" s="432"/>
      <c r="CV6" s="432"/>
      <c r="CW6" s="432"/>
      <c r="CX6" s="432"/>
      <c r="CY6" s="432"/>
      <c r="CZ6" s="432"/>
      <c r="DA6" s="433"/>
      <c r="DB6" s="431">
        <v>86.5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26483</v>
      </c>
      <c r="BO7" s="395"/>
      <c r="BP7" s="395"/>
      <c r="BQ7" s="395"/>
      <c r="BR7" s="395"/>
      <c r="BS7" s="395"/>
      <c r="BT7" s="395"/>
      <c r="BU7" s="396"/>
      <c r="BV7" s="394">
        <v>9324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1644880</v>
      </c>
      <c r="CU7" s="395"/>
      <c r="CV7" s="395"/>
      <c r="CW7" s="395"/>
      <c r="CX7" s="395"/>
      <c r="CY7" s="395"/>
      <c r="CZ7" s="395"/>
      <c r="DA7" s="396"/>
      <c r="DB7" s="394">
        <v>1560784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103070</v>
      </c>
      <c r="BO8" s="395"/>
      <c r="BP8" s="395"/>
      <c r="BQ8" s="395"/>
      <c r="BR8" s="395"/>
      <c r="BS8" s="395"/>
      <c r="BT8" s="395"/>
      <c r="BU8" s="396"/>
      <c r="BV8" s="394">
        <v>231785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0.15</v>
      </c>
      <c r="CU8" s="435"/>
      <c r="CV8" s="435"/>
      <c r="CW8" s="435"/>
      <c r="CX8" s="435"/>
      <c r="CY8" s="435"/>
      <c r="CZ8" s="435"/>
      <c r="DA8" s="436"/>
      <c r="DB8" s="434">
        <v>0.15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2774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-128715</v>
      </c>
      <c r="BO9" s="395"/>
      <c r="BP9" s="395"/>
      <c r="BQ9" s="395"/>
      <c r="BR9" s="395"/>
      <c r="BS9" s="395"/>
      <c r="BT9" s="395"/>
      <c r="BU9" s="396"/>
      <c r="BV9" s="394">
        <v>146336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8.9</v>
      </c>
      <c r="CU9" s="392"/>
      <c r="CV9" s="392"/>
      <c r="CW9" s="392"/>
      <c r="CX9" s="392"/>
      <c r="CY9" s="392"/>
      <c r="CZ9" s="392"/>
      <c r="DA9" s="393"/>
      <c r="DB9" s="391">
        <v>6.7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3022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34860</v>
      </c>
      <c r="BO10" s="395"/>
      <c r="BP10" s="395"/>
      <c r="BQ10" s="395"/>
      <c r="BR10" s="395"/>
      <c r="BS10" s="395"/>
      <c r="BT10" s="395"/>
      <c r="BU10" s="396"/>
      <c r="BV10" s="394">
        <v>680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136406</v>
      </c>
      <c r="BO11" s="395"/>
      <c r="BP11" s="395"/>
      <c r="BQ11" s="395"/>
      <c r="BR11" s="395"/>
      <c r="BS11" s="395"/>
      <c r="BT11" s="395"/>
      <c r="BU11" s="396"/>
      <c r="BV11" s="394">
        <v>39949</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2843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38262</v>
      </c>
      <c r="BO12" s="395"/>
      <c r="BP12" s="395"/>
      <c r="BQ12" s="395"/>
      <c r="BR12" s="395"/>
      <c r="BS12" s="395"/>
      <c r="BT12" s="395"/>
      <c r="BU12" s="396"/>
      <c r="BV12" s="394">
        <v>6568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2837</v>
      </c>
      <c r="S13" s="479"/>
      <c r="T13" s="479"/>
      <c r="U13" s="479"/>
      <c r="V13" s="480"/>
      <c r="W13" s="410" t="s">
        <v>131</v>
      </c>
      <c r="X13" s="411"/>
      <c r="Y13" s="411"/>
      <c r="Z13" s="411"/>
      <c r="AA13" s="411"/>
      <c r="AB13" s="401"/>
      <c r="AC13" s="445">
        <v>135</v>
      </c>
      <c r="AD13" s="446"/>
      <c r="AE13" s="446"/>
      <c r="AF13" s="446"/>
      <c r="AG13" s="488"/>
      <c r="AH13" s="445">
        <v>174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4289</v>
      </c>
      <c r="BO13" s="395"/>
      <c r="BP13" s="395"/>
      <c r="BQ13" s="395"/>
      <c r="BR13" s="395"/>
      <c r="BS13" s="395"/>
      <c r="BT13" s="395"/>
      <c r="BU13" s="396"/>
      <c r="BV13" s="394">
        <v>180397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-0.5</v>
      </c>
      <c r="CU13" s="392"/>
      <c r="CV13" s="392"/>
      <c r="CW13" s="392"/>
      <c r="CX13" s="392"/>
      <c r="CY13" s="392"/>
      <c r="CZ13" s="392"/>
      <c r="DA13" s="393"/>
      <c r="DB13" s="391">
        <v>-0.9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2890</v>
      </c>
      <c r="S14" s="479"/>
      <c r="T14" s="479"/>
      <c r="U14" s="479"/>
      <c r="V14" s="480"/>
      <c r="W14" s="384"/>
      <c r="X14" s="385"/>
      <c r="Y14" s="385"/>
      <c r="Z14" s="385"/>
      <c r="AA14" s="385"/>
      <c r="AB14" s="374"/>
      <c r="AC14" s="481">
        <v>10.5</v>
      </c>
      <c r="AD14" s="482"/>
      <c r="AE14" s="482"/>
      <c r="AF14" s="482"/>
      <c r="AG14" s="483"/>
      <c r="AH14" s="481">
        <v>13.2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2886</v>
      </c>
      <c r="S15" s="479"/>
      <c r="T15" s="479"/>
      <c r="U15" s="479"/>
      <c r="V15" s="480"/>
      <c r="W15" s="410" t="s">
        <v>137</v>
      </c>
      <c r="X15" s="411"/>
      <c r="Y15" s="411"/>
      <c r="Z15" s="411"/>
      <c r="AA15" s="411"/>
      <c r="AB15" s="401"/>
      <c r="AC15" s="445">
        <v>299</v>
      </c>
      <c r="AD15" s="446"/>
      <c r="AE15" s="446"/>
      <c r="AF15" s="446"/>
      <c r="AG15" s="488"/>
      <c r="AH15" s="445">
        <v>297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235079</v>
      </c>
      <c r="BO15" s="358"/>
      <c r="BP15" s="358"/>
      <c r="BQ15" s="358"/>
      <c r="BR15" s="358"/>
      <c r="BS15" s="358"/>
      <c r="BT15" s="358"/>
      <c r="BU15" s="359"/>
      <c r="BV15" s="357">
        <v>236137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23.3</v>
      </c>
      <c r="AD16" s="482"/>
      <c r="AE16" s="482"/>
      <c r="AF16" s="482"/>
      <c r="AG16" s="483"/>
      <c r="AH16" s="481">
        <v>22.6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1592819</v>
      </c>
      <c r="BO16" s="395"/>
      <c r="BP16" s="395"/>
      <c r="BQ16" s="395"/>
      <c r="BR16" s="395"/>
      <c r="BS16" s="395"/>
      <c r="BT16" s="395"/>
      <c r="BU16" s="396"/>
      <c r="BV16" s="394">
        <v>1519186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849</v>
      </c>
      <c r="AD17" s="446"/>
      <c r="AE17" s="446"/>
      <c r="AF17" s="446"/>
      <c r="AG17" s="488"/>
      <c r="AH17" s="445">
        <v>845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284332</v>
      </c>
      <c r="BO17" s="395"/>
      <c r="BP17" s="395"/>
      <c r="BQ17" s="395"/>
      <c r="BR17" s="395"/>
      <c r="BS17" s="395"/>
      <c r="BT17" s="395"/>
      <c r="BU17" s="396"/>
      <c r="BV17" s="394">
        <v>286242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31.98</v>
      </c>
      <c r="M18" s="518"/>
      <c r="N18" s="518"/>
      <c r="O18" s="518"/>
      <c r="P18" s="518"/>
      <c r="Q18" s="518"/>
      <c r="R18" s="519"/>
      <c r="S18" s="519"/>
      <c r="T18" s="519"/>
      <c r="U18" s="519"/>
      <c r="V18" s="520"/>
      <c r="W18" s="412"/>
      <c r="X18" s="413"/>
      <c r="Y18" s="413"/>
      <c r="Z18" s="413"/>
      <c r="AA18" s="413"/>
      <c r="AB18" s="404"/>
      <c r="AC18" s="521">
        <v>66.2</v>
      </c>
      <c r="AD18" s="522"/>
      <c r="AE18" s="522"/>
      <c r="AF18" s="522"/>
      <c r="AG18" s="523"/>
      <c r="AH18" s="521">
        <v>64.2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1434626</v>
      </c>
      <c r="BO18" s="395"/>
      <c r="BP18" s="395"/>
      <c r="BQ18" s="395"/>
      <c r="BR18" s="395"/>
      <c r="BS18" s="395"/>
      <c r="BT18" s="395"/>
      <c r="BU18" s="396"/>
      <c r="BV18" s="394">
        <v>1355138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3928450</v>
      </c>
      <c r="BO19" s="395"/>
      <c r="BP19" s="395"/>
      <c r="BQ19" s="395"/>
      <c r="BR19" s="395"/>
      <c r="BS19" s="395"/>
      <c r="BT19" s="395"/>
      <c r="BU19" s="396"/>
      <c r="BV19" s="394">
        <v>3141620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1072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3029997</v>
      </c>
      <c r="BO22" s="358"/>
      <c r="BP22" s="358"/>
      <c r="BQ22" s="358"/>
      <c r="BR22" s="358"/>
      <c r="BS22" s="358"/>
      <c r="BT22" s="358"/>
      <c r="BU22" s="359"/>
      <c r="BV22" s="357">
        <v>3010518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2728676</v>
      </c>
      <c r="BO23" s="395"/>
      <c r="BP23" s="395"/>
      <c r="BQ23" s="395"/>
      <c r="BR23" s="395"/>
      <c r="BS23" s="395"/>
      <c r="BT23" s="395"/>
      <c r="BU23" s="396"/>
      <c r="BV23" s="394">
        <v>2676847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7700</v>
      </c>
      <c r="R24" s="446"/>
      <c r="S24" s="446"/>
      <c r="T24" s="446"/>
      <c r="U24" s="446"/>
      <c r="V24" s="488"/>
      <c r="W24" s="540"/>
      <c r="X24" s="541"/>
      <c r="Y24" s="542"/>
      <c r="Z24" s="444" t="s">
        <v>162</v>
      </c>
      <c r="AA24" s="424"/>
      <c r="AB24" s="424"/>
      <c r="AC24" s="424"/>
      <c r="AD24" s="424"/>
      <c r="AE24" s="424"/>
      <c r="AF24" s="424"/>
      <c r="AG24" s="425"/>
      <c r="AH24" s="445">
        <v>47</v>
      </c>
      <c r="AI24" s="446"/>
      <c r="AJ24" s="446"/>
      <c r="AK24" s="446"/>
      <c r="AL24" s="488"/>
      <c r="AM24" s="445">
        <v>137945</v>
      </c>
      <c r="AN24" s="446"/>
      <c r="AO24" s="446"/>
      <c r="AP24" s="446"/>
      <c r="AQ24" s="446"/>
      <c r="AR24" s="488"/>
      <c r="AS24" s="445">
        <v>2935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3008233</v>
      </c>
      <c r="BO24" s="395"/>
      <c r="BP24" s="395"/>
      <c r="BQ24" s="395"/>
      <c r="BR24" s="395"/>
      <c r="BS24" s="395"/>
      <c r="BT24" s="395"/>
      <c r="BU24" s="396"/>
      <c r="BV24" s="394">
        <v>2940257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36706</v>
      </c>
      <c r="BO25" s="358"/>
      <c r="BP25" s="358"/>
      <c r="BQ25" s="358"/>
      <c r="BR25" s="358"/>
      <c r="BS25" s="358"/>
      <c r="BT25" s="358"/>
      <c r="BU25" s="359"/>
      <c r="BV25" s="357">
        <v>34273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3050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774107</v>
      </c>
      <c r="BO28" s="358"/>
      <c r="BP28" s="358"/>
      <c r="BQ28" s="358"/>
      <c r="BR28" s="358"/>
      <c r="BS28" s="358"/>
      <c r="BT28" s="358"/>
      <c r="BU28" s="359"/>
      <c r="BV28" s="357">
        <v>777509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2450</v>
      </c>
      <c r="R29" s="446"/>
      <c r="S29" s="446"/>
      <c r="T29" s="446"/>
      <c r="U29" s="446"/>
      <c r="V29" s="488"/>
      <c r="W29" s="543"/>
      <c r="X29" s="544"/>
      <c r="Y29" s="545"/>
      <c r="Z29" s="444" t="s">
        <v>177</v>
      </c>
      <c r="AA29" s="424"/>
      <c r="AB29" s="424"/>
      <c r="AC29" s="424"/>
      <c r="AD29" s="424"/>
      <c r="AE29" s="424"/>
      <c r="AF29" s="424"/>
      <c r="AG29" s="425"/>
      <c r="AH29" s="445">
        <v>47</v>
      </c>
      <c r="AI29" s="446"/>
      <c r="AJ29" s="446"/>
      <c r="AK29" s="446"/>
      <c r="AL29" s="488"/>
      <c r="AM29" s="445">
        <v>137945</v>
      </c>
      <c r="AN29" s="446"/>
      <c r="AO29" s="446"/>
      <c r="AP29" s="446"/>
      <c r="AQ29" s="446"/>
      <c r="AR29" s="488"/>
      <c r="AS29" s="445">
        <v>2935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1908572</v>
      </c>
      <c r="BO29" s="395"/>
      <c r="BP29" s="395"/>
      <c r="BQ29" s="395"/>
      <c r="BR29" s="395"/>
      <c r="BS29" s="395"/>
      <c r="BT29" s="395"/>
      <c r="BU29" s="396"/>
      <c r="BV29" s="394">
        <v>1566842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3949894</v>
      </c>
      <c r="BO30" s="514"/>
      <c r="BP30" s="514"/>
      <c r="BQ30" s="514"/>
      <c r="BR30" s="514"/>
      <c r="BS30" s="514"/>
      <c r="BT30" s="514"/>
      <c r="BU30" s="515"/>
      <c r="BV30" s="513">
        <v>3194316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IF('各会計、関係団体の財政状況及び健全化判断比率'!B30="","",'各会計、関係団体の財政状況及び健全化判断比率'!B30)</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源じいの森</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住宅新築資金等貸付事業特別会計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福岡県自治会館管理組合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福岡県田川地区消防組合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田川郡東部環境衛生施設組合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田川地区斎場組合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福岡県自治振興組合（一般会計）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福岡県自治振興組合（公文書館事業特別会計）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福岡県介護保険広域連合（普通会計）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5o/hItdOFbaB0q0QcJQ2HVbOz2TOmxpQpnxH+gdi19HEgPCTXcALpLGIOcJ5+dGY4oDbPj6tTVnUERUDAb3o1w==" saltValue="QtTqamm6tz1DixV3Waza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2" t="s">
        <v>528</v>
      </c>
      <c r="D34" s="1132"/>
      <c r="E34" s="1133"/>
      <c r="F34" s="32" t="s">
        <v>529</v>
      </c>
      <c r="G34" s="33" t="s">
        <v>530</v>
      </c>
      <c r="H34" s="33" t="s">
        <v>531</v>
      </c>
      <c r="I34" s="33" t="s">
        <v>532</v>
      </c>
      <c r="J34" s="34" t="s">
        <v>533</v>
      </c>
      <c r="K34" s="22"/>
      <c r="L34" s="22"/>
      <c r="M34" s="22"/>
      <c r="N34" s="22"/>
      <c r="O34" s="22"/>
      <c r="P34" s="22"/>
    </row>
    <row r="35" spans="1:16" ht="39" customHeight="1" x14ac:dyDescent="0.15">
      <c r="A35" s="22"/>
      <c r="B35" s="35"/>
      <c r="C35" s="1128" t="s">
        <v>534</v>
      </c>
      <c r="D35" s="1128"/>
      <c r="E35" s="1129"/>
      <c r="F35" s="36">
        <v>4.1500000000000004</v>
      </c>
      <c r="G35" s="37">
        <v>3.83</v>
      </c>
      <c r="H35" s="37">
        <v>6.72</v>
      </c>
      <c r="I35" s="37">
        <v>16.079999999999998</v>
      </c>
      <c r="J35" s="38">
        <v>7.36</v>
      </c>
      <c r="K35" s="22"/>
      <c r="L35" s="22"/>
      <c r="M35" s="22"/>
      <c r="N35" s="22"/>
      <c r="O35" s="22"/>
      <c r="P35" s="22"/>
    </row>
    <row r="36" spans="1:16" ht="39" customHeight="1" x14ac:dyDescent="0.15">
      <c r="A36" s="22"/>
      <c r="B36" s="35"/>
      <c r="C36" s="1128" t="s">
        <v>535</v>
      </c>
      <c r="D36" s="1128"/>
      <c r="E36" s="1129"/>
      <c r="F36" s="36" t="s">
        <v>485</v>
      </c>
      <c r="G36" s="37" t="s">
        <v>485</v>
      </c>
      <c r="H36" s="37" t="s">
        <v>485</v>
      </c>
      <c r="I36" s="37" t="s">
        <v>485</v>
      </c>
      <c r="J36" s="38">
        <v>6.18</v>
      </c>
      <c r="K36" s="22"/>
      <c r="L36" s="22"/>
      <c r="M36" s="22"/>
      <c r="N36" s="22"/>
      <c r="O36" s="22"/>
      <c r="P36" s="22"/>
    </row>
    <row r="37" spans="1:16" ht="39" customHeight="1" x14ac:dyDescent="0.15">
      <c r="A37" s="22"/>
      <c r="B37" s="35"/>
      <c r="C37" s="1128" t="s">
        <v>536</v>
      </c>
      <c r="D37" s="1128"/>
      <c r="E37" s="1129"/>
      <c r="F37" s="36">
        <v>1.91</v>
      </c>
      <c r="G37" s="37">
        <v>0.69</v>
      </c>
      <c r="H37" s="37">
        <v>0.73</v>
      </c>
      <c r="I37" s="37">
        <v>1.1000000000000001</v>
      </c>
      <c r="J37" s="38">
        <v>2.0099999999999998</v>
      </c>
      <c r="K37" s="22"/>
      <c r="L37" s="22"/>
      <c r="M37" s="22"/>
      <c r="N37" s="22"/>
      <c r="O37" s="22"/>
      <c r="P37" s="22"/>
    </row>
    <row r="38" spans="1:16" ht="39" customHeight="1" x14ac:dyDescent="0.15">
      <c r="A38" s="22"/>
      <c r="B38" s="35"/>
      <c r="C38" s="1128" t="s">
        <v>537</v>
      </c>
      <c r="D38" s="1128"/>
      <c r="E38" s="1129"/>
      <c r="F38" s="36">
        <v>0</v>
      </c>
      <c r="G38" s="37">
        <v>0</v>
      </c>
      <c r="H38" s="37">
        <v>0</v>
      </c>
      <c r="I38" s="37">
        <v>0</v>
      </c>
      <c r="J38" s="38">
        <v>0</v>
      </c>
      <c r="K38" s="22"/>
      <c r="L38" s="22"/>
      <c r="M38" s="22"/>
      <c r="N38" s="22"/>
      <c r="O38" s="22"/>
      <c r="P38" s="22"/>
    </row>
    <row r="39" spans="1:16" ht="39" customHeight="1" x14ac:dyDescent="0.15">
      <c r="A39" s="22"/>
      <c r="B39" s="35"/>
      <c r="C39" s="1128"/>
      <c r="D39" s="1128"/>
      <c r="E39" s="1129"/>
      <c r="F39" s="36"/>
      <c r="G39" s="37"/>
      <c r="H39" s="37"/>
      <c r="I39" s="37"/>
      <c r="J39" s="38"/>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538</v>
      </c>
      <c r="D42" s="1128"/>
      <c r="E42" s="1129"/>
      <c r="F42" s="36" t="s">
        <v>485</v>
      </c>
      <c r="G42" s="37" t="s">
        <v>485</v>
      </c>
      <c r="H42" s="37" t="s">
        <v>485</v>
      </c>
      <c r="I42" s="37" t="s">
        <v>485</v>
      </c>
      <c r="J42" s="38" t="s">
        <v>485</v>
      </c>
      <c r="K42" s="22"/>
      <c r="L42" s="22"/>
      <c r="M42" s="22"/>
      <c r="N42" s="22"/>
      <c r="O42" s="22"/>
      <c r="P42" s="22"/>
    </row>
    <row r="43" spans="1:16" ht="39" customHeight="1" thickBot="1" x14ac:dyDescent="0.2">
      <c r="A43" s="22"/>
      <c r="B43" s="40"/>
      <c r="C43" s="1130" t="s">
        <v>539</v>
      </c>
      <c r="D43" s="1130"/>
      <c r="E43" s="1131"/>
      <c r="F43" s="41">
        <v>0.25</v>
      </c>
      <c r="G43" s="42">
        <v>0.01</v>
      </c>
      <c r="H43" s="42">
        <v>0.34</v>
      </c>
      <c r="I43" s="42">
        <v>0.77</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FECGDjOLOJVopiw8mdJRJJqmEL35ooFS8Z9RWpKVIjLf1o6yN73jX7RdZZThiU99jHraA+UsiAGDClcQKf0lg==" saltValue="DZF8LHyqTqeZXb1ztLEN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4" t="s">
        <v>9</v>
      </c>
      <c r="C45" s="1135"/>
      <c r="D45" s="56"/>
      <c r="E45" s="1140" t="s">
        <v>10</v>
      </c>
      <c r="F45" s="1140"/>
      <c r="G45" s="1140"/>
      <c r="H45" s="1140"/>
      <c r="I45" s="1140"/>
      <c r="J45" s="1141"/>
      <c r="K45" s="57">
        <v>186</v>
      </c>
      <c r="L45" s="58">
        <v>211</v>
      </c>
      <c r="M45" s="58">
        <v>188</v>
      </c>
      <c r="N45" s="58">
        <v>192</v>
      </c>
      <c r="O45" s="59">
        <v>236</v>
      </c>
      <c r="P45" s="46"/>
      <c r="Q45" s="46"/>
      <c r="R45" s="46"/>
      <c r="S45" s="46"/>
      <c r="T45" s="46"/>
      <c r="U45" s="46"/>
    </row>
    <row r="46" spans="1:21" ht="30.75" customHeight="1" x14ac:dyDescent="0.15">
      <c r="A46" s="46"/>
      <c r="B46" s="1136"/>
      <c r="C46" s="1137"/>
      <c r="D46" s="60"/>
      <c r="E46" s="1142" t="s">
        <v>11</v>
      </c>
      <c r="F46" s="1142"/>
      <c r="G46" s="1142"/>
      <c r="H46" s="1142"/>
      <c r="I46" s="1142"/>
      <c r="J46" s="1143"/>
      <c r="K46" s="61" t="s">
        <v>485</v>
      </c>
      <c r="L46" s="62" t="s">
        <v>485</v>
      </c>
      <c r="M46" s="62" t="s">
        <v>485</v>
      </c>
      <c r="N46" s="62" t="s">
        <v>485</v>
      </c>
      <c r="O46" s="63" t="s">
        <v>485</v>
      </c>
      <c r="P46" s="46"/>
      <c r="Q46" s="46"/>
      <c r="R46" s="46"/>
      <c r="S46" s="46"/>
      <c r="T46" s="46"/>
      <c r="U46" s="46"/>
    </row>
    <row r="47" spans="1:21" ht="30.75" customHeight="1" x14ac:dyDescent="0.15">
      <c r="A47" s="46"/>
      <c r="B47" s="1136"/>
      <c r="C47" s="1137"/>
      <c r="D47" s="60"/>
      <c r="E47" s="1142" t="s">
        <v>12</v>
      </c>
      <c r="F47" s="1142"/>
      <c r="G47" s="1142"/>
      <c r="H47" s="1142"/>
      <c r="I47" s="1142"/>
      <c r="J47" s="1143"/>
      <c r="K47" s="61" t="s">
        <v>485</v>
      </c>
      <c r="L47" s="62" t="s">
        <v>485</v>
      </c>
      <c r="M47" s="62" t="s">
        <v>485</v>
      </c>
      <c r="N47" s="62" t="s">
        <v>485</v>
      </c>
      <c r="O47" s="63" t="s">
        <v>485</v>
      </c>
      <c r="P47" s="46"/>
      <c r="Q47" s="46"/>
      <c r="R47" s="46"/>
      <c r="S47" s="46"/>
      <c r="T47" s="46"/>
      <c r="U47" s="46"/>
    </row>
    <row r="48" spans="1:21" ht="30.75" customHeight="1" x14ac:dyDescent="0.15">
      <c r="A48" s="46"/>
      <c r="B48" s="1136"/>
      <c r="C48" s="1137"/>
      <c r="D48" s="60"/>
      <c r="E48" s="1142" t="s">
        <v>13</v>
      </c>
      <c r="F48" s="1142"/>
      <c r="G48" s="1142"/>
      <c r="H48" s="1142"/>
      <c r="I48" s="1142"/>
      <c r="J48" s="1143"/>
      <c r="K48" s="61" t="s">
        <v>485</v>
      </c>
      <c r="L48" s="62" t="s">
        <v>485</v>
      </c>
      <c r="M48" s="62">
        <v>0</v>
      </c>
      <c r="N48" s="62">
        <v>1</v>
      </c>
      <c r="O48" s="63">
        <v>3</v>
      </c>
      <c r="P48" s="46"/>
      <c r="Q48" s="46"/>
      <c r="R48" s="46"/>
      <c r="S48" s="46"/>
      <c r="T48" s="46"/>
      <c r="U48" s="46"/>
    </row>
    <row r="49" spans="1:21" ht="30.75" customHeight="1" x14ac:dyDescent="0.15">
      <c r="A49" s="46"/>
      <c r="B49" s="1136"/>
      <c r="C49" s="1137"/>
      <c r="D49" s="60"/>
      <c r="E49" s="1142" t="s">
        <v>14</v>
      </c>
      <c r="F49" s="1142"/>
      <c r="G49" s="1142"/>
      <c r="H49" s="1142"/>
      <c r="I49" s="1142"/>
      <c r="J49" s="1143"/>
      <c r="K49" s="61">
        <v>8</v>
      </c>
      <c r="L49" s="62">
        <v>9</v>
      </c>
      <c r="M49" s="62">
        <v>11</v>
      </c>
      <c r="N49" s="62">
        <v>11</v>
      </c>
      <c r="O49" s="63">
        <v>5</v>
      </c>
      <c r="P49" s="46"/>
      <c r="Q49" s="46"/>
      <c r="R49" s="46"/>
      <c r="S49" s="46"/>
      <c r="T49" s="46"/>
      <c r="U49" s="46"/>
    </row>
    <row r="50" spans="1:21" ht="30.75" customHeight="1" x14ac:dyDescent="0.15">
      <c r="A50" s="46"/>
      <c r="B50" s="1136"/>
      <c r="C50" s="1137"/>
      <c r="D50" s="60"/>
      <c r="E50" s="1142" t="s">
        <v>15</v>
      </c>
      <c r="F50" s="1142"/>
      <c r="G50" s="1142"/>
      <c r="H50" s="1142"/>
      <c r="I50" s="1142"/>
      <c r="J50" s="1143"/>
      <c r="K50" s="61" t="s">
        <v>485</v>
      </c>
      <c r="L50" s="62" t="s">
        <v>485</v>
      </c>
      <c r="M50" s="62" t="s">
        <v>485</v>
      </c>
      <c r="N50" s="62" t="s">
        <v>485</v>
      </c>
      <c r="O50" s="63" t="s">
        <v>485</v>
      </c>
      <c r="P50" s="46"/>
      <c r="Q50" s="46"/>
      <c r="R50" s="46"/>
      <c r="S50" s="46"/>
      <c r="T50" s="46"/>
      <c r="U50" s="46"/>
    </row>
    <row r="51" spans="1:21" ht="30.75" customHeight="1" x14ac:dyDescent="0.15">
      <c r="A51" s="46"/>
      <c r="B51" s="1138"/>
      <c r="C51" s="1139"/>
      <c r="D51" s="64"/>
      <c r="E51" s="1142" t="s">
        <v>16</v>
      </c>
      <c r="F51" s="1142"/>
      <c r="G51" s="1142"/>
      <c r="H51" s="1142"/>
      <c r="I51" s="1142"/>
      <c r="J51" s="1143"/>
      <c r="K51" s="61" t="s">
        <v>485</v>
      </c>
      <c r="L51" s="62" t="s">
        <v>485</v>
      </c>
      <c r="M51" s="62" t="s">
        <v>485</v>
      </c>
      <c r="N51" s="62" t="s">
        <v>485</v>
      </c>
      <c r="O51" s="63" t="s">
        <v>485</v>
      </c>
      <c r="P51" s="46"/>
      <c r="Q51" s="46"/>
      <c r="R51" s="46"/>
      <c r="S51" s="46"/>
      <c r="T51" s="46"/>
      <c r="U51" s="46"/>
    </row>
    <row r="52" spans="1:21" ht="30.75" customHeight="1" x14ac:dyDescent="0.15">
      <c r="A52" s="46"/>
      <c r="B52" s="1144" t="s">
        <v>17</v>
      </c>
      <c r="C52" s="1145"/>
      <c r="D52" s="64"/>
      <c r="E52" s="1142" t="s">
        <v>18</v>
      </c>
      <c r="F52" s="1142"/>
      <c r="G52" s="1142"/>
      <c r="H52" s="1142"/>
      <c r="I52" s="1142"/>
      <c r="J52" s="1143"/>
      <c r="K52" s="61">
        <v>225</v>
      </c>
      <c r="L52" s="62">
        <v>226</v>
      </c>
      <c r="M52" s="62">
        <v>219</v>
      </c>
      <c r="N52" s="62">
        <v>217</v>
      </c>
      <c r="O52" s="63">
        <v>235</v>
      </c>
      <c r="P52" s="46"/>
      <c r="Q52" s="46"/>
      <c r="R52" s="46"/>
      <c r="S52" s="46"/>
      <c r="T52" s="46"/>
      <c r="U52" s="46"/>
    </row>
    <row r="53" spans="1:21" ht="30.75" customHeight="1" thickBot="1" x14ac:dyDescent="0.2">
      <c r="A53" s="46"/>
      <c r="B53" s="1146" t="s">
        <v>19</v>
      </c>
      <c r="C53" s="1147"/>
      <c r="D53" s="65"/>
      <c r="E53" s="1148" t="s">
        <v>20</v>
      </c>
      <c r="F53" s="1148"/>
      <c r="G53" s="1148"/>
      <c r="H53" s="1148"/>
      <c r="I53" s="1148"/>
      <c r="J53" s="1149"/>
      <c r="K53" s="66">
        <v>-31</v>
      </c>
      <c r="L53" s="67">
        <v>-6</v>
      </c>
      <c r="M53" s="67">
        <v>-20</v>
      </c>
      <c r="N53" s="67">
        <v>-13</v>
      </c>
      <c r="O53" s="68">
        <v>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0" t="s">
        <v>24</v>
      </c>
      <c r="C58" s="1151"/>
      <c r="D58" s="1156" t="s">
        <v>25</v>
      </c>
      <c r="E58" s="1157"/>
      <c r="F58" s="1157"/>
      <c r="G58" s="1157"/>
      <c r="H58" s="1157"/>
      <c r="I58" s="1157"/>
      <c r="J58" s="1158"/>
      <c r="K58" s="81"/>
      <c r="L58" s="82"/>
      <c r="M58" s="82"/>
      <c r="N58" s="82"/>
      <c r="O58" s="83"/>
    </row>
    <row r="59" spans="1:21" ht="31.5" customHeight="1" x14ac:dyDescent="0.15">
      <c r="B59" s="1152"/>
      <c r="C59" s="1153"/>
      <c r="D59" s="1159" t="s">
        <v>26</v>
      </c>
      <c r="E59" s="1160"/>
      <c r="F59" s="1160"/>
      <c r="G59" s="1160"/>
      <c r="H59" s="1160"/>
      <c r="I59" s="1160"/>
      <c r="J59" s="1161"/>
      <c r="K59" s="84"/>
      <c r="L59" s="85"/>
      <c r="M59" s="85"/>
      <c r="N59" s="85"/>
      <c r="O59" s="86"/>
    </row>
    <row r="60" spans="1:21" ht="31.5" customHeight="1" thickBot="1" x14ac:dyDescent="0.2">
      <c r="B60" s="1154"/>
      <c r="C60" s="1155"/>
      <c r="D60" s="1162" t="s">
        <v>27</v>
      </c>
      <c r="E60" s="1163"/>
      <c r="F60" s="1163"/>
      <c r="G60" s="1163"/>
      <c r="H60" s="1163"/>
      <c r="I60" s="1163"/>
      <c r="J60" s="116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ygorHVMDjLrKUUuLyP6DYENmmlqyZ39t64oHH2e3MId7IUQu50uGftR+THgFpADMIQ4/L0TqQqJmjVa1eDc1Q==" saltValue="nZOGwyZVjGhNbp61p+gx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5" t="s">
        <v>30</v>
      </c>
      <c r="C41" s="1166"/>
      <c r="D41" s="103"/>
      <c r="E41" s="1171" t="s">
        <v>31</v>
      </c>
      <c r="F41" s="1171"/>
      <c r="G41" s="1171"/>
      <c r="H41" s="1172"/>
      <c r="I41" s="330">
        <v>2912</v>
      </c>
      <c r="J41" s="331">
        <v>2818</v>
      </c>
      <c r="K41" s="331">
        <v>2801</v>
      </c>
      <c r="L41" s="331">
        <v>3011</v>
      </c>
      <c r="M41" s="332">
        <v>3030</v>
      </c>
    </row>
    <row r="42" spans="2:13" ht="27.75" customHeight="1" x14ac:dyDescent="0.15">
      <c r="B42" s="1167"/>
      <c r="C42" s="1168"/>
      <c r="D42" s="104"/>
      <c r="E42" s="1173" t="s">
        <v>32</v>
      </c>
      <c r="F42" s="1173"/>
      <c r="G42" s="1173"/>
      <c r="H42" s="1174"/>
      <c r="I42" s="333" t="s">
        <v>485</v>
      </c>
      <c r="J42" s="334" t="s">
        <v>485</v>
      </c>
      <c r="K42" s="334" t="s">
        <v>485</v>
      </c>
      <c r="L42" s="334" t="s">
        <v>485</v>
      </c>
      <c r="M42" s="335" t="s">
        <v>485</v>
      </c>
    </row>
    <row r="43" spans="2:13" ht="27.75" customHeight="1" x14ac:dyDescent="0.15">
      <c r="B43" s="1167"/>
      <c r="C43" s="1168"/>
      <c r="D43" s="104"/>
      <c r="E43" s="1173" t="s">
        <v>33</v>
      </c>
      <c r="F43" s="1173"/>
      <c r="G43" s="1173"/>
      <c r="H43" s="1174"/>
      <c r="I43" s="333" t="s">
        <v>485</v>
      </c>
      <c r="J43" s="334">
        <v>31</v>
      </c>
      <c r="K43" s="334">
        <v>54</v>
      </c>
      <c r="L43" s="334">
        <v>92</v>
      </c>
      <c r="M43" s="335">
        <v>97</v>
      </c>
    </row>
    <row r="44" spans="2:13" ht="27.75" customHeight="1" x14ac:dyDescent="0.15">
      <c r="B44" s="1167"/>
      <c r="C44" s="1168"/>
      <c r="D44" s="104"/>
      <c r="E44" s="1173" t="s">
        <v>34</v>
      </c>
      <c r="F44" s="1173"/>
      <c r="G44" s="1173"/>
      <c r="H44" s="1174"/>
      <c r="I44" s="333">
        <v>59</v>
      </c>
      <c r="J44" s="334">
        <v>53</v>
      </c>
      <c r="K44" s="334">
        <v>45</v>
      </c>
      <c r="L44" s="334">
        <v>42</v>
      </c>
      <c r="M44" s="335">
        <v>49</v>
      </c>
    </row>
    <row r="45" spans="2:13" ht="27.75" customHeight="1" x14ac:dyDescent="0.15">
      <c r="B45" s="1167"/>
      <c r="C45" s="1168"/>
      <c r="D45" s="104"/>
      <c r="E45" s="1173" t="s">
        <v>35</v>
      </c>
      <c r="F45" s="1173"/>
      <c r="G45" s="1173"/>
      <c r="H45" s="1174"/>
      <c r="I45" s="333">
        <v>229</v>
      </c>
      <c r="J45" s="334">
        <v>320</v>
      </c>
      <c r="K45" s="334">
        <v>328</v>
      </c>
      <c r="L45" s="334">
        <v>334</v>
      </c>
      <c r="M45" s="335">
        <v>326</v>
      </c>
    </row>
    <row r="46" spans="2:13" ht="27.75" customHeight="1" x14ac:dyDescent="0.15">
      <c r="B46" s="1167"/>
      <c r="C46" s="1168"/>
      <c r="D46" s="105"/>
      <c r="E46" s="1173" t="s">
        <v>36</v>
      </c>
      <c r="F46" s="1173"/>
      <c r="G46" s="1173"/>
      <c r="H46" s="1174"/>
      <c r="I46" s="333" t="s">
        <v>485</v>
      </c>
      <c r="J46" s="334" t="s">
        <v>485</v>
      </c>
      <c r="K46" s="334" t="s">
        <v>485</v>
      </c>
      <c r="L46" s="334" t="s">
        <v>485</v>
      </c>
      <c r="M46" s="335" t="s">
        <v>485</v>
      </c>
    </row>
    <row r="47" spans="2:13" ht="27.75" customHeight="1" x14ac:dyDescent="0.15">
      <c r="B47" s="1167"/>
      <c r="C47" s="1168"/>
      <c r="D47" s="106"/>
      <c r="E47" s="1175" t="s">
        <v>37</v>
      </c>
      <c r="F47" s="1176"/>
      <c r="G47" s="1176"/>
      <c r="H47" s="1177"/>
      <c r="I47" s="333" t="s">
        <v>485</v>
      </c>
      <c r="J47" s="334" t="s">
        <v>485</v>
      </c>
      <c r="K47" s="334" t="s">
        <v>485</v>
      </c>
      <c r="L47" s="334" t="s">
        <v>485</v>
      </c>
      <c r="M47" s="335" t="s">
        <v>485</v>
      </c>
    </row>
    <row r="48" spans="2:13" ht="27.75" customHeight="1" x14ac:dyDescent="0.15">
      <c r="B48" s="1167"/>
      <c r="C48" s="1168"/>
      <c r="D48" s="104"/>
      <c r="E48" s="1173" t="s">
        <v>38</v>
      </c>
      <c r="F48" s="1173"/>
      <c r="G48" s="1173"/>
      <c r="H48" s="1174"/>
      <c r="I48" s="333" t="s">
        <v>485</v>
      </c>
      <c r="J48" s="334" t="s">
        <v>485</v>
      </c>
      <c r="K48" s="334" t="s">
        <v>485</v>
      </c>
      <c r="L48" s="334" t="s">
        <v>485</v>
      </c>
      <c r="M48" s="335" t="s">
        <v>485</v>
      </c>
    </row>
    <row r="49" spans="2:13" ht="27.75" customHeight="1" x14ac:dyDescent="0.15">
      <c r="B49" s="1169"/>
      <c r="C49" s="1170"/>
      <c r="D49" s="104"/>
      <c r="E49" s="1173" t="s">
        <v>39</v>
      </c>
      <c r="F49" s="1173"/>
      <c r="G49" s="1173"/>
      <c r="H49" s="1174"/>
      <c r="I49" s="333" t="s">
        <v>485</v>
      </c>
      <c r="J49" s="334" t="s">
        <v>485</v>
      </c>
      <c r="K49" s="334" t="s">
        <v>485</v>
      </c>
      <c r="L49" s="334" t="s">
        <v>485</v>
      </c>
      <c r="M49" s="335" t="s">
        <v>485</v>
      </c>
    </row>
    <row r="50" spans="2:13" ht="27.75" customHeight="1" x14ac:dyDescent="0.15">
      <c r="B50" s="1178" t="s">
        <v>40</v>
      </c>
      <c r="C50" s="1179"/>
      <c r="D50" s="107"/>
      <c r="E50" s="1173" t="s">
        <v>41</v>
      </c>
      <c r="F50" s="1173"/>
      <c r="G50" s="1173"/>
      <c r="H50" s="1174"/>
      <c r="I50" s="333">
        <v>4424</v>
      </c>
      <c r="J50" s="334">
        <v>4669</v>
      </c>
      <c r="K50" s="334">
        <v>4906</v>
      </c>
      <c r="L50" s="334">
        <v>5540</v>
      </c>
      <c r="M50" s="335">
        <v>6633</v>
      </c>
    </row>
    <row r="51" spans="2:13" ht="27.75" customHeight="1" x14ac:dyDescent="0.15">
      <c r="B51" s="1167"/>
      <c r="C51" s="1168"/>
      <c r="D51" s="104"/>
      <c r="E51" s="1173" t="s">
        <v>42</v>
      </c>
      <c r="F51" s="1173"/>
      <c r="G51" s="1173"/>
      <c r="H51" s="1174"/>
      <c r="I51" s="333">
        <v>571</v>
      </c>
      <c r="J51" s="334">
        <v>463</v>
      </c>
      <c r="K51" s="334">
        <v>303</v>
      </c>
      <c r="L51" s="334">
        <v>306</v>
      </c>
      <c r="M51" s="335">
        <v>227</v>
      </c>
    </row>
    <row r="52" spans="2:13" ht="27.75" customHeight="1" x14ac:dyDescent="0.15">
      <c r="B52" s="1169"/>
      <c r="C52" s="1170"/>
      <c r="D52" s="104"/>
      <c r="E52" s="1173" t="s">
        <v>43</v>
      </c>
      <c r="F52" s="1173"/>
      <c r="G52" s="1173"/>
      <c r="H52" s="1174"/>
      <c r="I52" s="333">
        <v>1700</v>
      </c>
      <c r="J52" s="334">
        <v>1871</v>
      </c>
      <c r="K52" s="334">
        <v>1932</v>
      </c>
      <c r="L52" s="334">
        <v>1976</v>
      </c>
      <c r="M52" s="335">
        <v>2110</v>
      </c>
    </row>
    <row r="53" spans="2:13" ht="27.75" customHeight="1" thickBot="1" x14ac:dyDescent="0.2">
      <c r="B53" s="1180" t="s">
        <v>19</v>
      </c>
      <c r="C53" s="1181"/>
      <c r="D53" s="108"/>
      <c r="E53" s="1182" t="s">
        <v>44</v>
      </c>
      <c r="F53" s="1182"/>
      <c r="G53" s="1182"/>
      <c r="H53" s="1183"/>
      <c r="I53" s="336">
        <v>-3497</v>
      </c>
      <c r="J53" s="337">
        <v>-3781</v>
      </c>
      <c r="K53" s="337">
        <v>-3913</v>
      </c>
      <c r="L53" s="337">
        <v>-4344</v>
      </c>
      <c r="M53" s="338">
        <v>-5468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5AAlQniPm3GQtUvueODuH69hXLGw09X1FYM3pHvCPcxyxc3vAvfQWijq/rEc79+DH+UJze+VJO7VT4OSwII+Q==" saltValue="ylWr+urwqQfratemZM25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9" zoomScaleNormal="49"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2" t="s">
        <v>46</v>
      </c>
      <c r="D55" s="1192"/>
      <c r="E55" s="1193"/>
      <c r="F55" s="339">
        <v>783</v>
      </c>
      <c r="G55" s="339">
        <v>778</v>
      </c>
      <c r="H55" s="340">
        <v>774</v>
      </c>
    </row>
    <row r="56" spans="2:8" ht="52.5" customHeight="1" x14ac:dyDescent="0.15">
      <c r="B56" s="120"/>
      <c r="C56" s="1194" t="s">
        <v>47</v>
      </c>
      <c r="D56" s="1194"/>
      <c r="E56" s="1195"/>
      <c r="F56" s="341">
        <v>1593</v>
      </c>
      <c r="G56" s="341">
        <v>1567</v>
      </c>
      <c r="H56" s="342">
        <v>1909</v>
      </c>
    </row>
    <row r="57" spans="2:8" ht="53.25" customHeight="1" x14ac:dyDescent="0.15">
      <c r="B57" s="120"/>
      <c r="C57" s="1196" t="s">
        <v>48</v>
      </c>
      <c r="D57" s="1196"/>
      <c r="E57" s="1197"/>
      <c r="F57" s="343">
        <v>2529</v>
      </c>
      <c r="G57" s="343">
        <v>3194</v>
      </c>
      <c r="H57" s="344">
        <v>3950</v>
      </c>
    </row>
    <row r="58" spans="2:8" ht="45.75" customHeight="1" x14ac:dyDescent="0.15">
      <c r="B58" s="121"/>
      <c r="C58" s="1184" t="s">
        <v>547</v>
      </c>
      <c r="D58" s="1185"/>
      <c r="E58" s="1186"/>
      <c r="F58" s="345">
        <v>436</v>
      </c>
      <c r="G58" s="345">
        <v>876</v>
      </c>
      <c r="H58" s="346">
        <v>1595</v>
      </c>
    </row>
    <row r="59" spans="2:8" ht="45.75" customHeight="1" x14ac:dyDescent="0.15">
      <c r="B59" s="121"/>
      <c r="C59" s="1184" t="s">
        <v>548</v>
      </c>
      <c r="D59" s="1185"/>
      <c r="E59" s="1186"/>
      <c r="F59" s="345">
        <v>873</v>
      </c>
      <c r="G59" s="345">
        <v>880</v>
      </c>
      <c r="H59" s="346">
        <v>888</v>
      </c>
    </row>
    <row r="60" spans="2:8" ht="45.75" customHeight="1" x14ac:dyDescent="0.15">
      <c r="B60" s="121"/>
      <c r="C60" s="1184" t="s">
        <v>549</v>
      </c>
      <c r="D60" s="1185"/>
      <c r="E60" s="1186"/>
      <c r="F60" s="345">
        <v>240</v>
      </c>
      <c r="G60" s="345">
        <v>429</v>
      </c>
      <c r="H60" s="346">
        <v>429</v>
      </c>
    </row>
    <row r="61" spans="2:8" ht="45.75" customHeight="1" x14ac:dyDescent="0.15">
      <c r="B61" s="121"/>
      <c r="C61" s="1184" t="s">
        <v>550</v>
      </c>
      <c r="D61" s="1185"/>
      <c r="E61" s="1186"/>
      <c r="F61" s="345">
        <v>412</v>
      </c>
      <c r="G61" s="345">
        <v>413</v>
      </c>
      <c r="H61" s="346">
        <v>413</v>
      </c>
    </row>
    <row r="62" spans="2:8" ht="45.75" customHeight="1" thickBot="1" x14ac:dyDescent="0.2">
      <c r="B62" s="122"/>
      <c r="C62" s="1187" t="s">
        <v>551</v>
      </c>
      <c r="D62" s="1188"/>
      <c r="E62" s="1189"/>
      <c r="F62" s="347">
        <v>204</v>
      </c>
      <c r="G62" s="347">
        <v>229</v>
      </c>
      <c r="H62" s="348">
        <v>254</v>
      </c>
    </row>
    <row r="63" spans="2:8" ht="52.5" customHeight="1" thickBot="1" x14ac:dyDescent="0.2">
      <c r="B63" s="123"/>
      <c r="C63" s="1190" t="s">
        <v>49</v>
      </c>
      <c r="D63" s="1190"/>
      <c r="E63" s="1191"/>
      <c r="F63" s="349">
        <v>4905</v>
      </c>
      <c r="G63" s="349">
        <v>5539</v>
      </c>
      <c r="H63" s="350">
        <v>6633</v>
      </c>
    </row>
    <row r="64" spans="2:8" x14ac:dyDescent="0.15"/>
  </sheetData>
  <sheetProtection algorithmName="SHA-512" hashValue="OIZnQw+eTwgIMRoloAxJ2xj2XSdu2CbfNnng+1ILPidRRWuEffVCXvRnz4WsRHfB/zQW6mCBQl2iPjVnZe+1RA==" saltValue="Zu6rXbmK4kBX72a1ESFp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227840</v>
      </c>
      <c r="E3" s="142"/>
      <c r="F3" s="143">
        <v>332350</v>
      </c>
      <c r="G3" s="144"/>
      <c r="H3" s="145"/>
    </row>
    <row r="4" spans="1:8" x14ac:dyDescent="0.15">
      <c r="A4" s="146"/>
      <c r="B4" s="147"/>
      <c r="C4" s="148"/>
      <c r="D4" s="149">
        <v>104063</v>
      </c>
      <c r="E4" s="150"/>
      <c r="F4" s="151">
        <v>200453</v>
      </c>
      <c r="G4" s="152"/>
      <c r="H4" s="153"/>
    </row>
    <row r="5" spans="1:8" x14ac:dyDescent="0.15">
      <c r="A5" s="134" t="s">
        <v>517</v>
      </c>
      <c r="B5" s="139"/>
      <c r="C5" s="140"/>
      <c r="D5" s="141">
        <v>199242</v>
      </c>
      <c r="E5" s="142"/>
      <c r="F5" s="143">
        <v>362690</v>
      </c>
      <c r="G5" s="144"/>
      <c r="H5" s="145"/>
    </row>
    <row r="6" spans="1:8" x14ac:dyDescent="0.15">
      <c r="A6" s="146"/>
      <c r="B6" s="147"/>
      <c r="C6" s="148"/>
      <c r="D6" s="149">
        <v>114775</v>
      </c>
      <c r="E6" s="150"/>
      <c r="F6" s="151">
        <v>172580</v>
      </c>
      <c r="G6" s="152"/>
      <c r="H6" s="153"/>
    </row>
    <row r="7" spans="1:8" x14ac:dyDescent="0.15">
      <c r="A7" s="134" t="s">
        <v>518</v>
      </c>
      <c r="B7" s="139"/>
      <c r="C7" s="140"/>
      <c r="D7" s="141">
        <v>185892</v>
      </c>
      <c r="E7" s="142"/>
      <c r="F7" s="143">
        <v>296093</v>
      </c>
      <c r="G7" s="144"/>
      <c r="H7" s="145"/>
    </row>
    <row r="8" spans="1:8" x14ac:dyDescent="0.15">
      <c r="A8" s="146"/>
      <c r="B8" s="147"/>
      <c r="C8" s="148"/>
      <c r="D8" s="149">
        <v>101326</v>
      </c>
      <c r="E8" s="150"/>
      <c r="F8" s="151">
        <v>140545</v>
      </c>
      <c r="G8" s="152"/>
      <c r="H8" s="153"/>
    </row>
    <row r="9" spans="1:8" x14ac:dyDescent="0.15">
      <c r="A9" s="134" t="s">
        <v>519</v>
      </c>
      <c r="B9" s="139"/>
      <c r="C9" s="140"/>
      <c r="D9" s="141">
        <v>239969</v>
      </c>
      <c r="E9" s="142"/>
      <c r="F9" s="143">
        <v>308655</v>
      </c>
      <c r="G9" s="144"/>
      <c r="H9" s="145"/>
    </row>
    <row r="10" spans="1:8" x14ac:dyDescent="0.15">
      <c r="A10" s="146"/>
      <c r="B10" s="147"/>
      <c r="C10" s="148"/>
      <c r="D10" s="149">
        <v>131705</v>
      </c>
      <c r="E10" s="150"/>
      <c r="F10" s="151">
        <v>169887</v>
      </c>
      <c r="G10" s="152"/>
      <c r="H10" s="153"/>
    </row>
    <row r="11" spans="1:8" x14ac:dyDescent="0.15">
      <c r="A11" s="134" t="s">
        <v>520</v>
      </c>
      <c r="B11" s="139"/>
      <c r="C11" s="140"/>
      <c r="D11" s="141">
        <v>197387</v>
      </c>
      <c r="E11" s="142"/>
      <c r="F11" s="143">
        <v>325476</v>
      </c>
      <c r="G11" s="144"/>
      <c r="H11" s="145"/>
    </row>
    <row r="12" spans="1:8" x14ac:dyDescent="0.15">
      <c r="A12" s="146"/>
      <c r="B12" s="147"/>
      <c r="C12" s="154"/>
      <c r="D12" s="149">
        <v>151817</v>
      </c>
      <c r="E12" s="150"/>
      <c r="F12" s="151">
        <v>190204</v>
      </c>
      <c r="G12" s="152"/>
      <c r="H12" s="153"/>
    </row>
    <row r="13" spans="1:8" x14ac:dyDescent="0.15">
      <c r="A13" s="134"/>
      <c r="B13" s="139"/>
      <c r="C13" s="140"/>
      <c r="D13" s="141">
        <v>210066</v>
      </c>
      <c r="E13" s="142"/>
      <c r="F13" s="143">
        <v>325053</v>
      </c>
      <c r="G13" s="155"/>
      <c r="H13" s="145"/>
    </row>
    <row r="14" spans="1:8" x14ac:dyDescent="0.15">
      <c r="A14" s="146"/>
      <c r="B14" s="147"/>
      <c r="C14" s="148"/>
      <c r="D14" s="149">
        <v>120737</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2.5299999999999998</v>
      </c>
      <c r="C19" s="156">
        <f>ROUND(VALUE(SUBSTITUTE(実質収支比率等に係る経年分析!G$48,"▲","-")),2)</f>
        <v>2.46</v>
      </c>
      <c r="D19" s="156">
        <f>ROUND(VALUE(SUBSTITUTE(実質収支比率等に係る経年分析!H$48,"▲","-")),2)</f>
        <v>5.4</v>
      </c>
      <c r="E19" s="156">
        <f>ROUND(VALUE(SUBSTITUTE(実質収支比率等に係る経年分析!I$48,"▲","-")),2)</f>
        <v>14.85</v>
      </c>
      <c r="F19" s="156">
        <f>ROUND(VALUE(SUBSTITUTE(実質収支比率等に係る経年分析!J$48,"▲","-")),2)</f>
        <v>6.27</v>
      </c>
    </row>
    <row r="20" spans="1:11" x14ac:dyDescent="0.15">
      <c r="A20" s="156" t="s">
        <v>53</v>
      </c>
      <c r="B20" s="156">
        <f>ROUND(VALUE(SUBSTITUTE(実質収支比率等に係る経年分析!F$47,"▲","-")),2)</f>
        <v>52.09</v>
      </c>
      <c r="C20" s="156">
        <f>ROUND(VALUE(SUBSTITUTE(実質収支比率等に係る経年分析!G$47,"▲","-")),2)</f>
        <v>47.57</v>
      </c>
      <c r="D20" s="156">
        <f>ROUND(VALUE(SUBSTITUTE(実質収支比率等に係る経年分析!H$47,"▲","-")),2)</f>
        <v>49.5</v>
      </c>
      <c r="E20" s="156">
        <f>ROUND(VALUE(SUBSTITUTE(実質収支比率等に係る経年分析!I$47,"▲","-")),2)</f>
        <v>49.82</v>
      </c>
      <c r="F20" s="156">
        <f>ROUND(VALUE(SUBSTITUTE(実質収支比率等に係る経年分析!J$47,"▲","-")),2)</f>
        <v>47.06</v>
      </c>
    </row>
    <row r="21" spans="1:11" x14ac:dyDescent="0.15">
      <c r="A21" s="156" t="s">
        <v>54</v>
      </c>
      <c r="B21" s="156">
        <f>IF(ISNUMBER(VALUE(SUBSTITUTE(実質収支比率等に係る経年分析!F$49,"▲","-"))),ROUND(VALUE(SUBSTITUTE(実質収支比率等に係る経年分析!F$49,"▲","-")),2),NA())</f>
        <v>3.04</v>
      </c>
      <c r="C21" s="156">
        <f>IF(ISNUMBER(VALUE(SUBSTITUTE(実質収支比率等に係る経年分析!G$49,"▲","-"))),ROUND(VALUE(SUBSTITUTE(実質収支比率等に係る経年分析!G$49,"▲","-")),2),NA())</f>
        <v>14.77</v>
      </c>
      <c r="D21" s="156">
        <f>IF(ISNUMBER(VALUE(SUBSTITUTE(実質収支比率等に係る経年分析!H$49,"▲","-"))),ROUND(VALUE(SUBSTITUTE(実質収支比率等に係る経年分析!H$49,"▲","-")),2),NA())</f>
        <v>13.25</v>
      </c>
      <c r="E21" s="156">
        <f>IF(ISNUMBER(VALUE(SUBSTITUTE(実質収支比率等に係る経年分析!I$49,"▲","-"))),ROUND(VALUE(SUBSTITUTE(実質収支比率等に係る経年分析!I$49,"▲","-")),2),NA())</f>
        <v>11.56</v>
      </c>
      <c r="F21" s="156">
        <f>IF(ISNUMBER(VALUE(SUBSTITUTE(実質収支比率等に係る経年分析!J$49,"▲","-"))),ROUND(VALUE(SUBSTITUTE(実質収支比率等に係る経年分析!J$49,"▲","-")),2),NA())</f>
        <v>0.26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2.0099999999999998</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6.18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4.1500000000000004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16.079999999999998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7.36</v>
      </c>
    </row>
    <row r="36" spans="1:16" x14ac:dyDescent="0.15">
      <c r="A36" s="157" t="str">
        <f>IF(連結実質赤字比率に係る赤字・黒字の構成分析!C$34="",NA(),連結実質赤字比率に係る赤字・黒字の構成分析!C$34)</f>
        <v>住宅新築資金等貸付事業特別会計</v>
      </c>
      <c r="B36" s="157">
        <f>IF(ROUND(VALUE(SUBSTITUTE(連結実質赤字比率に係る赤字・黒字の構成分析!F$34,"▲", "-")), 2) &lt; 0, ABS(ROUND(VALUE(SUBSTITUTE(連結実質赤字比率に係る赤字・黒字の構成分析!F$34,"▲", "-")), 2)), NA())</f>
        <v>1.62</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1.37</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1.32</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1.23</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1.0900000000000001</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225</v>
      </c>
      <c r="E42" s="158"/>
      <c r="F42" s="158"/>
      <c r="G42" s="158">
        <f>'実質公債費比率（分子）の構造'!L$52</f>
        <v>226</v>
      </c>
      <c r="H42" s="158"/>
      <c r="I42" s="158"/>
      <c r="J42" s="158">
        <f>'実質公債費比率（分子）の構造'!M$52</f>
        <v>219</v>
      </c>
      <c r="K42" s="158"/>
      <c r="L42" s="158"/>
      <c r="M42" s="158">
        <f>'実質公債費比率（分子）の構造'!N$52</f>
        <v>217</v>
      </c>
      <c r="N42" s="158"/>
      <c r="O42" s="158"/>
      <c r="P42" s="158">
        <f>'実質公債費比率（分子）の構造'!O$52</f>
        <v>235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8</v>
      </c>
      <c r="C45" s="158"/>
      <c r="D45" s="158"/>
      <c r="E45" s="158">
        <f>'実質公債費比率（分子）の構造'!L$49</f>
        <v>9</v>
      </c>
      <c r="F45" s="158"/>
      <c r="G45" s="158"/>
      <c r="H45" s="158">
        <f>'実質公債費比率（分子）の構造'!M$49</f>
        <v>11</v>
      </c>
      <c r="I45" s="158"/>
      <c r="J45" s="158"/>
      <c r="K45" s="158">
        <f>'実質公債費比率（分子）の構造'!N$49</f>
        <v>11</v>
      </c>
      <c r="L45" s="158"/>
      <c r="M45" s="158"/>
      <c r="N45" s="158">
        <f>'実質公債費比率（分子）の構造'!O$49</f>
        <v>5</v>
      </c>
      <c r="O45" s="158"/>
      <c r="P45" s="158"/>
    </row>
    <row r="46" spans="1:16" x14ac:dyDescent="0.15">
      <c r="A46" s="158" t="s">
        <v>64</v>
      </c>
      <c r="B46" s="158" t="str">
        <f>'実質公債費比率（分子）の構造'!K$48</f>
        <v>-</v>
      </c>
      <c r="C46" s="158"/>
      <c r="D46" s="158"/>
      <c r="E46" s="158" t="str">
        <f>'実質公債費比率（分子）の構造'!L$48</f>
        <v>-</v>
      </c>
      <c r="F46" s="158"/>
      <c r="G46" s="158"/>
      <c r="H46" s="158">
        <f>'実質公債費比率（分子）の構造'!M$48</f>
        <v>0</v>
      </c>
      <c r="I46" s="158"/>
      <c r="J46" s="158"/>
      <c r="K46" s="158">
        <f>'実質公債費比率（分子）の構造'!N$48</f>
        <v>1</v>
      </c>
      <c r="L46" s="158"/>
      <c r="M46" s="158"/>
      <c r="N46" s="158">
        <f>'実質公債費比率（分子）の構造'!O$48</f>
        <v>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186</v>
      </c>
      <c r="C49" s="158"/>
      <c r="D49" s="158"/>
      <c r="E49" s="158">
        <f>'実質公債費比率（分子）の構造'!L$45</f>
        <v>211</v>
      </c>
      <c r="F49" s="158"/>
      <c r="G49" s="158"/>
      <c r="H49" s="158">
        <f>'実質公債費比率（分子）の構造'!M$45</f>
        <v>188</v>
      </c>
      <c r="I49" s="158"/>
      <c r="J49" s="158"/>
      <c r="K49" s="158">
        <f>'実質公債費比率（分子）の構造'!N$45</f>
        <v>192</v>
      </c>
      <c r="L49" s="158"/>
      <c r="M49" s="158"/>
      <c r="N49" s="158">
        <f>'実質公債費比率（分子）の構造'!O$45</f>
        <v>236</v>
      </c>
      <c r="O49" s="158"/>
      <c r="P49" s="158"/>
    </row>
    <row r="50" spans="1:16" x14ac:dyDescent="0.15">
      <c r="A50" s="158" t="s">
        <v>67</v>
      </c>
      <c r="B50" s="158" t="e">
        <f>NA()</f>
        <v>#N/A</v>
      </c>
      <c r="C50" s="158">
        <f>IF(ISNUMBER('実質公債費比率（分子）の構造'!K$53),'実質公債費比率（分子）の構造'!K$53,NA())</f>
        <v>-31</v>
      </c>
      <c r="D50" s="158" t="e">
        <f>NA()</f>
        <v>#N/A</v>
      </c>
      <c r="E50" s="158" t="e">
        <f>NA()</f>
        <v>#N/A</v>
      </c>
      <c r="F50" s="158">
        <f>IF(ISNUMBER('実質公債費比率（分子）の構造'!L$53),'実質公債費比率（分子）の構造'!L$53,NA())</f>
        <v>-6</v>
      </c>
      <c r="G50" s="158" t="e">
        <f>NA()</f>
        <v>#N/A</v>
      </c>
      <c r="H50" s="158" t="e">
        <f>NA()</f>
        <v>#N/A</v>
      </c>
      <c r="I50" s="158">
        <f>IF(ISNUMBER('実質公債費比率（分子）の構造'!M$53),'実質公債費比率（分子）の構造'!M$53,NA())</f>
        <v>-20</v>
      </c>
      <c r="J50" s="158" t="e">
        <f>NA()</f>
        <v>#N/A</v>
      </c>
      <c r="K50" s="158" t="e">
        <f>NA()</f>
        <v>#N/A</v>
      </c>
      <c r="L50" s="158">
        <f>IF(ISNUMBER('実質公債費比率（分子）の構造'!N$53),'実質公債費比率（分子）の構造'!N$53,NA())</f>
        <v>-13</v>
      </c>
      <c r="M50" s="158" t="e">
        <f>NA()</f>
        <v>#N/A</v>
      </c>
      <c r="N50" s="158" t="e">
        <f>NA()</f>
        <v>#N/A</v>
      </c>
      <c r="O50" s="158">
        <f>IF(ISNUMBER('実質公債費比率（分子）の構造'!O$53),'実質公債費比率（分子）の構造'!O$53,NA())</f>
        <v>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1700</v>
      </c>
      <c r="E56" s="157"/>
      <c r="F56" s="157"/>
      <c r="G56" s="157">
        <f>'将来負担比率（分子）の構造'!J$52</f>
        <v>1871</v>
      </c>
      <c r="H56" s="157"/>
      <c r="I56" s="157"/>
      <c r="J56" s="157">
        <f>'将来負担比率（分子）の構造'!K$52</f>
        <v>1932</v>
      </c>
      <c r="K56" s="157"/>
      <c r="L56" s="157"/>
      <c r="M56" s="157">
        <f>'将来負担比率（分子）の構造'!L$52</f>
        <v>1976</v>
      </c>
      <c r="N56" s="157"/>
      <c r="O56" s="157"/>
      <c r="P56" s="157">
        <f>'将来負担比率（分子）の構造'!M$52</f>
        <v>2110</v>
      </c>
    </row>
    <row r="57" spans="1:16" x14ac:dyDescent="0.15">
      <c r="A57" s="157" t="s">
        <v>42</v>
      </c>
      <c r="B57" s="157"/>
      <c r="C57" s="157"/>
      <c r="D57" s="157">
        <f>'将来負担比率（分子）の構造'!I$51</f>
        <v>571</v>
      </c>
      <c r="E57" s="157"/>
      <c r="F57" s="157"/>
      <c r="G57" s="157">
        <f>'将来負担比率（分子）の構造'!J$51</f>
        <v>463</v>
      </c>
      <c r="H57" s="157"/>
      <c r="I57" s="157"/>
      <c r="J57" s="157">
        <f>'将来負担比率（分子）の構造'!K$51</f>
        <v>303</v>
      </c>
      <c r="K57" s="157"/>
      <c r="L57" s="157"/>
      <c r="M57" s="157">
        <f>'将来負担比率（分子）の構造'!L$51</f>
        <v>306</v>
      </c>
      <c r="N57" s="157"/>
      <c r="O57" s="157"/>
      <c r="P57" s="157">
        <f>'将来負担比率（分子）の構造'!M$51</f>
        <v>227</v>
      </c>
    </row>
    <row r="58" spans="1:16" x14ac:dyDescent="0.15">
      <c r="A58" s="157" t="s">
        <v>41</v>
      </c>
      <c r="B58" s="157"/>
      <c r="C58" s="157"/>
      <c r="D58" s="157">
        <f>'将来負担比率（分子）の構造'!I$50</f>
        <v>4424</v>
      </c>
      <c r="E58" s="157"/>
      <c r="F58" s="157"/>
      <c r="G58" s="157">
        <f>'将来負担比率（分子）の構造'!J$50</f>
        <v>4669</v>
      </c>
      <c r="H58" s="157"/>
      <c r="I58" s="157"/>
      <c r="J58" s="157">
        <f>'将来負担比率（分子）の構造'!K$50</f>
        <v>4906</v>
      </c>
      <c r="K58" s="157"/>
      <c r="L58" s="157"/>
      <c r="M58" s="157">
        <f>'将来負担比率（分子）の構造'!L$50</f>
        <v>5540</v>
      </c>
      <c r="N58" s="157"/>
      <c r="O58" s="157"/>
      <c r="P58" s="157">
        <f>'将来負担比率（分子）の構造'!M$50</f>
        <v>6633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229</v>
      </c>
      <c r="C62" s="157"/>
      <c r="D62" s="157"/>
      <c r="E62" s="157">
        <f>'将来負担比率（分子）の構造'!J$45</f>
        <v>320</v>
      </c>
      <c r="F62" s="157"/>
      <c r="G62" s="157"/>
      <c r="H62" s="157">
        <f>'将来負担比率（分子）の構造'!K$45</f>
        <v>328</v>
      </c>
      <c r="I62" s="157"/>
      <c r="J62" s="157"/>
      <c r="K62" s="157">
        <f>'将来負担比率（分子）の構造'!L$45</f>
        <v>334</v>
      </c>
      <c r="L62" s="157"/>
      <c r="M62" s="157"/>
      <c r="N62" s="157">
        <f>'将来負担比率（分子）の構造'!M$45</f>
        <v>326</v>
      </c>
      <c r="O62" s="157"/>
      <c r="P62" s="157"/>
    </row>
    <row r="63" spans="1:16" x14ac:dyDescent="0.15">
      <c r="A63" s="157" t="s">
        <v>34</v>
      </c>
      <c r="B63" s="157">
        <f>'将来負担比率（分子）の構造'!I$44</f>
        <v>59</v>
      </c>
      <c r="C63" s="157"/>
      <c r="D63" s="157"/>
      <c r="E63" s="157">
        <f>'将来負担比率（分子）の構造'!J$44</f>
        <v>53</v>
      </c>
      <c r="F63" s="157"/>
      <c r="G63" s="157"/>
      <c r="H63" s="157">
        <f>'将来負担比率（分子）の構造'!K$44</f>
        <v>45</v>
      </c>
      <c r="I63" s="157"/>
      <c r="J63" s="157"/>
      <c r="K63" s="157">
        <f>'将来負担比率（分子）の構造'!L$44</f>
        <v>42</v>
      </c>
      <c r="L63" s="157"/>
      <c r="M63" s="157"/>
      <c r="N63" s="157">
        <f>'将来負担比率（分子）の構造'!M$44</f>
        <v>49</v>
      </c>
      <c r="O63" s="157"/>
      <c r="P63" s="157"/>
    </row>
    <row r="64" spans="1:16" x14ac:dyDescent="0.15">
      <c r="A64" s="157" t="s">
        <v>33</v>
      </c>
      <c r="B64" s="157" t="str">
        <f>'将来負担比率（分子）の構造'!I$43</f>
        <v>-</v>
      </c>
      <c r="C64" s="157"/>
      <c r="D64" s="157"/>
      <c r="E64" s="157">
        <f>'将来負担比率（分子）の構造'!J$43</f>
        <v>31</v>
      </c>
      <c r="F64" s="157"/>
      <c r="G64" s="157"/>
      <c r="H64" s="157">
        <f>'将来負担比率（分子）の構造'!K$43</f>
        <v>54</v>
      </c>
      <c r="I64" s="157"/>
      <c r="J64" s="157"/>
      <c r="K64" s="157">
        <f>'将来負担比率（分子）の構造'!L$43</f>
        <v>92</v>
      </c>
      <c r="L64" s="157"/>
      <c r="M64" s="157"/>
      <c r="N64" s="157">
        <f>'将来負担比率（分子）の構造'!M$43</f>
        <v>97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2912</v>
      </c>
      <c r="C66" s="157"/>
      <c r="D66" s="157"/>
      <c r="E66" s="157">
        <f>'将来負担比率（分子）の構造'!J$41</f>
        <v>2818</v>
      </c>
      <c r="F66" s="157"/>
      <c r="G66" s="157"/>
      <c r="H66" s="157">
        <f>'将来負担比率（分子）の構造'!K$41</f>
        <v>2801</v>
      </c>
      <c r="I66" s="157"/>
      <c r="J66" s="157"/>
      <c r="K66" s="157">
        <f>'将来負担比率（分子）の構造'!L$41</f>
        <v>3011</v>
      </c>
      <c r="L66" s="157"/>
      <c r="M66" s="157"/>
      <c r="N66" s="157">
        <f>'将来負担比率（分子）の構造'!M$41</f>
        <v>3030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783</v>
      </c>
      <c r="C72" s="161">
        <f>基金残高に係る経年分析!G55</f>
        <v>778</v>
      </c>
      <c r="D72" s="161">
        <f>基金残高に係る経年分析!H55</f>
        <v>774</v>
      </c>
    </row>
    <row r="73" spans="1:16" x14ac:dyDescent="0.15">
      <c r="A73" s="160" t="s">
        <v>74</v>
      </c>
      <c r="B73" s="161">
        <f>基金残高に係る経年分析!F56</f>
        <v>1593</v>
      </c>
      <c r="C73" s="161">
        <f>基金残高に係る経年分析!G56</f>
        <v>1567</v>
      </c>
      <c r="D73" s="161">
        <f>基金残高に係る経年分析!H56</f>
        <v>1909</v>
      </c>
    </row>
    <row r="74" spans="1:16" x14ac:dyDescent="0.15">
      <c r="A74" s="160" t="s">
        <v>75</v>
      </c>
      <c r="B74" s="161">
        <f>基金残高に係る経年分析!F57</f>
        <v>2529</v>
      </c>
      <c r="C74" s="161">
        <f>基金残高に係る経年分析!G57</f>
        <v>3194</v>
      </c>
      <c r="D74" s="161">
        <f>基金残高に係る経年分析!H57</f>
        <v>3950</v>
      </c>
    </row>
  </sheetData>
  <sheetProtection algorithmName="SHA-512" hashValue="y2pUQtXMTU/S3cYpgHhBtDKAUbza77/1kd7BuPvDKEhs/nEfQPchq9yxXOdYz9K7VuUIrqNP2re1BsBwV/XmYA==" saltValue="qJ181JykyRKYUs1H5zHl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189034</v>
      </c>
      <c r="S5" s="600"/>
      <c r="T5" s="600"/>
      <c r="U5" s="600"/>
      <c r="V5" s="600"/>
      <c r="W5" s="600"/>
      <c r="X5" s="600"/>
      <c r="Y5" s="601"/>
      <c r="Z5" s="602">
        <v>3.1</v>
      </c>
      <c r="AA5" s="602"/>
      <c r="AB5" s="602"/>
      <c r="AC5" s="602"/>
      <c r="AD5" s="603">
        <v>189034</v>
      </c>
      <c r="AE5" s="603"/>
      <c r="AF5" s="603"/>
      <c r="AG5" s="603"/>
      <c r="AH5" s="603"/>
      <c r="AI5" s="603"/>
      <c r="AJ5" s="603"/>
      <c r="AK5" s="603"/>
      <c r="AL5" s="604">
        <v>11.4</v>
      </c>
      <c r="AM5" s="605"/>
      <c r="AN5" s="605"/>
      <c r="AO5" s="606"/>
      <c r="AP5" s="596" t="s">
        <v>216</v>
      </c>
      <c r="AQ5" s="597"/>
      <c r="AR5" s="597"/>
      <c r="AS5" s="597"/>
      <c r="AT5" s="597"/>
      <c r="AU5" s="597"/>
      <c r="AV5" s="597"/>
      <c r="AW5" s="597"/>
      <c r="AX5" s="597"/>
      <c r="AY5" s="597"/>
      <c r="AZ5" s="597"/>
      <c r="BA5" s="597"/>
      <c r="BB5" s="597"/>
      <c r="BC5" s="597"/>
      <c r="BD5" s="597"/>
      <c r="BE5" s="597"/>
      <c r="BF5" s="598"/>
      <c r="BG5" s="610">
        <v>183183</v>
      </c>
      <c r="BH5" s="611"/>
      <c r="BI5" s="611"/>
      <c r="BJ5" s="611"/>
      <c r="BK5" s="611"/>
      <c r="BL5" s="611"/>
      <c r="BM5" s="611"/>
      <c r="BN5" s="612"/>
      <c r="BO5" s="613">
        <v>96.9</v>
      </c>
      <c r="BP5" s="613"/>
      <c r="BQ5" s="613"/>
      <c r="BR5" s="613"/>
      <c r="BS5" s="614">
        <v>215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24887</v>
      </c>
      <c r="S6" s="611"/>
      <c r="T6" s="611"/>
      <c r="U6" s="611"/>
      <c r="V6" s="611"/>
      <c r="W6" s="611"/>
      <c r="X6" s="611"/>
      <c r="Y6" s="612"/>
      <c r="Z6" s="613">
        <v>0.4</v>
      </c>
      <c r="AA6" s="613"/>
      <c r="AB6" s="613"/>
      <c r="AC6" s="613"/>
      <c r="AD6" s="614">
        <v>24887</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183183</v>
      </c>
      <c r="BH6" s="611"/>
      <c r="BI6" s="611"/>
      <c r="BJ6" s="611"/>
      <c r="BK6" s="611"/>
      <c r="BL6" s="611"/>
      <c r="BM6" s="611"/>
      <c r="BN6" s="612"/>
      <c r="BO6" s="613">
        <v>96.9</v>
      </c>
      <c r="BP6" s="613"/>
      <c r="BQ6" s="613"/>
      <c r="BR6" s="613"/>
      <c r="BS6" s="614">
        <v>215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62049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62049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74</v>
      </c>
      <c r="S7" s="611"/>
      <c r="T7" s="611"/>
      <c r="U7" s="611"/>
      <c r="V7" s="611"/>
      <c r="W7" s="611"/>
      <c r="X7" s="611"/>
      <c r="Y7" s="612"/>
      <c r="Z7" s="613">
        <v>0</v>
      </c>
      <c r="AA7" s="613"/>
      <c r="AB7" s="613"/>
      <c r="AC7" s="613"/>
      <c r="AD7" s="614">
        <v>74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75302</v>
      </c>
      <c r="BH7" s="611"/>
      <c r="BI7" s="611"/>
      <c r="BJ7" s="611"/>
      <c r="BK7" s="611"/>
      <c r="BL7" s="611"/>
      <c r="BM7" s="611"/>
      <c r="BN7" s="612"/>
      <c r="BO7" s="613">
        <v>39.799999999999997</v>
      </c>
      <c r="BP7" s="613"/>
      <c r="BQ7" s="613"/>
      <c r="BR7" s="613"/>
      <c r="BS7" s="614">
        <v>215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3499335</v>
      </c>
      <c r="CS7" s="611"/>
      <c r="CT7" s="611"/>
      <c r="CU7" s="611"/>
      <c r="CV7" s="611"/>
      <c r="CW7" s="611"/>
      <c r="CX7" s="611"/>
      <c r="CY7" s="612"/>
      <c r="CZ7" s="613">
        <v>58.5</v>
      </c>
      <c r="DA7" s="613"/>
      <c r="DB7" s="613"/>
      <c r="DC7" s="613"/>
      <c r="DD7" s="619">
        <v>27059</v>
      </c>
      <c r="DE7" s="611"/>
      <c r="DF7" s="611"/>
      <c r="DG7" s="611"/>
      <c r="DH7" s="611"/>
      <c r="DI7" s="611"/>
      <c r="DJ7" s="611"/>
      <c r="DK7" s="611"/>
      <c r="DL7" s="611"/>
      <c r="DM7" s="611"/>
      <c r="DN7" s="611"/>
      <c r="DO7" s="611"/>
      <c r="DP7" s="612"/>
      <c r="DQ7" s="619">
        <v>2294723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1551</v>
      </c>
      <c r="S8" s="611"/>
      <c r="T8" s="611"/>
      <c r="U8" s="611"/>
      <c r="V8" s="611"/>
      <c r="W8" s="611"/>
      <c r="X8" s="611"/>
      <c r="Y8" s="612"/>
      <c r="Z8" s="613">
        <v>0</v>
      </c>
      <c r="AA8" s="613"/>
      <c r="AB8" s="613"/>
      <c r="AC8" s="613"/>
      <c r="AD8" s="614">
        <v>1551</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3150</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838853</v>
      </c>
      <c r="CS8" s="611"/>
      <c r="CT8" s="611"/>
      <c r="CU8" s="611"/>
      <c r="CV8" s="611"/>
      <c r="CW8" s="611"/>
      <c r="CX8" s="611"/>
      <c r="CY8" s="612"/>
      <c r="CZ8" s="613">
        <v>14</v>
      </c>
      <c r="DA8" s="613"/>
      <c r="DB8" s="613"/>
      <c r="DC8" s="613"/>
      <c r="DD8" s="619" t="s">
        <v>122</v>
      </c>
      <c r="DE8" s="611"/>
      <c r="DF8" s="611"/>
      <c r="DG8" s="611"/>
      <c r="DH8" s="611"/>
      <c r="DI8" s="611"/>
      <c r="DJ8" s="611"/>
      <c r="DK8" s="611"/>
      <c r="DL8" s="611"/>
      <c r="DM8" s="611"/>
      <c r="DN8" s="611"/>
      <c r="DO8" s="611"/>
      <c r="DP8" s="612"/>
      <c r="DQ8" s="619">
        <v>444470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2172</v>
      </c>
      <c r="S9" s="611"/>
      <c r="T9" s="611"/>
      <c r="U9" s="611"/>
      <c r="V9" s="611"/>
      <c r="W9" s="611"/>
      <c r="X9" s="611"/>
      <c r="Y9" s="612"/>
      <c r="Z9" s="613">
        <v>0</v>
      </c>
      <c r="AA9" s="613"/>
      <c r="AB9" s="613"/>
      <c r="AC9" s="613"/>
      <c r="AD9" s="614">
        <v>2172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68117</v>
      </c>
      <c r="BH9" s="611"/>
      <c r="BI9" s="611"/>
      <c r="BJ9" s="611"/>
      <c r="BK9" s="611"/>
      <c r="BL9" s="611"/>
      <c r="BM9" s="611"/>
      <c r="BN9" s="612"/>
      <c r="BO9" s="613">
        <v>36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207203</v>
      </c>
      <c r="CS9" s="611"/>
      <c r="CT9" s="611"/>
      <c r="CU9" s="611"/>
      <c r="CV9" s="611"/>
      <c r="CW9" s="611"/>
      <c r="CX9" s="611"/>
      <c r="CY9" s="612"/>
      <c r="CZ9" s="613">
        <v>3.5</v>
      </c>
      <c r="DA9" s="613"/>
      <c r="DB9" s="613"/>
      <c r="DC9" s="613"/>
      <c r="DD9" s="619">
        <v>42122</v>
      </c>
      <c r="DE9" s="611"/>
      <c r="DF9" s="611"/>
      <c r="DG9" s="611"/>
      <c r="DH9" s="611"/>
      <c r="DI9" s="611"/>
      <c r="DJ9" s="611"/>
      <c r="DK9" s="611"/>
      <c r="DL9" s="611"/>
      <c r="DM9" s="611"/>
      <c r="DN9" s="611"/>
      <c r="DO9" s="611"/>
      <c r="DP9" s="612"/>
      <c r="DQ9" s="619">
        <v>166000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3281</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499</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491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65405</v>
      </c>
      <c r="S11" s="611"/>
      <c r="T11" s="611"/>
      <c r="U11" s="611"/>
      <c r="V11" s="611"/>
      <c r="W11" s="611"/>
      <c r="X11" s="611"/>
      <c r="Y11" s="612"/>
      <c r="Z11" s="615">
        <v>1.1000000000000001</v>
      </c>
      <c r="AA11" s="616"/>
      <c r="AB11" s="616"/>
      <c r="AC11" s="622"/>
      <c r="AD11" s="619">
        <v>65405</v>
      </c>
      <c r="AE11" s="611"/>
      <c r="AF11" s="611"/>
      <c r="AG11" s="611"/>
      <c r="AH11" s="611"/>
      <c r="AI11" s="611"/>
      <c r="AJ11" s="611"/>
      <c r="AK11" s="612"/>
      <c r="AL11" s="615">
        <v>3.9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754</v>
      </c>
      <c r="BH11" s="611"/>
      <c r="BI11" s="611"/>
      <c r="BJ11" s="611"/>
      <c r="BK11" s="611"/>
      <c r="BL11" s="611"/>
      <c r="BM11" s="611"/>
      <c r="BN11" s="612"/>
      <c r="BO11" s="613">
        <v>0.4</v>
      </c>
      <c r="BP11" s="613"/>
      <c r="BQ11" s="613"/>
      <c r="BR11" s="613"/>
      <c r="BS11" s="614">
        <v>215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201964</v>
      </c>
      <c r="CS11" s="611"/>
      <c r="CT11" s="611"/>
      <c r="CU11" s="611"/>
      <c r="CV11" s="611"/>
      <c r="CW11" s="611"/>
      <c r="CX11" s="611"/>
      <c r="CY11" s="612"/>
      <c r="CZ11" s="613">
        <v>3.4</v>
      </c>
      <c r="DA11" s="613"/>
      <c r="DB11" s="613"/>
      <c r="DC11" s="613"/>
      <c r="DD11" s="619">
        <v>72790</v>
      </c>
      <c r="DE11" s="611"/>
      <c r="DF11" s="611"/>
      <c r="DG11" s="611"/>
      <c r="DH11" s="611"/>
      <c r="DI11" s="611"/>
      <c r="DJ11" s="611"/>
      <c r="DK11" s="611"/>
      <c r="DL11" s="611"/>
      <c r="DM11" s="611"/>
      <c r="DN11" s="611"/>
      <c r="DO11" s="611"/>
      <c r="DP11" s="612"/>
      <c r="DQ11" s="619">
        <v>103650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89263</v>
      </c>
      <c r="BH12" s="611"/>
      <c r="BI12" s="611"/>
      <c r="BJ12" s="611"/>
      <c r="BK12" s="611"/>
      <c r="BL12" s="611"/>
      <c r="BM12" s="611"/>
      <c r="BN12" s="612"/>
      <c r="BO12" s="613">
        <v>47.2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6843</v>
      </c>
      <c r="CS12" s="611"/>
      <c r="CT12" s="611"/>
      <c r="CU12" s="611"/>
      <c r="CV12" s="611"/>
      <c r="CW12" s="611"/>
      <c r="CX12" s="611"/>
      <c r="CY12" s="612"/>
      <c r="CZ12" s="613">
        <v>0.1</v>
      </c>
      <c r="DA12" s="613"/>
      <c r="DB12" s="613"/>
      <c r="DC12" s="613"/>
      <c r="DD12" s="619">
        <v>53</v>
      </c>
      <c r="DE12" s="611"/>
      <c r="DF12" s="611"/>
      <c r="DG12" s="611"/>
      <c r="DH12" s="611"/>
      <c r="DI12" s="611"/>
      <c r="DJ12" s="611"/>
      <c r="DK12" s="611"/>
      <c r="DL12" s="611"/>
      <c r="DM12" s="611"/>
      <c r="DN12" s="611"/>
      <c r="DO12" s="611"/>
      <c r="DP12" s="612"/>
      <c r="DQ12" s="619">
        <v>5509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87937</v>
      </c>
      <c r="BH13" s="611"/>
      <c r="BI13" s="611"/>
      <c r="BJ13" s="611"/>
      <c r="BK13" s="611"/>
      <c r="BL13" s="611"/>
      <c r="BM13" s="611"/>
      <c r="BN13" s="612"/>
      <c r="BO13" s="613">
        <v>46.5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299546</v>
      </c>
      <c r="CS13" s="611"/>
      <c r="CT13" s="611"/>
      <c r="CU13" s="611"/>
      <c r="CV13" s="611"/>
      <c r="CW13" s="611"/>
      <c r="CX13" s="611"/>
      <c r="CY13" s="612"/>
      <c r="CZ13" s="613">
        <v>5</v>
      </c>
      <c r="DA13" s="613"/>
      <c r="DB13" s="613"/>
      <c r="DC13" s="613"/>
      <c r="DD13" s="619">
        <v>249685</v>
      </c>
      <c r="DE13" s="611"/>
      <c r="DF13" s="611"/>
      <c r="DG13" s="611"/>
      <c r="DH13" s="611"/>
      <c r="DI13" s="611"/>
      <c r="DJ13" s="611"/>
      <c r="DK13" s="611"/>
      <c r="DL13" s="611"/>
      <c r="DM13" s="611"/>
      <c r="DN13" s="611"/>
      <c r="DO13" s="611"/>
      <c r="DP13" s="612"/>
      <c r="DQ13" s="619">
        <v>95569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14448</v>
      </c>
      <c r="BH14" s="611"/>
      <c r="BI14" s="611"/>
      <c r="BJ14" s="611"/>
      <c r="BK14" s="611"/>
      <c r="BL14" s="611"/>
      <c r="BM14" s="611"/>
      <c r="BN14" s="612"/>
      <c r="BO14" s="613">
        <v>7.6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175597</v>
      </c>
      <c r="CS14" s="611"/>
      <c r="CT14" s="611"/>
      <c r="CU14" s="611"/>
      <c r="CV14" s="611"/>
      <c r="CW14" s="611"/>
      <c r="CX14" s="611"/>
      <c r="CY14" s="612"/>
      <c r="CZ14" s="613">
        <v>2.9</v>
      </c>
      <c r="DA14" s="613"/>
      <c r="DB14" s="613"/>
      <c r="DC14" s="613"/>
      <c r="DD14" s="619">
        <v>78955</v>
      </c>
      <c r="DE14" s="611"/>
      <c r="DF14" s="611"/>
      <c r="DG14" s="611"/>
      <c r="DH14" s="611"/>
      <c r="DI14" s="611"/>
      <c r="DJ14" s="611"/>
      <c r="DK14" s="611"/>
      <c r="DL14" s="611"/>
      <c r="DM14" s="611"/>
      <c r="DN14" s="611"/>
      <c r="DO14" s="611"/>
      <c r="DP14" s="612"/>
      <c r="DQ14" s="619">
        <v>89952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3783</v>
      </c>
      <c r="S15" s="611"/>
      <c r="T15" s="611"/>
      <c r="U15" s="611"/>
      <c r="V15" s="611"/>
      <c r="W15" s="611"/>
      <c r="X15" s="611"/>
      <c r="Y15" s="612"/>
      <c r="Z15" s="613">
        <v>0.1</v>
      </c>
      <c r="AA15" s="613"/>
      <c r="AB15" s="613"/>
      <c r="AC15" s="613"/>
      <c r="AD15" s="614">
        <v>3783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4170</v>
      </c>
      <c r="BH15" s="611"/>
      <c r="BI15" s="611"/>
      <c r="BJ15" s="611"/>
      <c r="BK15" s="611"/>
      <c r="BL15" s="611"/>
      <c r="BM15" s="611"/>
      <c r="BN15" s="612"/>
      <c r="BO15" s="613">
        <v>2.2000000000000002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285675</v>
      </c>
      <c r="CS15" s="611"/>
      <c r="CT15" s="611"/>
      <c r="CU15" s="611"/>
      <c r="CV15" s="611"/>
      <c r="CW15" s="611"/>
      <c r="CX15" s="611"/>
      <c r="CY15" s="612"/>
      <c r="CZ15" s="613">
        <v>4.8</v>
      </c>
      <c r="DA15" s="613"/>
      <c r="DB15" s="613"/>
      <c r="DC15" s="613"/>
      <c r="DD15" s="619">
        <v>90507</v>
      </c>
      <c r="DE15" s="611"/>
      <c r="DF15" s="611"/>
      <c r="DG15" s="611"/>
      <c r="DH15" s="611"/>
      <c r="DI15" s="611"/>
      <c r="DJ15" s="611"/>
      <c r="DK15" s="611"/>
      <c r="DL15" s="611"/>
      <c r="DM15" s="611"/>
      <c r="DN15" s="611"/>
      <c r="DO15" s="611"/>
      <c r="DP15" s="612"/>
      <c r="DQ15" s="619">
        <v>173710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4978</v>
      </c>
      <c r="S16" s="611"/>
      <c r="T16" s="611"/>
      <c r="U16" s="611"/>
      <c r="V16" s="611"/>
      <c r="W16" s="611"/>
      <c r="X16" s="611"/>
      <c r="Y16" s="612"/>
      <c r="Z16" s="613">
        <v>0.1</v>
      </c>
      <c r="AA16" s="613"/>
      <c r="AB16" s="613"/>
      <c r="AC16" s="613"/>
      <c r="AD16" s="614">
        <v>4978</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35966</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12646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10437</v>
      </c>
      <c r="S17" s="611"/>
      <c r="T17" s="611"/>
      <c r="U17" s="611"/>
      <c r="V17" s="611"/>
      <c r="W17" s="611"/>
      <c r="X17" s="611"/>
      <c r="Y17" s="612"/>
      <c r="Z17" s="613">
        <v>0.2</v>
      </c>
      <c r="AA17" s="613"/>
      <c r="AB17" s="613"/>
      <c r="AC17" s="613"/>
      <c r="AD17" s="614">
        <v>10437</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372222</v>
      </c>
      <c r="CS17" s="611"/>
      <c r="CT17" s="611"/>
      <c r="CU17" s="611"/>
      <c r="CV17" s="611"/>
      <c r="CW17" s="611"/>
      <c r="CX17" s="611"/>
      <c r="CY17" s="612"/>
      <c r="CZ17" s="613">
        <v>6.2</v>
      </c>
      <c r="DA17" s="613"/>
      <c r="DB17" s="613"/>
      <c r="DC17" s="613"/>
      <c r="DD17" s="619" t="s">
        <v>122</v>
      </c>
      <c r="DE17" s="611"/>
      <c r="DF17" s="611"/>
      <c r="DG17" s="611"/>
      <c r="DH17" s="611"/>
      <c r="DI17" s="611"/>
      <c r="DJ17" s="611"/>
      <c r="DK17" s="611"/>
      <c r="DL17" s="611"/>
      <c r="DM17" s="611"/>
      <c r="DN17" s="611"/>
      <c r="DO17" s="611"/>
      <c r="DP17" s="612"/>
      <c r="DQ17" s="619">
        <v>351535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1425</v>
      </c>
      <c r="S18" s="611"/>
      <c r="T18" s="611"/>
      <c r="U18" s="611"/>
      <c r="V18" s="611"/>
      <c r="W18" s="611"/>
      <c r="X18" s="611"/>
      <c r="Y18" s="612"/>
      <c r="Z18" s="613">
        <v>0</v>
      </c>
      <c r="AA18" s="613"/>
      <c r="AB18" s="613"/>
      <c r="AC18" s="613"/>
      <c r="AD18" s="614">
        <v>1425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9012</v>
      </c>
      <c r="S19" s="611"/>
      <c r="T19" s="611"/>
      <c r="U19" s="611"/>
      <c r="V19" s="611"/>
      <c r="W19" s="611"/>
      <c r="X19" s="611"/>
      <c r="Y19" s="612"/>
      <c r="Z19" s="613">
        <v>0.1</v>
      </c>
      <c r="AA19" s="613"/>
      <c r="AB19" s="613"/>
      <c r="AC19" s="613"/>
      <c r="AD19" s="614">
        <v>9012</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5851</v>
      </c>
      <c r="BH19" s="611"/>
      <c r="BI19" s="611"/>
      <c r="BJ19" s="611"/>
      <c r="BK19" s="611"/>
      <c r="BL19" s="611"/>
      <c r="BM19" s="611"/>
      <c r="BN19" s="612"/>
      <c r="BO19" s="613">
        <v>3.1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5851</v>
      </c>
      <c r="BH20" s="611"/>
      <c r="BI20" s="611"/>
      <c r="BJ20" s="611"/>
      <c r="BK20" s="611"/>
      <c r="BL20" s="611"/>
      <c r="BM20" s="611"/>
      <c r="BN20" s="612"/>
      <c r="BO20" s="613">
        <v>3.1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5985752</v>
      </c>
      <c r="CS20" s="611"/>
      <c r="CT20" s="611"/>
      <c r="CU20" s="611"/>
      <c r="CV20" s="611"/>
      <c r="CW20" s="611"/>
      <c r="CX20" s="611"/>
      <c r="CY20" s="612"/>
      <c r="CZ20" s="613">
        <v>100</v>
      </c>
      <c r="DA20" s="613"/>
      <c r="DB20" s="613"/>
      <c r="DC20" s="613"/>
      <c r="DD20" s="619">
        <v>561171</v>
      </c>
      <c r="DE20" s="611"/>
      <c r="DF20" s="611"/>
      <c r="DG20" s="611"/>
      <c r="DH20" s="611"/>
      <c r="DI20" s="611"/>
      <c r="DJ20" s="611"/>
      <c r="DK20" s="611"/>
      <c r="DL20" s="611"/>
      <c r="DM20" s="611"/>
      <c r="DN20" s="611"/>
      <c r="DO20" s="611"/>
      <c r="DP20" s="612"/>
      <c r="DQ20" s="619">
        <v>3800304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1597719</v>
      </c>
      <c r="S21" s="611"/>
      <c r="T21" s="611"/>
      <c r="U21" s="611"/>
      <c r="V21" s="611"/>
      <c r="W21" s="611"/>
      <c r="X21" s="611"/>
      <c r="Y21" s="612"/>
      <c r="Z21" s="613">
        <v>26.1</v>
      </c>
      <c r="AA21" s="613"/>
      <c r="AB21" s="613"/>
      <c r="AC21" s="613"/>
      <c r="AD21" s="614">
        <v>1357740</v>
      </c>
      <c r="AE21" s="614"/>
      <c r="AF21" s="614"/>
      <c r="AG21" s="614"/>
      <c r="AH21" s="614"/>
      <c r="AI21" s="614"/>
      <c r="AJ21" s="614"/>
      <c r="AK21" s="614"/>
      <c r="AL21" s="615">
        <v>81.7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5851</v>
      </c>
      <c r="BH21" s="611"/>
      <c r="BI21" s="611"/>
      <c r="BJ21" s="611"/>
      <c r="BK21" s="611"/>
      <c r="BL21" s="611"/>
      <c r="BM21" s="611"/>
      <c r="BN21" s="612"/>
      <c r="BO21" s="613">
        <v>3.1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1357740</v>
      </c>
      <c r="S22" s="611"/>
      <c r="T22" s="611"/>
      <c r="U22" s="611"/>
      <c r="V22" s="611"/>
      <c r="W22" s="611"/>
      <c r="X22" s="611"/>
      <c r="Y22" s="612"/>
      <c r="Z22" s="613">
        <v>22.2</v>
      </c>
      <c r="AA22" s="613"/>
      <c r="AB22" s="613"/>
      <c r="AC22" s="613"/>
      <c r="AD22" s="614">
        <v>1357740</v>
      </c>
      <c r="AE22" s="614"/>
      <c r="AF22" s="614"/>
      <c r="AG22" s="614"/>
      <c r="AH22" s="614"/>
      <c r="AI22" s="614"/>
      <c r="AJ22" s="614"/>
      <c r="AK22" s="614"/>
      <c r="AL22" s="615">
        <v>81.7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239979</v>
      </c>
      <c r="S23" s="611"/>
      <c r="T23" s="611"/>
      <c r="U23" s="611"/>
      <c r="V23" s="611"/>
      <c r="W23" s="611"/>
      <c r="X23" s="611"/>
      <c r="Y23" s="612"/>
      <c r="Z23" s="613">
        <v>3.9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1440843</v>
      </c>
      <c r="CS24" s="600"/>
      <c r="CT24" s="600"/>
      <c r="CU24" s="600"/>
      <c r="CV24" s="600"/>
      <c r="CW24" s="600"/>
      <c r="CX24" s="600"/>
      <c r="CY24" s="601"/>
      <c r="CZ24" s="604">
        <v>24.1</v>
      </c>
      <c r="DA24" s="605"/>
      <c r="DB24" s="605"/>
      <c r="DC24" s="621"/>
      <c r="DD24" s="645">
        <v>1040225</v>
      </c>
      <c r="DE24" s="600"/>
      <c r="DF24" s="600"/>
      <c r="DG24" s="600"/>
      <c r="DH24" s="600"/>
      <c r="DI24" s="600"/>
      <c r="DJ24" s="600"/>
      <c r="DK24" s="601"/>
      <c r="DL24" s="645">
        <v>833151</v>
      </c>
      <c r="DM24" s="600"/>
      <c r="DN24" s="600"/>
      <c r="DO24" s="600"/>
      <c r="DP24" s="600"/>
      <c r="DQ24" s="600"/>
      <c r="DR24" s="600"/>
      <c r="DS24" s="600"/>
      <c r="DT24" s="600"/>
      <c r="DU24" s="600"/>
      <c r="DV24" s="601"/>
      <c r="DW24" s="604">
        <v>50</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1900040</v>
      </c>
      <c r="S25" s="611"/>
      <c r="T25" s="611"/>
      <c r="U25" s="611"/>
      <c r="V25" s="611"/>
      <c r="W25" s="611"/>
      <c r="X25" s="611"/>
      <c r="Y25" s="612"/>
      <c r="Z25" s="613">
        <v>31.1</v>
      </c>
      <c r="AA25" s="613"/>
      <c r="AB25" s="613"/>
      <c r="AC25" s="613"/>
      <c r="AD25" s="614">
        <v>1660061</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541420</v>
      </c>
      <c r="CS25" s="642"/>
      <c r="CT25" s="642"/>
      <c r="CU25" s="642"/>
      <c r="CV25" s="642"/>
      <c r="CW25" s="642"/>
      <c r="CX25" s="642"/>
      <c r="CY25" s="643"/>
      <c r="CZ25" s="615">
        <v>9</v>
      </c>
      <c r="DA25" s="640"/>
      <c r="DB25" s="640"/>
      <c r="DC25" s="644"/>
      <c r="DD25" s="619">
        <v>478002</v>
      </c>
      <c r="DE25" s="642"/>
      <c r="DF25" s="642"/>
      <c r="DG25" s="642"/>
      <c r="DH25" s="642"/>
      <c r="DI25" s="642"/>
      <c r="DJ25" s="642"/>
      <c r="DK25" s="643"/>
      <c r="DL25" s="619">
        <v>472984</v>
      </c>
      <c r="DM25" s="642"/>
      <c r="DN25" s="642"/>
      <c r="DO25" s="642"/>
      <c r="DP25" s="642"/>
      <c r="DQ25" s="642"/>
      <c r="DR25" s="642"/>
      <c r="DS25" s="642"/>
      <c r="DT25" s="642"/>
      <c r="DU25" s="642"/>
      <c r="DV25" s="643"/>
      <c r="DW25" s="615">
        <v>28.4</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266187</v>
      </c>
      <c r="CS26" s="611"/>
      <c r="CT26" s="611"/>
      <c r="CU26" s="611"/>
      <c r="CV26" s="611"/>
      <c r="CW26" s="611"/>
      <c r="CX26" s="611"/>
      <c r="CY26" s="612"/>
      <c r="CZ26" s="615">
        <v>4.4000000000000004</v>
      </c>
      <c r="DA26" s="640"/>
      <c r="DB26" s="640"/>
      <c r="DC26" s="644"/>
      <c r="DD26" s="619">
        <v>235301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12634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189034</v>
      </c>
      <c r="BH27" s="611"/>
      <c r="BI27" s="611"/>
      <c r="BJ27" s="611"/>
      <c r="BK27" s="611"/>
      <c r="BL27" s="611"/>
      <c r="BM27" s="611"/>
      <c r="BN27" s="612"/>
      <c r="BO27" s="613">
        <v>100</v>
      </c>
      <c r="BP27" s="613"/>
      <c r="BQ27" s="613"/>
      <c r="BR27" s="613"/>
      <c r="BS27" s="614">
        <v>215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527201</v>
      </c>
      <c r="CS27" s="642"/>
      <c r="CT27" s="642"/>
      <c r="CU27" s="642"/>
      <c r="CV27" s="642"/>
      <c r="CW27" s="642"/>
      <c r="CX27" s="642"/>
      <c r="CY27" s="643"/>
      <c r="CZ27" s="615">
        <v>8.8000000000000007</v>
      </c>
      <c r="DA27" s="640"/>
      <c r="DB27" s="640"/>
      <c r="DC27" s="644"/>
      <c r="DD27" s="619">
        <v>210688</v>
      </c>
      <c r="DE27" s="642"/>
      <c r="DF27" s="642"/>
      <c r="DG27" s="642"/>
      <c r="DH27" s="642"/>
      <c r="DI27" s="642"/>
      <c r="DJ27" s="642"/>
      <c r="DK27" s="643"/>
      <c r="DL27" s="619">
        <v>145038</v>
      </c>
      <c r="DM27" s="642"/>
      <c r="DN27" s="642"/>
      <c r="DO27" s="642"/>
      <c r="DP27" s="642"/>
      <c r="DQ27" s="642"/>
      <c r="DR27" s="642"/>
      <c r="DS27" s="642"/>
      <c r="DT27" s="642"/>
      <c r="DU27" s="642"/>
      <c r="DV27" s="643"/>
      <c r="DW27" s="615">
        <v>8.6999999999999993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30651</v>
      </c>
      <c r="S28" s="611"/>
      <c r="T28" s="611"/>
      <c r="U28" s="611"/>
      <c r="V28" s="611"/>
      <c r="W28" s="611"/>
      <c r="X28" s="611"/>
      <c r="Y28" s="612"/>
      <c r="Z28" s="613">
        <v>0.5</v>
      </c>
      <c r="AA28" s="613"/>
      <c r="AB28" s="613"/>
      <c r="AC28" s="613"/>
      <c r="AD28" s="614">
        <v>1712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372222</v>
      </c>
      <c r="CS28" s="611"/>
      <c r="CT28" s="611"/>
      <c r="CU28" s="611"/>
      <c r="CV28" s="611"/>
      <c r="CW28" s="611"/>
      <c r="CX28" s="611"/>
      <c r="CY28" s="612"/>
      <c r="CZ28" s="615">
        <v>6.2</v>
      </c>
      <c r="DA28" s="640"/>
      <c r="DB28" s="640"/>
      <c r="DC28" s="644"/>
      <c r="DD28" s="619">
        <v>351535</v>
      </c>
      <c r="DE28" s="611"/>
      <c r="DF28" s="611"/>
      <c r="DG28" s="611"/>
      <c r="DH28" s="611"/>
      <c r="DI28" s="611"/>
      <c r="DJ28" s="611"/>
      <c r="DK28" s="612"/>
      <c r="DL28" s="619">
        <v>215129</v>
      </c>
      <c r="DM28" s="611"/>
      <c r="DN28" s="611"/>
      <c r="DO28" s="611"/>
      <c r="DP28" s="611"/>
      <c r="DQ28" s="611"/>
      <c r="DR28" s="611"/>
      <c r="DS28" s="611"/>
      <c r="DT28" s="611"/>
      <c r="DU28" s="611"/>
      <c r="DV28" s="612"/>
      <c r="DW28" s="615">
        <v>12.9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6948</v>
      </c>
      <c r="S29" s="611"/>
      <c r="T29" s="611"/>
      <c r="U29" s="611"/>
      <c r="V29" s="611"/>
      <c r="W29" s="611"/>
      <c r="X29" s="611"/>
      <c r="Y29" s="612"/>
      <c r="Z29" s="613">
        <v>0.1</v>
      </c>
      <c r="AA29" s="613"/>
      <c r="AB29" s="613"/>
      <c r="AC29" s="613"/>
      <c r="AD29" s="614">
        <v>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372222</v>
      </c>
      <c r="CS29" s="642"/>
      <c r="CT29" s="642"/>
      <c r="CU29" s="642"/>
      <c r="CV29" s="642"/>
      <c r="CW29" s="642"/>
      <c r="CX29" s="642"/>
      <c r="CY29" s="643"/>
      <c r="CZ29" s="615">
        <v>6.2</v>
      </c>
      <c r="DA29" s="640"/>
      <c r="DB29" s="640"/>
      <c r="DC29" s="644"/>
      <c r="DD29" s="619">
        <v>351535</v>
      </c>
      <c r="DE29" s="642"/>
      <c r="DF29" s="642"/>
      <c r="DG29" s="642"/>
      <c r="DH29" s="642"/>
      <c r="DI29" s="642"/>
      <c r="DJ29" s="642"/>
      <c r="DK29" s="643"/>
      <c r="DL29" s="619">
        <v>215129</v>
      </c>
      <c r="DM29" s="642"/>
      <c r="DN29" s="642"/>
      <c r="DO29" s="642"/>
      <c r="DP29" s="642"/>
      <c r="DQ29" s="642"/>
      <c r="DR29" s="642"/>
      <c r="DS29" s="642"/>
      <c r="DT29" s="642"/>
      <c r="DU29" s="642"/>
      <c r="DV29" s="643"/>
      <c r="DW29" s="615">
        <v>12.9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438164</v>
      </c>
      <c r="S30" s="611"/>
      <c r="T30" s="611"/>
      <c r="U30" s="611"/>
      <c r="V30" s="611"/>
      <c r="W30" s="611"/>
      <c r="X30" s="611"/>
      <c r="Y30" s="612"/>
      <c r="Z30" s="613">
        <v>7.2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360130</v>
      </c>
      <c r="CS30" s="611"/>
      <c r="CT30" s="611"/>
      <c r="CU30" s="611"/>
      <c r="CV30" s="611"/>
      <c r="CW30" s="611"/>
      <c r="CX30" s="611"/>
      <c r="CY30" s="612"/>
      <c r="CZ30" s="615">
        <v>6</v>
      </c>
      <c r="DA30" s="640"/>
      <c r="DB30" s="640"/>
      <c r="DC30" s="644"/>
      <c r="DD30" s="619">
        <v>339443</v>
      </c>
      <c r="DE30" s="611"/>
      <c r="DF30" s="611"/>
      <c r="DG30" s="611"/>
      <c r="DH30" s="611"/>
      <c r="DI30" s="611"/>
      <c r="DJ30" s="611"/>
      <c r="DK30" s="612"/>
      <c r="DL30" s="619">
        <v>203037</v>
      </c>
      <c r="DM30" s="611"/>
      <c r="DN30" s="611"/>
      <c r="DO30" s="611"/>
      <c r="DP30" s="611"/>
      <c r="DQ30" s="611"/>
      <c r="DR30" s="611"/>
      <c r="DS30" s="611"/>
      <c r="DT30" s="611"/>
      <c r="DU30" s="611"/>
      <c r="DV30" s="612"/>
      <c r="DW30" s="615">
        <v>12.2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95.7</v>
      </c>
      <c r="BH31" s="654"/>
      <c r="BI31" s="654"/>
      <c r="BJ31" s="654"/>
      <c r="BK31" s="654"/>
      <c r="BL31" s="654"/>
      <c r="BM31" s="605">
        <v>92.4</v>
      </c>
      <c r="BN31" s="654"/>
      <c r="BO31" s="654"/>
      <c r="BP31" s="654"/>
      <c r="BQ31" s="655"/>
      <c r="BR31" s="666">
        <v>98.9</v>
      </c>
      <c r="BS31" s="654"/>
      <c r="BT31" s="654"/>
      <c r="BU31" s="654"/>
      <c r="BV31" s="654"/>
      <c r="BW31" s="654"/>
      <c r="BX31" s="605">
        <v>95.2</v>
      </c>
      <c r="BY31" s="654"/>
      <c r="BZ31" s="654"/>
      <c r="CA31" s="654"/>
      <c r="CB31" s="655"/>
      <c r="CD31" s="648"/>
      <c r="CE31" s="649"/>
      <c r="CF31" s="607" t="s">
        <v>300</v>
      </c>
      <c r="CG31" s="608"/>
      <c r="CH31" s="608"/>
      <c r="CI31" s="608"/>
      <c r="CJ31" s="608"/>
      <c r="CK31" s="608"/>
      <c r="CL31" s="608"/>
      <c r="CM31" s="608"/>
      <c r="CN31" s="608"/>
      <c r="CO31" s="608"/>
      <c r="CP31" s="608"/>
      <c r="CQ31" s="609"/>
      <c r="CR31" s="610">
        <v>12092</v>
      </c>
      <c r="CS31" s="642"/>
      <c r="CT31" s="642"/>
      <c r="CU31" s="642"/>
      <c r="CV31" s="642"/>
      <c r="CW31" s="642"/>
      <c r="CX31" s="642"/>
      <c r="CY31" s="643"/>
      <c r="CZ31" s="615">
        <v>0.2</v>
      </c>
      <c r="DA31" s="640"/>
      <c r="DB31" s="640"/>
      <c r="DC31" s="644"/>
      <c r="DD31" s="619">
        <v>12092</v>
      </c>
      <c r="DE31" s="642"/>
      <c r="DF31" s="642"/>
      <c r="DG31" s="642"/>
      <c r="DH31" s="642"/>
      <c r="DI31" s="642"/>
      <c r="DJ31" s="642"/>
      <c r="DK31" s="643"/>
      <c r="DL31" s="619">
        <v>12092</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187323</v>
      </c>
      <c r="S32" s="611"/>
      <c r="T32" s="611"/>
      <c r="U32" s="611"/>
      <c r="V32" s="611"/>
      <c r="W32" s="611"/>
      <c r="X32" s="611"/>
      <c r="Y32" s="612"/>
      <c r="Z32" s="613">
        <v>3.1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90.3</v>
      </c>
      <c r="BH32" s="642"/>
      <c r="BI32" s="642"/>
      <c r="BJ32" s="642"/>
      <c r="BK32" s="642"/>
      <c r="BL32" s="642"/>
      <c r="BM32" s="616">
        <v>87.5</v>
      </c>
      <c r="BN32" s="642"/>
      <c r="BO32" s="642"/>
      <c r="BP32" s="642"/>
      <c r="BQ32" s="665"/>
      <c r="BR32" s="667">
        <v>98.9</v>
      </c>
      <c r="BS32" s="642"/>
      <c r="BT32" s="642"/>
      <c r="BU32" s="642"/>
      <c r="BV32" s="642"/>
      <c r="BW32" s="642"/>
      <c r="BX32" s="616">
        <v>95.7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19630</v>
      </c>
      <c r="S33" s="611"/>
      <c r="T33" s="611"/>
      <c r="U33" s="611"/>
      <c r="V33" s="611"/>
      <c r="W33" s="611"/>
      <c r="X33" s="611"/>
      <c r="Y33" s="612"/>
      <c r="Z33" s="613">
        <v>0.3</v>
      </c>
      <c r="AA33" s="613"/>
      <c r="AB33" s="613"/>
      <c r="AC33" s="613"/>
      <c r="AD33" s="614">
        <v>63</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95.9</v>
      </c>
      <c r="BN33" s="669"/>
      <c r="BO33" s="669"/>
      <c r="BP33" s="669"/>
      <c r="BQ33" s="671"/>
      <c r="BR33" s="668">
        <v>99</v>
      </c>
      <c r="BS33" s="669"/>
      <c r="BT33" s="669"/>
      <c r="BU33" s="669"/>
      <c r="BV33" s="669"/>
      <c r="BW33" s="669"/>
      <c r="BX33" s="670">
        <v>94.8</v>
      </c>
      <c r="BY33" s="669"/>
      <c r="BZ33" s="669"/>
      <c r="CA33" s="669"/>
      <c r="CB33" s="671"/>
      <c r="CD33" s="607" t="s">
        <v>307</v>
      </c>
      <c r="CE33" s="608"/>
      <c r="CF33" s="608"/>
      <c r="CG33" s="608"/>
      <c r="CH33" s="608"/>
      <c r="CI33" s="608"/>
      <c r="CJ33" s="608"/>
      <c r="CK33" s="608"/>
      <c r="CL33" s="608"/>
      <c r="CM33" s="608"/>
      <c r="CN33" s="608"/>
      <c r="CO33" s="608"/>
      <c r="CP33" s="608"/>
      <c r="CQ33" s="609"/>
      <c r="CR33" s="610">
        <v>3947772</v>
      </c>
      <c r="CS33" s="642"/>
      <c r="CT33" s="642"/>
      <c r="CU33" s="642"/>
      <c r="CV33" s="642"/>
      <c r="CW33" s="642"/>
      <c r="CX33" s="642"/>
      <c r="CY33" s="643"/>
      <c r="CZ33" s="615">
        <v>66</v>
      </c>
      <c r="DA33" s="640"/>
      <c r="DB33" s="640"/>
      <c r="DC33" s="644"/>
      <c r="DD33" s="619">
        <v>2616762</v>
      </c>
      <c r="DE33" s="642"/>
      <c r="DF33" s="642"/>
      <c r="DG33" s="642"/>
      <c r="DH33" s="642"/>
      <c r="DI33" s="642"/>
      <c r="DJ33" s="642"/>
      <c r="DK33" s="643"/>
      <c r="DL33" s="619">
        <v>601475</v>
      </c>
      <c r="DM33" s="642"/>
      <c r="DN33" s="642"/>
      <c r="DO33" s="642"/>
      <c r="DP33" s="642"/>
      <c r="DQ33" s="642"/>
      <c r="DR33" s="642"/>
      <c r="DS33" s="642"/>
      <c r="DT33" s="642"/>
      <c r="DU33" s="642"/>
      <c r="DV33" s="643"/>
      <c r="DW33" s="615">
        <v>36.1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2429695</v>
      </c>
      <c r="S34" s="611"/>
      <c r="T34" s="611"/>
      <c r="U34" s="611"/>
      <c r="V34" s="611"/>
      <c r="W34" s="611"/>
      <c r="X34" s="611"/>
      <c r="Y34" s="612"/>
      <c r="Z34" s="613">
        <v>39.700000000000003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1326532</v>
      </c>
      <c r="CS34" s="611"/>
      <c r="CT34" s="611"/>
      <c r="CU34" s="611"/>
      <c r="CV34" s="611"/>
      <c r="CW34" s="611"/>
      <c r="CX34" s="611"/>
      <c r="CY34" s="612"/>
      <c r="CZ34" s="615">
        <v>22.2</v>
      </c>
      <c r="DA34" s="640"/>
      <c r="DB34" s="640"/>
      <c r="DC34" s="644"/>
      <c r="DD34" s="619">
        <v>1181616</v>
      </c>
      <c r="DE34" s="611"/>
      <c r="DF34" s="611"/>
      <c r="DG34" s="611"/>
      <c r="DH34" s="611"/>
      <c r="DI34" s="611"/>
      <c r="DJ34" s="611"/>
      <c r="DK34" s="612"/>
      <c r="DL34" s="619">
        <v>214827</v>
      </c>
      <c r="DM34" s="611"/>
      <c r="DN34" s="611"/>
      <c r="DO34" s="611"/>
      <c r="DP34" s="611"/>
      <c r="DQ34" s="611"/>
      <c r="DR34" s="611"/>
      <c r="DS34" s="611"/>
      <c r="DT34" s="611"/>
      <c r="DU34" s="611"/>
      <c r="DV34" s="612"/>
      <c r="DW34" s="615">
        <v>12.9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371747</v>
      </c>
      <c r="S35" s="611"/>
      <c r="T35" s="611"/>
      <c r="U35" s="611"/>
      <c r="V35" s="611"/>
      <c r="W35" s="611"/>
      <c r="X35" s="611"/>
      <c r="Y35" s="612"/>
      <c r="Z35" s="613">
        <v>6.1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13377</v>
      </c>
      <c r="CS35" s="642"/>
      <c r="CT35" s="642"/>
      <c r="CU35" s="642"/>
      <c r="CV35" s="642"/>
      <c r="CW35" s="642"/>
      <c r="CX35" s="642"/>
      <c r="CY35" s="643"/>
      <c r="CZ35" s="615">
        <v>0.2</v>
      </c>
      <c r="DA35" s="640"/>
      <c r="DB35" s="640"/>
      <c r="DC35" s="644"/>
      <c r="DD35" s="619">
        <v>9706</v>
      </c>
      <c r="DE35" s="642"/>
      <c r="DF35" s="642"/>
      <c r="DG35" s="642"/>
      <c r="DH35" s="642"/>
      <c r="DI35" s="642"/>
      <c r="DJ35" s="642"/>
      <c r="DK35" s="643"/>
      <c r="DL35" s="619">
        <v>9122</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241109</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218578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33116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960499</v>
      </c>
      <c r="CS36" s="611"/>
      <c r="CT36" s="611"/>
      <c r="CU36" s="611"/>
      <c r="CV36" s="611"/>
      <c r="CW36" s="611"/>
      <c r="CX36" s="611"/>
      <c r="CY36" s="612"/>
      <c r="CZ36" s="615">
        <v>16</v>
      </c>
      <c r="DA36" s="640"/>
      <c r="DB36" s="640"/>
      <c r="DC36" s="644"/>
      <c r="DD36" s="619">
        <v>737349</v>
      </c>
      <c r="DE36" s="611"/>
      <c r="DF36" s="611"/>
      <c r="DG36" s="611"/>
      <c r="DH36" s="611"/>
      <c r="DI36" s="611"/>
      <c r="DJ36" s="611"/>
      <c r="DK36" s="612"/>
      <c r="DL36" s="619">
        <v>226868</v>
      </c>
      <c r="DM36" s="611"/>
      <c r="DN36" s="611"/>
      <c r="DO36" s="611"/>
      <c r="DP36" s="611"/>
      <c r="DQ36" s="611"/>
      <c r="DR36" s="611"/>
      <c r="DS36" s="611"/>
      <c r="DT36" s="611"/>
      <c r="DU36" s="611"/>
      <c r="DV36" s="612"/>
      <c r="DW36" s="615">
        <v>13.6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97756</v>
      </c>
      <c r="S37" s="611"/>
      <c r="T37" s="611"/>
      <c r="U37" s="611"/>
      <c r="V37" s="611"/>
      <c r="W37" s="611"/>
      <c r="X37" s="611"/>
      <c r="Y37" s="612"/>
      <c r="Z37" s="613">
        <v>1.6</v>
      </c>
      <c r="AA37" s="613"/>
      <c r="AB37" s="613"/>
      <c r="AC37" s="613"/>
      <c r="AD37" s="614">
        <v>47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37332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26370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111508</v>
      </c>
      <c r="CS37" s="642"/>
      <c r="CT37" s="642"/>
      <c r="CU37" s="642"/>
      <c r="CV37" s="642"/>
      <c r="CW37" s="642"/>
      <c r="CX37" s="642"/>
      <c r="CY37" s="643"/>
      <c r="CZ37" s="615">
        <v>1.9</v>
      </c>
      <c r="DA37" s="640"/>
      <c r="DB37" s="640"/>
      <c r="DC37" s="644"/>
      <c r="DD37" s="619">
        <v>111508</v>
      </c>
      <c r="DE37" s="642"/>
      <c r="DF37" s="642"/>
      <c r="DG37" s="642"/>
      <c r="DH37" s="642"/>
      <c r="DI37" s="642"/>
      <c r="DJ37" s="642"/>
      <c r="DK37" s="643"/>
      <c r="DL37" s="619">
        <v>94361</v>
      </c>
      <c r="DM37" s="642"/>
      <c r="DN37" s="642"/>
      <c r="DO37" s="642"/>
      <c r="DP37" s="642"/>
      <c r="DQ37" s="642"/>
      <c r="DR37" s="642"/>
      <c r="DS37" s="642"/>
      <c r="DT37" s="642"/>
      <c r="DU37" s="642"/>
      <c r="DV37" s="643"/>
      <c r="DW37" s="615">
        <v>5.7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379608</v>
      </c>
      <c r="S38" s="611"/>
      <c r="T38" s="611"/>
      <c r="U38" s="611"/>
      <c r="V38" s="611"/>
      <c r="W38" s="611"/>
      <c r="X38" s="611"/>
      <c r="Y38" s="612"/>
      <c r="Z38" s="613">
        <v>6.2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442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181246</v>
      </c>
      <c r="CS38" s="611"/>
      <c r="CT38" s="611"/>
      <c r="CU38" s="611"/>
      <c r="CV38" s="611"/>
      <c r="CW38" s="611"/>
      <c r="CX38" s="611"/>
      <c r="CY38" s="612"/>
      <c r="CZ38" s="615">
        <v>3</v>
      </c>
      <c r="DA38" s="640"/>
      <c r="DB38" s="640"/>
      <c r="DC38" s="644"/>
      <c r="DD38" s="619">
        <v>152736</v>
      </c>
      <c r="DE38" s="611"/>
      <c r="DF38" s="611"/>
      <c r="DG38" s="611"/>
      <c r="DH38" s="611"/>
      <c r="DI38" s="611"/>
      <c r="DJ38" s="611"/>
      <c r="DK38" s="612"/>
      <c r="DL38" s="619">
        <v>150193</v>
      </c>
      <c r="DM38" s="611"/>
      <c r="DN38" s="611"/>
      <c r="DO38" s="611"/>
      <c r="DP38" s="611"/>
      <c r="DQ38" s="611"/>
      <c r="DR38" s="611"/>
      <c r="DS38" s="611"/>
      <c r="DT38" s="611"/>
      <c r="DU38" s="611"/>
      <c r="DV38" s="612"/>
      <c r="DW38" s="615">
        <v>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617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1465653</v>
      </c>
      <c r="CS39" s="642"/>
      <c r="CT39" s="642"/>
      <c r="CU39" s="642"/>
      <c r="CV39" s="642"/>
      <c r="CW39" s="642"/>
      <c r="CX39" s="642"/>
      <c r="CY39" s="643"/>
      <c r="CZ39" s="615">
        <v>24.5</v>
      </c>
      <c r="DA39" s="640"/>
      <c r="DB39" s="640"/>
      <c r="DC39" s="644"/>
      <c r="DD39" s="619">
        <v>534890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2808</v>
      </c>
      <c r="S40" s="611"/>
      <c r="T40" s="611"/>
      <c r="U40" s="611"/>
      <c r="V40" s="611"/>
      <c r="W40" s="611"/>
      <c r="X40" s="611"/>
      <c r="Y40" s="612"/>
      <c r="Z40" s="613">
        <v>0</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79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465</v>
      </c>
      <c r="CS40" s="611"/>
      <c r="CT40" s="611"/>
      <c r="CU40" s="611"/>
      <c r="CV40" s="611"/>
      <c r="CW40" s="611"/>
      <c r="CX40" s="611"/>
      <c r="CY40" s="612"/>
      <c r="CZ40" s="615">
        <v>0</v>
      </c>
      <c r="DA40" s="640"/>
      <c r="DB40" s="640"/>
      <c r="DC40" s="644"/>
      <c r="DD40" s="619">
        <v>465</v>
      </c>
      <c r="DE40" s="611"/>
      <c r="DF40" s="611"/>
      <c r="DG40" s="611"/>
      <c r="DH40" s="611"/>
      <c r="DI40" s="611"/>
      <c r="DJ40" s="611"/>
      <c r="DK40" s="612"/>
      <c r="DL40" s="619">
        <v>465</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6115305</v>
      </c>
      <c r="S41" s="683"/>
      <c r="T41" s="683"/>
      <c r="U41" s="683"/>
      <c r="V41" s="683"/>
      <c r="W41" s="683"/>
      <c r="X41" s="683"/>
      <c r="Y41" s="687"/>
      <c r="Z41" s="688">
        <v>100</v>
      </c>
      <c r="AA41" s="688"/>
      <c r="AB41" s="688"/>
      <c r="AC41" s="688"/>
      <c r="AD41" s="689">
        <v>1661884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35879</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145367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368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597137</v>
      </c>
      <c r="CS42" s="642"/>
      <c r="CT42" s="642"/>
      <c r="CU42" s="642"/>
      <c r="CV42" s="642"/>
      <c r="CW42" s="642"/>
      <c r="CX42" s="642"/>
      <c r="CY42" s="643"/>
      <c r="CZ42" s="615">
        <v>10</v>
      </c>
      <c r="DA42" s="640"/>
      <c r="DB42" s="640"/>
      <c r="DC42" s="644"/>
      <c r="DD42" s="619">
        <v>143317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20944</v>
      </c>
      <c r="CS43" s="642"/>
      <c r="CT43" s="642"/>
      <c r="CU43" s="642"/>
      <c r="CV43" s="642"/>
      <c r="CW43" s="642"/>
      <c r="CX43" s="642"/>
      <c r="CY43" s="643"/>
      <c r="CZ43" s="615">
        <v>0.3</v>
      </c>
      <c r="DA43" s="640"/>
      <c r="DB43" s="640"/>
      <c r="DC43" s="644"/>
      <c r="DD43" s="619">
        <v>20944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561171</v>
      </c>
      <c r="CS44" s="611"/>
      <c r="CT44" s="611"/>
      <c r="CU44" s="611"/>
      <c r="CV44" s="611"/>
      <c r="CW44" s="611"/>
      <c r="CX44" s="611"/>
      <c r="CY44" s="612"/>
      <c r="CZ44" s="615">
        <v>9.4</v>
      </c>
      <c r="DA44" s="616"/>
      <c r="DB44" s="616"/>
      <c r="DC44" s="622"/>
      <c r="DD44" s="619">
        <v>130671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129555</v>
      </c>
      <c r="CS45" s="642"/>
      <c r="CT45" s="642"/>
      <c r="CU45" s="642"/>
      <c r="CV45" s="642"/>
      <c r="CW45" s="642"/>
      <c r="CX45" s="642"/>
      <c r="CY45" s="643"/>
      <c r="CZ45" s="615">
        <v>2.2000000000000002</v>
      </c>
      <c r="DA45" s="640"/>
      <c r="DB45" s="640"/>
      <c r="DC45" s="644"/>
      <c r="DD45" s="619">
        <v>35374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431616</v>
      </c>
      <c r="CS46" s="611"/>
      <c r="CT46" s="611"/>
      <c r="CU46" s="611"/>
      <c r="CV46" s="611"/>
      <c r="CW46" s="611"/>
      <c r="CX46" s="611"/>
      <c r="CY46" s="612"/>
      <c r="CZ46" s="615">
        <v>7.2</v>
      </c>
      <c r="DA46" s="616"/>
      <c r="DB46" s="616"/>
      <c r="DC46" s="622"/>
      <c r="DD46" s="619">
        <v>95297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35966</v>
      </c>
      <c r="CS47" s="642"/>
      <c r="CT47" s="642"/>
      <c r="CU47" s="642"/>
      <c r="CV47" s="642"/>
      <c r="CW47" s="642"/>
      <c r="CX47" s="642"/>
      <c r="CY47" s="643"/>
      <c r="CZ47" s="615">
        <v>0.6</v>
      </c>
      <c r="DA47" s="640"/>
      <c r="DB47" s="640"/>
      <c r="DC47" s="644"/>
      <c r="DD47" s="619">
        <v>12646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5985752</v>
      </c>
      <c r="CS49" s="669"/>
      <c r="CT49" s="669"/>
      <c r="CU49" s="669"/>
      <c r="CV49" s="669"/>
      <c r="CW49" s="669"/>
      <c r="CX49" s="669"/>
      <c r="CY49" s="698"/>
      <c r="CZ49" s="690">
        <v>100</v>
      </c>
      <c r="DA49" s="699"/>
      <c r="DB49" s="699"/>
      <c r="DC49" s="700"/>
      <c r="DD49" s="701">
        <v>3800304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IKZnY5foMhoeRW5dVmHii4aQQfAcs5xbwXN+r8Ol7WrOiRMjtzDYwuUl9eJdZEyym4SLFkJAhdvoa2rQguMw==" saltValue="Aq0Gc9UbIddoSKfyCrrg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83" sqref="AP83:AT8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6133</v>
      </c>
      <c r="R7" s="740"/>
      <c r="S7" s="740"/>
      <c r="T7" s="740"/>
      <c r="U7" s="740"/>
      <c r="V7" s="740">
        <v>5986</v>
      </c>
      <c r="W7" s="740"/>
      <c r="X7" s="740"/>
      <c r="Y7" s="740"/>
      <c r="Z7" s="740"/>
      <c r="AA7" s="740">
        <v>148</v>
      </c>
      <c r="AB7" s="740"/>
      <c r="AC7" s="740"/>
      <c r="AD7" s="740"/>
      <c r="AE7" s="741"/>
      <c r="AF7" s="742">
        <v>121</v>
      </c>
      <c r="AG7" s="743"/>
      <c r="AH7" s="743"/>
      <c r="AI7" s="743"/>
      <c r="AJ7" s="744"/>
      <c r="AK7" s="745" t="s">
        <v>545</v>
      </c>
      <c r="AL7" s="746"/>
      <c r="AM7" s="746"/>
      <c r="AN7" s="746"/>
      <c r="AO7" s="746"/>
      <c r="AP7" s="746">
        <v>3030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546</v>
      </c>
      <c r="BT7" s="734"/>
      <c r="BU7" s="734"/>
      <c r="BV7" s="734"/>
      <c r="BW7" s="734"/>
      <c r="BX7" s="734"/>
      <c r="BY7" s="734"/>
      <c r="BZ7" s="734"/>
      <c r="CA7" s="734"/>
      <c r="CB7" s="734"/>
      <c r="CC7" s="734"/>
      <c r="CD7" s="734"/>
      <c r="CE7" s="734"/>
      <c r="CF7" s="734"/>
      <c r="CG7" s="749"/>
      <c r="CH7" s="730">
        <v>-14</v>
      </c>
      <c r="CI7" s="731"/>
      <c r="CJ7" s="731"/>
      <c r="CK7" s="731"/>
      <c r="CL7" s="732"/>
      <c r="CM7" s="730">
        <v>151</v>
      </c>
      <c r="CN7" s="731"/>
      <c r="CO7" s="731"/>
      <c r="CP7" s="731"/>
      <c r="CQ7" s="732"/>
      <c r="CR7" s="730">
        <v>300</v>
      </c>
      <c r="CS7" s="731"/>
      <c r="CT7" s="731"/>
      <c r="CU7" s="731"/>
      <c r="CV7" s="732"/>
      <c r="CW7" s="730">
        <v>8</v>
      </c>
      <c r="CX7" s="731"/>
      <c r="CY7" s="731"/>
      <c r="CZ7" s="731"/>
      <c r="DA7" s="732"/>
      <c r="DB7" s="730" t="s">
        <v>545</v>
      </c>
      <c r="DC7" s="731"/>
      <c r="DD7" s="731"/>
      <c r="DE7" s="731"/>
      <c r="DF7" s="732"/>
      <c r="DG7" s="730" t="s">
        <v>545</v>
      </c>
      <c r="DH7" s="731"/>
      <c r="DI7" s="731"/>
      <c r="DJ7" s="731"/>
      <c r="DK7" s="732"/>
      <c r="DL7" s="730" t="s">
        <v>545</v>
      </c>
      <c r="DM7" s="731"/>
      <c r="DN7" s="731"/>
      <c r="DO7" s="731"/>
      <c r="DP7" s="732"/>
      <c r="DQ7" s="730" t="s">
        <v>545</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1</v>
      </c>
      <c r="R8" s="771"/>
      <c r="S8" s="771"/>
      <c r="T8" s="771"/>
      <c r="U8" s="771"/>
      <c r="V8" s="771">
        <v>19</v>
      </c>
      <c r="W8" s="771"/>
      <c r="X8" s="771"/>
      <c r="Y8" s="771"/>
      <c r="Z8" s="771"/>
      <c r="AA8" s="771">
        <v>-18</v>
      </c>
      <c r="AB8" s="771"/>
      <c r="AC8" s="771"/>
      <c r="AD8" s="771"/>
      <c r="AE8" s="772"/>
      <c r="AF8" s="773">
        <v>-18</v>
      </c>
      <c r="AG8" s="774"/>
      <c r="AH8" s="774"/>
      <c r="AI8" s="774"/>
      <c r="AJ8" s="775"/>
      <c r="AK8" s="756" t="s">
        <v>545</v>
      </c>
      <c r="AL8" s="757"/>
      <c r="AM8" s="757"/>
      <c r="AN8" s="757"/>
      <c r="AO8" s="757"/>
      <c r="AP8" s="757" t="s">
        <v>545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6115</v>
      </c>
      <c r="R23" s="780"/>
      <c r="S23" s="780"/>
      <c r="T23" s="780"/>
      <c r="U23" s="780"/>
      <c r="V23" s="780">
        <v>5986</v>
      </c>
      <c r="W23" s="780"/>
      <c r="X23" s="780"/>
      <c r="Y23" s="780"/>
      <c r="Z23" s="780"/>
      <c r="AA23" s="780">
        <v>130</v>
      </c>
      <c r="AB23" s="780"/>
      <c r="AC23" s="780"/>
      <c r="AD23" s="780"/>
      <c r="AE23" s="781"/>
      <c r="AF23" s="782">
        <v>103</v>
      </c>
      <c r="AG23" s="780"/>
      <c r="AH23" s="780"/>
      <c r="AI23" s="780"/>
      <c r="AJ23" s="783"/>
      <c r="AK23" s="784"/>
      <c r="AL23" s="785"/>
      <c r="AM23" s="785"/>
      <c r="AN23" s="785"/>
      <c r="AO23" s="785"/>
      <c r="AP23" s="780">
        <v>3030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358</v>
      </c>
      <c r="R28" s="810"/>
      <c r="S28" s="810"/>
      <c r="T28" s="810"/>
      <c r="U28" s="810"/>
      <c r="V28" s="810">
        <v>324</v>
      </c>
      <c r="W28" s="810"/>
      <c r="X28" s="810"/>
      <c r="Y28" s="810"/>
      <c r="Z28" s="810"/>
      <c r="AA28" s="810">
        <v>33</v>
      </c>
      <c r="AB28" s="810"/>
      <c r="AC28" s="810"/>
      <c r="AD28" s="810"/>
      <c r="AE28" s="811"/>
      <c r="AF28" s="812">
        <v>33</v>
      </c>
      <c r="AG28" s="810"/>
      <c r="AH28" s="810"/>
      <c r="AI28" s="810"/>
      <c r="AJ28" s="813"/>
      <c r="AK28" s="814">
        <v>36</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60</v>
      </c>
      <c r="R29" s="771"/>
      <c r="S29" s="771"/>
      <c r="T29" s="771"/>
      <c r="U29" s="771"/>
      <c r="V29" s="771">
        <v>60</v>
      </c>
      <c r="W29" s="771"/>
      <c r="X29" s="771"/>
      <c r="Y29" s="771"/>
      <c r="Z29" s="771"/>
      <c r="AA29" s="771">
        <v>0</v>
      </c>
      <c r="AB29" s="771"/>
      <c r="AC29" s="771"/>
      <c r="AD29" s="771"/>
      <c r="AE29" s="772"/>
      <c r="AF29" s="773">
        <v>0</v>
      </c>
      <c r="AG29" s="774"/>
      <c r="AH29" s="774"/>
      <c r="AI29" s="774"/>
      <c r="AJ29" s="775"/>
      <c r="AK29" s="821">
        <v>22</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105</v>
      </c>
      <c r="R30" s="771"/>
      <c r="S30" s="771"/>
      <c r="T30" s="771"/>
      <c r="U30" s="771"/>
      <c r="V30" s="771">
        <v>93</v>
      </c>
      <c r="W30" s="771"/>
      <c r="X30" s="771"/>
      <c r="Y30" s="771"/>
      <c r="Z30" s="771"/>
      <c r="AA30" s="771">
        <v>12</v>
      </c>
      <c r="AB30" s="771"/>
      <c r="AC30" s="771"/>
      <c r="AD30" s="771"/>
      <c r="AE30" s="772"/>
      <c r="AF30" s="773">
        <v>102</v>
      </c>
      <c r="AG30" s="774"/>
      <c r="AH30" s="774"/>
      <c r="AI30" s="774"/>
      <c r="AJ30" s="775"/>
      <c r="AK30" s="821">
        <v>37</v>
      </c>
      <c r="AL30" s="817"/>
      <c r="AM30" s="817"/>
      <c r="AN30" s="817"/>
      <c r="AO30" s="817"/>
      <c r="AP30" s="817">
        <v>247</v>
      </c>
      <c r="AQ30" s="817"/>
      <c r="AR30" s="817"/>
      <c r="AS30" s="817"/>
      <c r="AT30" s="817"/>
      <c r="AU30" s="817">
        <v>97</v>
      </c>
      <c r="AV30" s="817"/>
      <c r="AW30" s="817"/>
      <c r="AX30" s="817"/>
      <c r="AY30" s="817"/>
      <c r="AZ30" s="818" t="s">
        <v>545</v>
      </c>
      <c r="BA30" s="818"/>
      <c r="BB30" s="818"/>
      <c r="BC30" s="818"/>
      <c r="BD30" s="818"/>
      <c r="BE30" s="819" t="s">
        <v>392</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135</v>
      </c>
      <c r="AG63" s="831"/>
      <c r="AH63" s="831"/>
      <c r="AI63" s="831"/>
      <c r="AJ63" s="832"/>
      <c r="AK63" s="833"/>
      <c r="AL63" s="828"/>
      <c r="AM63" s="828"/>
      <c r="AN63" s="828"/>
      <c r="AO63" s="828"/>
      <c r="AP63" s="831">
        <v>247</v>
      </c>
      <c r="AQ63" s="831"/>
      <c r="AR63" s="831"/>
      <c r="AS63" s="831"/>
      <c r="AT63" s="831"/>
      <c r="AU63" s="831">
        <v>97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9" t="s">
        <v>552</v>
      </c>
      <c r="C68" s="857"/>
      <c r="D68" s="857"/>
      <c r="E68" s="857"/>
      <c r="F68" s="857"/>
      <c r="G68" s="857"/>
      <c r="H68" s="857"/>
      <c r="I68" s="857"/>
      <c r="J68" s="857"/>
      <c r="K68" s="857"/>
      <c r="L68" s="857"/>
      <c r="M68" s="857"/>
      <c r="N68" s="857"/>
      <c r="O68" s="857"/>
      <c r="P68" s="860"/>
      <c r="Q68" s="861">
        <v>90</v>
      </c>
      <c r="R68" s="854"/>
      <c r="S68" s="854"/>
      <c r="T68" s="854"/>
      <c r="U68" s="855"/>
      <c r="V68" s="853">
        <v>88</v>
      </c>
      <c r="W68" s="854"/>
      <c r="X68" s="854"/>
      <c r="Y68" s="854"/>
      <c r="Z68" s="855"/>
      <c r="AA68" s="853">
        <v>1</v>
      </c>
      <c r="AB68" s="854"/>
      <c r="AC68" s="854"/>
      <c r="AD68" s="854"/>
      <c r="AE68" s="855"/>
      <c r="AF68" s="853">
        <v>1</v>
      </c>
      <c r="AG68" s="854"/>
      <c r="AH68" s="854"/>
      <c r="AI68" s="854"/>
      <c r="AJ68" s="855"/>
      <c r="AK68" s="853">
        <v>0</v>
      </c>
      <c r="AL68" s="854"/>
      <c r="AM68" s="854"/>
      <c r="AN68" s="854"/>
      <c r="AO68" s="855"/>
      <c r="AP68" s="853">
        <v>0</v>
      </c>
      <c r="AQ68" s="854"/>
      <c r="AR68" s="854"/>
      <c r="AS68" s="854"/>
      <c r="AT68" s="855"/>
      <c r="AU68" s="853">
        <v>0</v>
      </c>
      <c r="AV68" s="854"/>
      <c r="AW68" s="854"/>
      <c r="AX68" s="854"/>
      <c r="AY68" s="855"/>
      <c r="AZ68" s="856"/>
      <c r="BA68" s="857"/>
      <c r="BB68" s="857"/>
      <c r="BC68" s="857"/>
      <c r="BD68" s="858"/>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59" t="s">
        <v>553</v>
      </c>
      <c r="C69" s="857"/>
      <c r="D69" s="857"/>
      <c r="E69" s="857"/>
      <c r="F69" s="857"/>
      <c r="G69" s="857"/>
      <c r="H69" s="857"/>
      <c r="I69" s="857"/>
      <c r="J69" s="857"/>
      <c r="K69" s="857"/>
      <c r="L69" s="857"/>
      <c r="M69" s="857"/>
      <c r="N69" s="857"/>
      <c r="O69" s="857"/>
      <c r="P69" s="860"/>
      <c r="Q69" s="861">
        <v>7985</v>
      </c>
      <c r="R69" s="854"/>
      <c r="S69" s="854"/>
      <c r="T69" s="854"/>
      <c r="U69" s="855"/>
      <c r="V69" s="853">
        <v>7978</v>
      </c>
      <c r="W69" s="854"/>
      <c r="X69" s="854"/>
      <c r="Y69" s="854"/>
      <c r="Z69" s="855"/>
      <c r="AA69" s="853">
        <v>7</v>
      </c>
      <c r="AB69" s="854"/>
      <c r="AC69" s="854"/>
      <c r="AD69" s="854"/>
      <c r="AE69" s="855"/>
      <c r="AF69" s="853">
        <v>7</v>
      </c>
      <c r="AG69" s="854"/>
      <c r="AH69" s="854"/>
      <c r="AI69" s="854"/>
      <c r="AJ69" s="855"/>
      <c r="AK69" s="853">
        <v>0</v>
      </c>
      <c r="AL69" s="854"/>
      <c r="AM69" s="854"/>
      <c r="AN69" s="854"/>
      <c r="AO69" s="855"/>
      <c r="AP69" s="853">
        <v>0</v>
      </c>
      <c r="AQ69" s="854"/>
      <c r="AR69" s="854"/>
      <c r="AS69" s="854"/>
      <c r="AT69" s="855"/>
      <c r="AU69" s="853">
        <v>0</v>
      </c>
      <c r="AV69" s="854"/>
      <c r="AW69" s="854"/>
      <c r="AX69" s="854"/>
      <c r="AY69" s="855"/>
      <c r="AZ69" s="856"/>
      <c r="BA69" s="857"/>
      <c r="BB69" s="857"/>
      <c r="BC69" s="857"/>
      <c r="BD69" s="858"/>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59" t="s">
        <v>554</v>
      </c>
      <c r="C70" s="857"/>
      <c r="D70" s="857"/>
      <c r="E70" s="857"/>
      <c r="F70" s="857"/>
      <c r="G70" s="857"/>
      <c r="H70" s="857"/>
      <c r="I70" s="857"/>
      <c r="J70" s="857"/>
      <c r="K70" s="857"/>
      <c r="L70" s="857"/>
      <c r="M70" s="857"/>
      <c r="N70" s="857"/>
      <c r="O70" s="857"/>
      <c r="P70" s="860"/>
      <c r="Q70" s="861">
        <v>196</v>
      </c>
      <c r="R70" s="854"/>
      <c r="S70" s="854"/>
      <c r="T70" s="854"/>
      <c r="U70" s="855"/>
      <c r="V70" s="853">
        <v>196</v>
      </c>
      <c r="W70" s="854"/>
      <c r="X70" s="854"/>
      <c r="Y70" s="854"/>
      <c r="Z70" s="855"/>
      <c r="AA70" s="853">
        <v>0</v>
      </c>
      <c r="AB70" s="854"/>
      <c r="AC70" s="854"/>
      <c r="AD70" s="854"/>
      <c r="AE70" s="855"/>
      <c r="AF70" s="853">
        <v>0</v>
      </c>
      <c r="AG70" s="854"/>
      <c r="AH70" s="854"/>
      <c r="AI70" s="854"/>
      <c r="AJ70" s="855"/>
      <c r="AK70" s="853">
        <v>0</v>
      </c>
      <c r="AL70" s="854"/>
      <c r="AM70" s="854"/>
      <c r="AN70" s="854"/>
      <c r="AO70" s="855"/>
      <c r="AP70" s="853">
        <v>0</v>
      </c>
      <c r="AQ70" s="854"/>
      <c r="AR70" s="854"/>
      <c r="AS70" s="854"/>
      <c r="AT70" s="855"/>
      <c r="AU70" s="853">
        <v>0</v>
      </c>
      <c r="AV70" s="854"/>
      <c r="AW70" s="854"/>
      <c r="AX70" s="854"/>
      <c r="AY70" s="855"/>
      <c r="AZ70" s="856"/>
      <c r="BA70" s="857"/>
      <c r="BB70" s="857"/>
      <c r="BC70" s="857"/>
      <c r="BD70" s="858"/>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59" t="s">
        <v>555</v>
      </c>
      <c r="C71" s="857"/>
      <c r="D71" s="857"/>
      <c r="E71" s="857"/>
      <c r="F71" s="857"/>
      <c r="G71" s="857"/>
      <c r="H71" s="857"/>
      <c r="I71" s="857"/>
      <c r="J71" s="857"/>
      <c r="K71" s="857"/>
      <c r="L71" s="857"/>
      <c r="M71" s="857"/>
      <c r="N71" s="857"/>
      <c r="O71" s="857"/>
      <c r="P71" s="860"/>
      <c r="Q71" s="861">
        <v>217</v>
      </c>
      <c r="R71" s="854"/>
      <c r="S71" s="854"/>
      <c r="T71" s="854"/>
      <c r="U71" s="855"/>
      <c r="V71" s="853">
        <v>198</v>
      </c>
      <c r="W71" s="854"/>
      <c r="X71" s="854"/>
      <c r="Y71" s="854"/>
      <c r="Z71" s="855"/>
      <c r="AA71" s="853">
        <v>18</v>
      </c>
      <c r="AB71" s="854"/>
      <c r="AC71" s="854"/>
      <c r="AD71" s="854"/>
      <c r="AE71" s="855"/>
      <c r="AF71" s="853">
        <v>18</v>
      </c>
      <c r="AG71" s="854"/>
      <c r="AH71" s="854"/>
      <c r="AI71" s="854"/>
      <c r="AJ71" s="855"/>
      <c r="AK71" s="853">
        <v>0</v>
      </c>
      <c r="AL71" s="854"/>
      <c r="AM71" s="854"/>
      <c r="AN71" s="854"/>
      <c r="AO71" s="855"/>
      <c r="AP71" s="853">
        <v>0</v>
      </c>
      <c r="AQ71" s="854"/>
      <c r="AR71" s="854"/>
      <c r="AS71" s="854"/>
      <c r="AT71" s="855"/>
      <c r="AU71" s="853">
        <v>0</v>
      </c>
      <c r="AV71" s="854"/>
      <c r="AW71" s="854"/>
      <c r="AX71" s="854"/>
      <c r="AY71" s="855"/>
      <c r="AZ71" s="856"/>
      <c r="BA71" s="857"/>
      <c r="BB71" s="857"/>
      <c r="BC71" s="857"/>
      <c r="BD71" s="858"/>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59" t="s">
        <v>556</v>
      </c>
      <c r="C72" s="857"/>
      <c r="D72" s="857"/>
      <c r="E72" s="857"/>
      <c r="F72" s="857"/>
      <c r="G72" s="857"/>
      <c r="H72" s="857"/>
      <c r="I72" s="857"/>
      <c r="J72" s="857"/>
      <c r="K72" s="857"/>
      <c r="L72" s="857"/>
      <c r="M72" s="857"/>
      <c r="N72" s="857"/>
      <c r="O72" s="857"/>
      <c r="P72" s="860"/>
      <c r="Q72" s="861">
        <v>2304</v>
      </c>
      <c r="R72" s="854"/>
      <c r="S72" s="854"/>
      <c r="T72" s="854"/>
      <c r="U72" s="855"/>
      <c r="V72" s="853">
        <v>2217</v>
      </c>
      <c r="W72" s="854"/>
      <c r="X72" s="854"/>
      <c r="Y72" s="854"/>
      <c r="Z72" s="855"/>
      <c r="AA72" s="853">
        <v>87</v>
      </c>
      <c r="AB72" s="854"/>
      <c r="AC72" s="854"/>
      <c r="AD72" s="854"/>
      <c r="AE72" s="855"/>
      <c r="AF72" s="853">
        <v>23</v>
      </c>
      <c r="AG72" s="854"/>
      <c r="AH72" s="854"/>
      <c r="AI72" s="854"/>
      <c r="AJ72" s="855"/>
      <c r="AK72" s="853">
        <v>20</v>
      </c>
      <c r="AL72" s="854"/>
      <c r="AM72" s="854"/>
      <c r="AN72" s="854"/>
      <c r="AO72" s="855"/>
      <c r="AP72" s="853">
        <v>1298</v>
      </c>
      <c r="AQ72" s="854"/>
      <c r="AR72" s="854"/>
      <c r="AS72" s="854"/>
      <c r="AT72" s="855"/>
      <c r="AU72" s="853">
        <v>49</v>
      </c>
      <c r="AV72" s="854"/>
      <c r="AW72" s="854"/>
      <c r="AX72" s="854"/>
      <c r="AY72" s="855"/>
      <c r="AZ72" s="856"/>
      <c r="BA72" s="857"/>
      <c r="BB72" s="857"/>
      <c r="BC72" s="857"/>
      <c r="BD72" s="858"/>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59" t="s">
        <v>557</v>
      </c>
      <c r="C73" s="857"/>
      <c r="D73" s="857"/>
      <c r="E73" s="857"/>
      <c r="F73" s="857"/>
      <c r="G73" s="857"/>
      <c r="H73" s="857"/>
      <c r="I73" s="857"/>
      <c r="J73" s="857"/>
      <c r="K73" s="857"/>
      <c r="L73" s="857"/>
      <c r="M73" s="857"/>
      <c r="N73" s="857"/>
      <c r="O73" s="857"/>
      <c r="P73" s="860"/>
      <c r="Q73" s="861">
        <v>366</v>
      </c>
      <c r="R73" s="854"/>
      <c r="S73" s="854"/>
      <c r="T73" s="854"/>
      <c r="U73" s="855"/>
      <c r="V73" s="853">
        <v>295</v>
      </c>
      <c r="W73" s="854"/>
      <c r="X73" s="854"/>
      <c r="Y73" s="854"/>
      <c r="Z73" s="855"/>
      <c r="AA73" s="853">
        <v>70</v>
      </c>
      <c r="AB73" s="854"/>
      <c r="AC73" s="854"/>
      <c r="AD73" s="854"/>
      <c r="AE73" s="855"/>
      <c r="AF73" s="853">
        <v>70</v>
      </c>
      <c r="AG73" s="854"/>
      <c r="AH73" s="854"/>
      <c r="AI73" s="854"/>
      <c r="AJ73" s="855"/>
      <c r="AK73" s="853">
        <v>73</v>
      </c>
      <c r="AL73" s="854"/>
      <c r="AM73" s="854"/>
      <c r="AN73" s="854"/>
      <c r="AO73" s="855"/>
      <c r="AP73" s="853">
        <v>0</v>
      </c>
      <c r="AQ73" s="854"/>
      <c r="AR73" s="854"/>
      <c r="AS73" s="854"/>
      <c r="AT73" s="855"/>
      <c r="AU73" s="853">
        <v>0</v>
      </c>
      <c r="AV73" s="854"/>
      <c r="AW73" s="854"/>
      <c r="AX73" s="854"/>
      <c r="AY73" s="855"/>
      <c r="AZ73" s="856"/>
      <c r="BA73" s="857"/>
      <c r="BB73" s="857"/>
      <c r="BC73" s="857"/>
      <c r="BD73" s="858"/>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59" t="s">
        <v>558</v>
      </c>
      <c r="C74" s="857"/>
      <c r="D74" s="857"/>
      <c r="E74" s="857"/>
      <c r="F74" s="857"/>
      <c r="G74" s="857"/>
      <c r="H74" s="857"/>
      <c r="I74" s="857"/>
      <c r="J74" s="857"/>
      <c r="K74" s="857"/>
      <c r="L74" s="857"/>
      <c r="M74" s="857"/>
      <c r="N74" s="857"/>
      <c r="O74" s="857"/>
      <c r="P74" s="860"/>
      <c r="Q74" s="861">
        <v>220</v>
      </c>
      <c r="R74" s="854"/>
      <c r="S74" s="854"/>
      <c r="T74" s="854"/>
      <c r="U74" s="855"/>
      <c r="V74" s="853">
        <v>202</v>
      </c>
      <c r="W74" s="854"/>
      <c r="X74" s="854"/>
      <c r="Y74" s="854"/>
      <c r="Z74" s="855"/>
      <c r="AA74" s="853">
        <v>18</v>
      </c>
      <c r="AB74" s="854"/>
      <c r="AC74" s="854"/>
      <c r="AD74" s="854"/>
      <c r="AE74" s="855"/>
      <c r="AF74" s="853">
        <v>18</v>
      </c>
      <c r="AG74" s="854"/>
      <c r="AH74" s="854"/>
      <c r="AI74" s="854"/>
      <c r="AJ74" s="855"/>
      <c r="AK74" s="853">
        <v>0</v>
      </c>
      <c r="AL74" s="854"/>
      <c r="AM74" s="854"/>
      <c r="AN74" s="854"/>
      <c r="AO74" s="855"/>
      <c r="AP74" s="853">
        <v>0</v>
      </c>
      <c r="AQ74" s="854"/>
      <c r="AR74" s="854"/>
      <c r="AS74" s="854"/>
      <c r="AT74" s="855"/>
      <c r="AU74" s="853">
        <v>0</v>
      </c>
      <c r="AV74" s="854"/>
      <c r="AW74" s="854"/>
      <c r="AX74" s="854"/>
      <c r="AY74" s="855"/>
      <c r="AZ74" s="856"/>
      <c r="BA74" s="857"/>
      <c r="BB74" s="857"/>
      <c r="BC74" s="857"/>
      <c r="BD74" s="858"/>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59" t="s">
        <v>559</v>
      </c>
      <c r="C75" s="857"/>
      <c r="D75" s="857"/>
      <c r="E75" s="857"/>
      <c r="F75" s="857"/>
      <c r="G75" s="857"/>
      <c r="H75" s="857"/>
      <c r="I75" s="857"/>
      <c r="J75" s="857"/>
      <c r="K75" s="857"/>
      <c r="L75" s="857"/>
      <c r="M75" s="857"/>
      <c r="N75" s="857"/>
      <c r="O75" s="857"/>
      <c r="P75" s="860"/>
      <c r="Q75" s="861">
        <v>257</v>
      </c>
      <c r="R75" s="854"/>
      <c r="S75" s="854"/>
      <c r="T75" s="854"/>
      <c r="U75" s="855"/>
      <c r="V75" s="853">
        <v>256</v>
      </c>
      <c r="W75" s="854"/>
      <c r="X75" s="854"/>
      <c r="Y75" s="854"/>
      <c r="Z75" s="855"/>
      <c r="AA75" s="853">
        <v>1</v>
      </c>
      <c r="AB75" s="854"/>
      <c r="AC75" s="854"/>
      <c r="AD75" s="854"/>
      <c r="AE75" s="855"/>
      <c r="AF75" s="853">
        <v>1</v>
      </c>
      <c r="AG75" s="854"/>
      <c r="AH75" s="854"/>
      <c r="AI75" s="854"/>
      <c r="AJ75" s="855"/>
      <c r="AK75" s="853">
        <v>57</v>
      </c>
      <c r="AL75" s="854"/>
      <c r="AM75" s="854"/>
      <c r="AN75" s="854"/>
      <c r="AO75" s="855"/>
      <c r="AP75" s="853">
        <v>0</v>
      </c>
      <c r="AQ75" s="854"/>
      <c r="AR75" s="854"/>
      <c r="AS75" s="854"/>
      <c r="AT75" s="855"/>
      <c r="AU75" s="853">
        <v>0</v>
      </c>
      <c r="AV75" s="854"/>
      <c r="AW75" s="854"/>
      <c r="AX75" s="854"/>
      <c r="AY75" s="855"/>
      <c r="AZ75" s="856"/>
      <c r="BA75" s="857"/>
      <c r="BB75" s="857"/>
      <c r="BC75" s="857"/>
      <c r="BD75" s="858"/>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59" t="s">
        <v>560</v>
      </c>
      <c r="C76" s="857"/>
      <c r="D76" s="857"/>
      <c r="E76" s="857"/>
      <c r="F76" s="857"/>
      <c r="G76" s="857"/>
      <c r="H76" s="857"/>
      <c r="I76" s="857"/>
      <c r="J76" s="857"/>
      <c r="K76" s="857"/>
      <c r="L76" s="857"/>
      <c r="M76" s="857"/>
      <c r="N76" s="857"/>
      <c r="O76" s="857"/>
      <c r="P76" s="860"/>
      <c r="Q76" s="861">
        <v>73</v>
      </c>
      <c r="R76" s="854"/>
      <c r="S76" s="854"/>
      <c r="T76" s="854"/>
      <c r="U76" s="855"/>
      <c r="V76" s="853">
        <v>73</v>
      </c>
      <c r="W76" s="854"/>
      <c r="X76" s="854"/>
      <c r="Y76" s="854"/>
      <c r="Z76" s="855"/>
      <c r="AA76" s="853">
        <v>0</v>
      </c>
      <c r="AB76" s="854"/>
      <c r="AC76" s="854"/>
      <c r="AD76" s="854"/>
      <c r="AE76" s="855"/>
      <c r="AF76" s="853">
        <v>0</v>
      </c>
      <c r="AG76" s="854"/>
      <c r="AH76" s="854"/>
      <c r="AI76" s="854"/>
      <c r="AJ76" s="855"/>
      <c r="AK76" s="853">
        <v>0</v>
      </c>
      <c r="AL76" s="854"/>
      <c r="AM76" s="854"/>
      <c r="AN76" s="854"/>
      <c r="AO76" s="855"/>
      <c r="AP76" s="853">
        <v>0</v>
      </c>
      <c r="AQ76" s="854"/>
      <c r="AR76" s="854"/>
      <c r="AS76" s="854"/>
      <c r="AT76" s="855"/>
      <c r="AU76" s="853">
        <v>0</v>
      </c>
      <c r="AV76" s="854"/>
      <c r="AW76" s="854"/>
      <c r="AX76" s="854"/>
      <c r="AY76" s="855"/>
      <c r="AZ76" s="856"/>
      <c r="BA76" s="857"/>
      <c r="BB76" s="857"/>
      <c r="BC76" s="857"/>
      <c r="BD76" s="858"/>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59" t="s">
        <v>561</v>
      </c>
      <c r="C77" s="857"/>
      <c r="D77" s="857"/>
      <c r="E77" s="857"/>
      <c r="F77" s="857"/>
      <c r="G77" s="857"/>
      <c r="H77" s="857"/>
      <c r="I77" s="857"/>
      <c r="J77" s="857"/>
      <c r="K77" s="857"/>
      <c r="L77" s="857"/>
      <c r="M77" s="857"/>
      <c r="N77" s="857"/>
      <c r="O77" s="857"/>
      <c r="P77" s="860"/>
      <c r="Q77" s="861">
        <v>1716</v>
      </c>
      <c r="R77" s="854"/>
      <c r="S77" s="854"/>
      <c r="T77" s="854"/>
      <c r="U77" s="855"/>
      <c r="V77" s="853">
        <v>1668</v>
      </c>
      <c r="W77" s="854"/>
      <c r="X77" s="854"/>
      <c r="Y77" s="854"/>
      <c r="Z77" s="855"/>
      <c r="AA77" s="853">
        <v>48</v>
      </c>
      <c r="AB77" s="854"/>
      <c r="AC77" s="854"/>
      <c r="AD77" s="854"/>
      <c r="AE77" s="855"/>
      <c r="AF77" s="853">
        <v>48</v>
      </c>
      <c r="AG77" s="854"/>
      <c r="AH77" s="854"/>
      <c r="AI77" s="854"/>
      <c r="AJ77" s="855"/>
      <c r="AK77" s="853">
        <v>0</v>
      </c>
      <c r="AL77" s="854"/>
      <c r="AM77" s="854"/>
      <c r="AN77" s="854"/>
      <c r="AO77" s="855"/>
      <c r="AP77" s="853">
        <v>0</v>
      </c>
      <c r="AQ77" s="854"/>
      <c r="AR77" s="854"/>
      <c r="AS77" s="854"/>
      <c r="AT77" s="855"/>
      <c r="AU77" s="853">
        <v>0</v>
      </c>
      <c r="AV77" s="854"/>
      <c r="AW77" s="854"/>
      <c r="AX77" s="854"/>
      <c r="AY77" s="855"/>
      <c r="AZ77" s="856"/>
      <c r="BA77" s="857"/>
      <c r="BB77" s="857"/>
      <c r="BC77" s="857"/>
      <c r="BD77" s="858"/>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59" t="s">
        <v>562</v>
      </c>
      <c r="C78" s="857"/>
      <c r="D78" s="857"/>
      <c r="E78" s="857"/>
      <c r="F78" s="857"/>
      <c r="G78" s="857"/>
      <c r="H78" s="857"/>
      <c r="I78" s="857"/>
      <c r="J78" s="857"/>
      <c r="K78" s="857"/>
      <c r="L78" s="857"/>
      <c r="M78" s="857"/>
      <c r="N78" s="857"/>
      <c r="O78" s="857"/>
      <c r="P78" s="860"/>
      <c r="Q78" s="861">
        <v>75239</v>
      </c>
      <c r="R78" s="854"/>
      <c r="S78" s="854"/>
      <c r="T78" s="854"/>
      <c r="U78" s="855"/>
      <c r="V78" s="853">
        <v>72711</v>
      </c>
      <c r="W78" s="854"/>
      <c r="X78" s="854"/>
      <c r="Y78" s="854"/>
      <c r="Z78" s="855"/>
      <c r="AA78" s="853">
        <v>2528</v>
      </c>
      <c r="AB78" s="854"/>
      <c r="AC78" s="854"/>
      <c r="AD78" s="854"/>
      <c r="AE78" s="855"/>
      <c r="AF78" s="853">
        <v>2528</v>
      </c>
      <c r="AG78" s="854"/>
      <c r="AH78" s="854"/>
      <c r="AI78" s="854"/>
      <c r="AJ78" s="855"/>
      <c r="AK78" s="853">
        <v>2373</v>
      </c>
      <c r="AL78" s="854"/>
      <c r="AM78" s="854"/>
      <c r="AN78" s="854"/>
      <c r="AO78" s="855"/>
      <c r="AP78" s="853">
        <v>0</v>
      </c>
      <c r="AQ78" s="854"/>
      <c r="AR78" s="854"/>
      <c r="AS78" s="854"/>
      <c r="AT78" s="855"/>
      <c r="AU78" s="853">
        <v>0</v>
      </c>
      <c r="AV78" s="854"/>
      <c r="AW78" s="854"/>
      <c r="AX78" s="854"/>
      <c r="AY78" s="855"/>
      <c r="AZ78" s="856"/>
      <c r="BA78" s="857"/>
      <c r="BB78" s="857"/>
      <c r="BC78" s="857"/>
      <c r="BD78" s="858"/>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59" t="s">
        <v>563</v>
      </c>
      <c r="C79" s="857"/>
      <c r="D79" s="857"/>
      <c r="E79" s="857"/>
      <c r="F79" s="857"/>
      <c r="G79" s="857"/>
      <c r="H79" s="857"/>
      <c r="I79" s="857"/>
      <c r="J79" s="857"/>
      <c r="K79" s="857"/>
      <c r="L79" s="857"/>
      <c r="M79" s="857"/>
      <c r="N79" s="857"/>
      <c r="O79" s="857"/>
      <c r="P79" s="860"/>
      <c r="Q79" s="861">
        <v>295</v>
      </c>
      <c r="R79" s="854"/>
      <c r="S79" s="854"/>
      <c r="T79" s="854"/>
      <c r="U79" s="855"/>
      <c r="V79" s="853">
        <v>258</v>
      </c>
      <c r="W79" s="854"/>
      <c r="X79" s="854"/>
      <c r="Y79" s="854"/>
      <c r="Z79" s="855"/>
      <c r="AA79" s="853">
        <v>37</v>
      </c>
      <c r="AB79" s="854"/>
      <c r="AC79" s="854"/>
      <c r="AD79" s="854"/>
      <c r="AE79" s="855"/>
      <c r="AF79" s="853">
        <v>37</v>
      </c>
      <c r="AG79" s="854"/>
      <c r="AH79" s="854"/>
      <c r="AI79" s="854"/>
      <c r="AJ79" s="855"/>
      <c r="AK79" s="853">
        <v>0</v>
      </c>
      <c r="AL79" s="854"/>
      <c r="AM79" s="854"/>
      <c r="AN79" s="854"/>
      <c r="AO79" s="855"/>
      <c r="AP79" s="853">
        <v>0</v>
      </c>
      <c r="AQ79" s="854"/>
      <c r="AR79" s="854"/>
      <c r="AS79" s="854"/>
      <c r="AT79" s="855"/>
      <c r="AU79" s="853">
        <v>0</v>
      </c>
      <c r="AV79" s="854"/>
      <c r="AW79" s="854"/>
      <c r="AX79" s="854"/>
      <c r="AY79" s="855"/>
      <c r="AZ79" s="856"/>
      <c r="BA79" s="857"/>
      <c r="BB79" s="857"/>
      <c r="BC79" s="857"/>
      <c r="BD79" s="858"/>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59" t="s">
        <v>564</v>
      </c>
      <c r="C80" s="857"/>
      <c r="D80" s="857"/>
      <c r="E80" s="857"/>
      <c r="F80" s="857"/>
      <c r="G80" s="857"/>
      <c r="H80" s="857"/>
      <c r="I80" s="857"/>
      <c r="J80" s="857"/>
      <c r="K80" s="857"/>
      <c r="L80" s="857"/>
      <c r="M80" s="857"/>
      <c r="N80" s="857"/>
      <c r="O80" s="857"/>
      <c r="P80" s="860"/>
      <c r="Q80" s="861">
        <v>881857</v>
      </c>
      <c r="R80" s="854"/>
      <c r="S80" s="854"/>
      <c r="T80" s="854"/>
      <c r="U80" s="855"/>
      <c r="V80" s="853">
        <v>868577</v>
      </c>
      <c r="W80" s="854"/>
      <c r="X80" s="854"/>
      <c r="Y80" s="854"/>
      <c r="Z80" s="855"/>
      <c r="AA80" s="853">
        <v>13281</v>
      </c>
      <c r="AB80" s="854"/>
      <c r="AC80" s="854"/>
      <c r="AD80" s="854"/>
      <c r="AE80" s="855"/>
      <c r="AF80" s="853">
        <v>13281</v>
      </c>
      <c r="AG80" s="854"/>
      <c r="AH80" s="854"/>
      <c r="AI80" s="854"/>
      <c r="AJ80" s="855"/>
      <c r="AK80" s="853">
        <v>0</v>
      </c>
      <c r="AL80" s="854"/>
      <c r="AM80" s="854"/>
      <c r="AN80" s="854"/>
      <c r="AO80" s="855"/>
      <c r="AP80" s="853">
        <v>0</v>
      </c>
      <c r="AQ80" s="854"/>
      <c r="AR80" s="854"/>
      <c r="AS80" s="854"/>
      <c r="AT80" s="855"/>
      <c r="AU80" s="853">
        <v>0</v>
      </c>
      <c r="AV80" s="854"/>
      <c r="AW80" s="854"/>
      <c r="AX80" s="854"/>
      <c r="AY80" s="855"/>
      <c r="AZ80" s="856"/>
      <c r="BA80" s="857"/>
      <c r="BB80" s="857"/>
      <c r="BC80" s="857"/>
      <c r="BD80" s="858"/>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59" t="s">
        <v>565</v>
      </c>
      <c r="C81" s="857"/>
      <c r="D81" s="857"/>
      <c r="E81" s="857"/>
      <c r="F81" s="857"/>
      <c r="G81" s="857"/>
      <c r="H81" s="857"/>
      <c r="I81" s="857"/>
      <c r="J81" s="857"/>
      <c r="K81" s="857"/>
      <c r="L81" s="857"/>
      <c r="M81" s="857"/>
      <c r="N81" s="857"/>
      <c r="O81" s="857"/>
      <c r="P81" s="860"/>
      <c r="Q81" s="861">
        <v>502</v>
      </c>
      <c r="R81" s="854"/>
      <c r="S81" s="854"/>
      <c r="T81" s="854"/>
      <c r="U81" s="855"/>
      <c r="V81" s="853">
        <v>398</v>
      </c>
      <c r="W81" s="854"/>
      <c r="X81" s="854"/>
      <c r="Y81" s="854"/>
      <c r="Z81" s="855"/>
      <c r="AA81" s="853">
        <v>104</v>
      </c>
      <c r="AB81" s="854"/>
      <c r="AC81" s="854"/>
      <c r="AD81" s="854"/>
      <c r="AE81" s="855"/>
      <c r="AF81" s="853">
        <v>104</v>
      </c>
      <c r="AG81" s="854"/>
      <c r="AH81" s="854"/>
      <c r="AI81" s="854"/>
      <c r="AJ81" s="855"/>
      <c r="AK81" s="853">
        <v>0</v>
      </c>
      <c r="AL81" s="854"/>
      <c r="AM81" s="854"/>
      <c r="AN81" s="854"/>
      <c r="AO81" s="855"/>
      <c r="AP81" s="853">
        <v>0</v>
      </c>
      <c r="AQ81" s="854"/>
      <c r="AR81" s="854"/>
      <c r="AS81" s="854"/>
      <c r="AT81" s="855"/>
      <c r="AU81" s="853">
        <v>0</v>
      </c>
      <c r="AV81" s="854"/>
      <c r="AW81" s="854"/>
      <c r="AX81" s="854"/>
      <c r="AY81" s="855"/>
      <c r="AZ81" s="856"/>
      <c r="BA81" s="857"/>
      <c r="BB81" s="857"/>
      <c r="BC81" s="857"/>
      <c r="BD81" s="858"/>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59"/>
      <c r="C82" s="857"/>
      <c r="D82" s="857"/>
      <c r="E82" s="857"/>
      <c r="F82" s="857"/>
      <c r="G82" s="857"/>
      <c r="H82" s="857"/>
      <c r="I82" s="857"/>
      <c r="J82" s="857"/>
      <c r="K82" s="857"/>
      <c r="L82" s="857"/>
      <c r="M82" s="857"/>
      <c r="N82" s="857"/>
      <c r="O82" s="857"/>
      <c r="P82" s="860"/>
      <c r="Q82" s="86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59"/>
      <c r="C83" s="857"/>
      <c r="D83" s="857"/>
      <c r="E83" s="857"/>
      <c r="F83" s="857"/>
      <c r="G83" s="857"/>
      <c r="H83" s="857"/>
      <c r="I83" s="857"/>
      <c r="J83" s="857"/>
      <c r="K83" s="857"/>
      <c r="L83" s="857"/>
      <c r="M83" s="857"/>
      <c r="N83" s="857"/>
      <c r="O83" s="857"/>
      <c r="P83" s="860"/>
      <c r="Q83" s="86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59"/>
      <c r="C84" s="857"/>
      <c r="D84" s="857"/>
      <c r="E84" s="857"/>
      <c r="F84" s="857"/>
      <c r="G84" s="857"/>
      <c r="H84" s="857"/>
      <c r="I84" s="857"/>
      <c r="J84" s="857"/>
      <c r="K84" s="857"/>
      <c r="L84" s="857"/>
      <c r="M84" s="857"/>
      <c r="N84" s="857"/>
      <c r="O84" s="857"/>
      <c r="P84" s="860"/>
      <c r="Q84" s="86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59"/>
      <c r="C85" s="857"/>
      <c r="D85" s="857"/>
      <c r="E85" s="857"/>
      <c r="F85" s="857"/>
      <c r="G85" s="857"/>
      <c r="H85" s="857"/>
      <c r="I85" s="857"/>
      <c r="J85" s="857"/>
      <c r="K85" s="857"/>
      <c r="L85" s="857"/>
      <c r="M85" s="857"/>
      <c r="N85" s="857"/>
      <c r="O85" s="857"/>
      <c r="P85" s="860"/>
      <c r="Q85" s="86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59"/>
      <c r="C86" s="857"/>
      <c r="D86" s="857"/>
      <c r="E86" s="857"/>
      <c r="F86" s="857"/>
      <c r="G86" s="857"/>
      <c r="H86" s="857"/>
      <c r="I86" s="857"/>
      <c r="J86" s="857"/>
      <c r="K86" s="857"/>
      <c r="L86" s="857"/>
      <c r="M86" s="857"/>
      <c r="N86" s="857"/>
      <c r="O86" s="857"/>
      <c r="P86" s="860"/>
      <c r="Q86" s="86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16136</v>
      </c>
      <c r="AG88" s="831"/>
      <c r="AH88" s="831"/>
      <c r="AI88" s="831"/>
      <c r="AJ88" s="831"/>
      <c r="AK88" s="828"/>
      <c r="AL88" s="828"/>
      <c r="AM88" s="828"/>
      <c r="AN88" s="828"/>
      <c r="AO88" s="828"/>
      <c r="AP88" s="831">
        <v>1298</v>
      </c>
      <c r="AQ88" s="831"/>
      <c r="AR88" s="831"/>
      <c r="AS88" s="831"/>
      <c r="AT88" s="831"/>
      <c r="AU88" s="831">
        <v>49</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399</v>
      </c>
      <c r="BS102" s="777"/>
      <c r="BT102" s="777"/>
      <c r="BU102" s="777"/>
      <c r="BV102" s="777"/>
      <c r="BW102" s="777"/>
      <c r="BX102" s="777"/>
      <c r="BY102" s="777"/>
      <c r="BZ102" s="777"/>
      <c r="CA102" s="777"/>
      <c r="CB102" s="777"/>
      <c r="CC102" s="777"/>
      <c r="CD102" s="777"/>
      <c r="CE102" s="777"/>
      <c r="CF102" s="777"/>
      <c r="CG102" s="778"/>
      <c r="CH102" s="870"/>
      <c r="CI102" s="871"/>
      <c r="CJ102" s="871"/>
      <c r="CK102" s="871"/>
      <c r="CL102" s="872"/>
      <c r="CM102" s="870"/>
      <c r="CN102" s="871"/>
      <c r="CO102" s="871"/>
      <c r="CP102" s="871"/>
      <c r="CQ102" s="872"/>
      <c r="CR102" s="873">
        <v>300</v>
      </c>
      <c r="CS102" s="839"/>
      <c r="CT102" s="839"/>
      <c r="CU102" s="839"/>
      <c r="CV102" s="874"/>
      <c r="CW102" s="873">
        <v>8</v>
      </c>
      <c r="CX102" s="839"/>
      <c r="CY102" s="839"/>
      <c r="CZ102" s="839"/>
      <c r="DA102" s="874"/>
      <c r="DB102" s="873" t="s">
        <v>545</v>
      </c>
      <c r="DC102" s="839"/>
      <c r="DD102" s="839"/>
      <c r="DE102" s="839"/>
      <c r="DF102" s="874"/>
      <c r="DG102" s="873" t="s">
        <v>545</v>
      </c>
      <c r="DH102" s="839"/>
      <c r="DI102" s="839"/>
      <c r="DJ102" s="839"/>
      <c r="DK102" s="874"/>
      <c r="DL102" s="873" t="s">
        <v>545</v>
      </c>
      <c r="DM102" s="839"/>
      <c r="DN102" s="839"/>
      <c r="DO102" s="839"/>
      <c r="DP102" s="874"/>
      <c r="DQ102" s="873" t="s">
        <v>545</v>
      </c>
      <c r="DR102" s="839"/>
      <c r="DS102" s="839"/>
      <c r="DT102" s="839"/>
      <c r="DU102" s="874"/>
      <c r="DV102" s="776"/>
      <c r="DW102" s="777"/>
      <c r="DX102" s="777"/>
      <c r="DY102" s="777"/>
      <c r="DZ102" s="897"/>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8" t="s">
        <v>400</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99" t="s">
        <v>401</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0" t="s">
        <v>404</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405</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12" customFormat="1" ht="26.25" customHeight="1" x14ac:dyDescent="0.15">
      <c r="A109" s="895" t="s">
        <v>406</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407</v>
      </c>
      <c r="AB109" s="876"/>
      <c r="AC109" s="876"/>
      <c r="AD109" s="876"/>
      <c r="AE109" s="877"/>
      <c r="AF109" s="875" t="s">
        <v>408</v>
      </c>
      <c r="AG109" s="876"/>
      <c r="AH109" s="876"/>
      <c r="AI109" s="876"/>
      <c r="AJ109" s="877"/>
      <c r="AK109" s="875" t="s">
        <v>294</v>
      </c>
      <c r="AL109" s="876"/>
      <c r="AM109" s="876"/>
      <c r="AN109" s="876"/>
      <c r="AO109" s="877"/>
      <c r="AP109" s="875" t="s">
        <v>409</v>
      </c>
      <c r="AQ109" s="876"/>
      <c r="AR109" s="876"/>
      <c r="AS109" s="876"/>
      <c r="AT109" s="878"/>
      <c r="AU109" s="895" t="s">
        <v>406</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407</v>
      </c>
      <c r="BR109" s="876"/>
      <c r="BS109" s="876"/>
      <c r="BT109" s="876"/>
      <c r="BU109" s="877"/>
      <c r="BV109" s="875" t="s">
        <v>408</v>
      </c>
      <c r="BW109" s="876"/>
      <c r="BX109" s="876"/>
      <c r="BY109" s="876"/>
      <c r="BZ109" s="877"/>
      <c r="CA109" s="875" t="s">
        <v>294</v>
      </c>
      <c r="CB109" s="876"/>
      <c r="CC109" s="876"/>
      <c r="CD109" s="876"/>
      <c r="CE109" s="877"/>
      <c r="CF109" s="896" t="s">
        <v>409</v>
      </c>
      <c r="CG109" s="896"/>
      <c r="CH109" s="896"/>
      <c r="CI109" s="896"/>
      <c r="CJ109" s="896"/>
      <c r="CK109" s="875" t="s">
        <v>410</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407</v>
      </c>
      <c r="DH109" s="876"/>
      <c r="DI109" s="876"/>
      <c r="DJ109" s="876"/>
      <c r="DK109" s="877"/>
      <c r="DL109" s="875" t="s">
        <v>408</v>
      </c>
      <c r="DM109" s="876"/>
      <c r="DN109" s="876"/>
      <c r="DO109" s="876"/>
      <c r="DP109" s="877"/>
      <c r="DQ109" s="875" t="s">
        <v>294</v>
      </c>
      <c r="DR109" s="876"/>
      <c r="DS109" s="876"/>
      <c r="DT109" s="876"/>
      <c r="DU109" s="877"/>
      <c r="DV109" s="875" t="s">
        <v>409</v>
      </c>
      <c r="DW109" s="876"/>
      <c r="DX109" s="876"/>
      <c r="DY109" s="876"/>
      <c r="DZ109" s="878"/>
    </row>
    <row r="110" spans="1:131" s="212" customFormat="1" ht="26.25" customHeight="1" x14ac:dyDescent="0.15">
      <c r="A110" s="879" t="s">
        <v>411</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187954</v>
      </c>
      <c r="AB110" s="883"/>
      <c r="AC110" s="883"/>
      <c r="AD110" s="883"/>
      <c r="AE110" s="884"/>
      <c r="AF110" s="885">
        <v>191569</v>
      </c>
      <c r="AG110" s="883"/>
      <c r="AH110" s="883"/>
      <c r="AI110" s="883"/>
      <c r="AJ110" s="884"/>
      <c r="AK110" s="885">
        <v>235816</v>
      </c>
      <c r="AL110" s="883"/>
      <c r="AM110" s="883"/>
      <c r="AN110" s="883"/>
      <c r="AO110" s="884"/>
      <c r="AP110" s="886">
        <v>16.5</v>
      </c>
      <c r="AQ110" s="887"/>
      <c r="AR110" s="887"/>
      <c r="AS110" s="887"/>
      <c r="AT110" s="888"/>
      <c r="AU110" s="889" t="s">
        <v>69</v>
      </c>
      <c r="AV110" s="890"/>
      <c r="AW110" s="890"/>
      <c r="AX110" s="890"/>
      <c r="AY110" s="890"/>
      <c r="AZ110" s="912" t="s">
        <v>412</v>
      </c>
      <c r="BA110" s="880"/>
      <c r="BB110" s="880"/>
      <c r="BC110" s="880"/>
      <c r="BD110" s="880"/>
      <c r="BE110" s="880"/>
      <c r="BF110" s="880"/>
      <c r="BG110" s="880"/>
      <c r="BH110" s="880"/>
      <c r="BI110" s="880"/>
      <c r="BJ110" s="880"/>
      <c r="BK110" s="880"/>
      <c r="BL110" s="880"/>
      <c r="BM110" s="880"/>
      <c r="BN110" s="880"/>
      <c r="BO110" s="880"/>
      <c r="BP110" s="881"/>
      <c r="BQ110" s="913">
        <v>2800532</v>
      </c>
      <c r="BR110" s="914"/>
      <c r="BS110" s="914"/>
      <c r="BT110" s="914"/>
      <c r="BU110" s="914"/>
      <c r="BV110" s="914">
        <v>3010518</v>
      </c>
      <c r="BW110" s="914"/>
      <c r="BX110" s="914"/>
      <c r="BY110" s="914"/>
      <c r="BZ110" s="914"/>
      <c r="CA110" s="914">
        <v>3029997</v>
      </c>
      <c r="CB110" s="914"/>
      <c r="CC110" s="914"/>
      <c r="CD110" s="914"/>
      <c r="CE110" s="914"/>
      <c r="CF110" s="927">
        <v>211.9</v>
      </c>
      <c r="CG110" s="928"/>
      <c r="CH110" s="928"/>
      <c r="CI110" s="928"/>
      <c r="CJ110" s="928"/>
      <c r="CK110" s="929" t="s">
        <v>413</v>
      </c>
      <c r="CL110" s="930"/>
      <c r="CM110" s="912" t="s">
        <v>414</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122</v>
      </c>
      <c r="DH110" s="914"/>
      <c r="DI110" s="914"/>
      <c r="DJ110" s="914"/>
      <c r="DK110" s="914"/>
      <c r="DL110" s="914" t="s">
        <v>122</v>
      </c>
      <c r="DM110" s="914"/>
      <c r="DN110" s="914"/>
      <c r="DO110" s="914"/>
      <c r="DP110" s="914"/>
      <c r="DQ110" s="914" t="s">
        <v>122</v>
      </c>
      <c r="DR110" s="914"/>
      <c r="DS110" s="914"/>
      <c r="DT110" s="914"/>
      <c r="DU110" s="914"/>
      <c r="DV110" s="915" t="s">
        <v>122</v>
      </c>
      <c r="DW110" s="915"/>
      <c r="DX110" s="915"/>
      <c r="DY110" s="915"/>
      <c r="DZ110" s="916"/>
    </row>
    <row r="111" spans="1:131" s="212" customFormat="1" ht="26.25" customHeight="1" x14ac:dyDescent="0.15">
      <c r="A111" s="917" t="s">
        <v>415</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891"/>
      <c r="AV111" s="892"/>
      <c r="AW111" s="892"/>
      <c r="AX111" s="892"/>
      <c r="AY111" s="892"/>
      <c r="AZ111" s="905" t="s">
        <v>416</v>
      </c>
      <c r="BA111" s="906"/>
      <c r="BB111" s="906"/>
      <c r="BC111" s="906"/>
      <c r="BD111" s="906"/>
      <c r="BE111" s="906"/>
      <c r="BF111" s="906"/>
      <c r="BG111" s="906"/>
      <c r="BH111" s="906"/>
      <c r="BI111" s="906"/>
      <c r="BJ111" s="906"/>
      <c r="BK111" s="906"/>
      <c r="BL111" s="906"/>
      <c r="BM111" s="906"/>
      <c r="BN111" s="906"/>
      <c r="BO111" s="906"/>
      <c r="BP111" s="907"/>
      <c r="BQ111" s="908" t="s">
        <v>122</v>
      </c>
      <c r="BR111" s="909"/>
      <c r="BS111" s="909"/>
      <c r="BT111" s="909"/>
      <c r="BU111" s="909"/>
      <c r="BV111" s="909" t="s">
        <v>122</v>
      </c>
      <c r="BW111" s="909"/>
      <c r="BX111" s="909"/>
      <c r="BY111" s="909"/>
      <c r="BZ111" s="909"/>
      <c r="CA111" s="909" t="s">
        <v>122</v>
      </c>
      <c r="CB111" s="909"/>
      <c r="CC111" s="909"/>
      <c r="CD111" s="909"/>
      <c r="CE111" s="909"/>
      <c r="CF111" s="903" t="s">
        <v>122</v>
      </c>
      <c r="CG111" s="904"/>
      <c r="CH111" s="904"/>
      <c r="CI111" s="904"/>
      <c r="CJ111" s="904"/>
      <c r="CK111" s="931"/>
      <c r="CL111" s="932"/>
      <c r="CM111" s="905" t="s">
        <v>417</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122</v>
      </c>
      <c r="DH111" s="909"/>
      <c r="DI111" s="909"/>
      <c r="DJ111" s="909"/>
      <c r="DK111" s="909"/>
      <c r="DL111" s="909" t="s">
        <v>122</v>
      </c>
      <c r="DM111" s="909"/>
      <c r="DN111" s="909"/>
      <c r="DO111" s="909"/>
      <c r="DP111" s="909"/>
      <c r="DQ111" s="909" t="s">
        <v>122</v>
      </c>
      <c r="DR111" s="909"/>
      <c r="DS111" s="909"/>
      <c r="DT111" s="909"/>
      <c r="DU111" s="909"/>
      <c r="DV111" s="910" t="s">
        <v>122</v>
      </c>
      <c r="DW111" s="910"/>
      <c r="DX111" s="910"/>
      <c r="DY111" s="910"/>
      <c r="DZ111" s="911"/>
    </row>
    <row r="112" spans="1:131" s="212" customFormat="1" ht="26.25" customHeight="1" x14ac:dyDescent="0.15">
      <c r="A112" s="935" t="s">
        <v>418</v>
      </c>
      <c r="B112" s="936"/>
      <c r="C112" s="906" t="s">
        <v>419</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122</v>
      </c>
      <c r="AB112" s="942"/>
      <c r="AC112" s="942"/>
      <c r="AD112" s="942"/>
      <c r="AE112" s="943"/>
      <c r="AF112" s="944" t="s">
        <v>122</v>
      </c>
      <c r="AG112" s="942"/>
      <c r="AH112" s="942"/>
      <c r="AI112" s="942"/>
      <c r="AJ112" s="943"/>
      <c r="AK112" s="944" t="s">
        <v>122</v>
      </c>
      <c r="AL112" s="942"/>
      <c r="AM112" s="942"/>
      <c r="AN112" s="942"/>
      <c r="AO112" s="943"/>
      <c r="AP112" s="945" t="s">
        <v>122</v>
      </c>
      <c r="AQ112" s="946"/>
      <c r="AR112" s="946"/>
      <c r="AS112" s="946"/>
      <c r="AT112" s="947"/>
      <c r="AU112" s="891"/>
      <c r="AV112" s="892"/>
      <c r="AW112" s="892"/>
      <c r="AX112" s="892"/>
      <c r="AY112" s="892"/>
      <c r="AZ112" s="905" t="s">
        <v>420</v>
      </c>
      <c r="BA112" s="906"/>
      <c r="BB112" s="906"/>
      <c r="BC112" s="906"/>
      <c r="BD112" s="906"/>
      <c r="BE112" s="906"/>
      <c r="BF112" s="906"/>
      <c r="BG112" s="906"/>
      <c r="BH112" s="906"/>
      <c r="BI112" s="906"/>
      <c r="BJ112" s="906"/>
      <c r="BK112" s="906"/>
      <c r="BL112" s="906"/>
      <c r="BM112" s="906"/>
      <c r="BN112" s="906"/>
      <c r="BO112" s="906"/>
      <c r="BP112" s="907"/>
      <c r="BQ112" s="908">
        <v>54225</v>
      </c>
      <c r="BR112" s="909"/>
      <c r="BS112" s="909"/>
      <c r="BT112" s="909"/>
      <c r="BU112" s="909"/>
      <c r="BV112" s="909">
        <v>92015</v>
      </c>
      <c r="BW112" s="909"/>
      <c r="BX112" s="909"/>
      <c r="BY112" s="909"/>
      <c r="BZ112" s="909"/>
      <c r="CA112" s="909">
        <v>97188</v>
      </c>
      <c r="CB112" s="909"/>
      <c r="CC112" s="909"/>
      <c r="CD112" s="909"/>
      <c r="CE112" s="909"/>
      <c r="CF112" s="903">
        <v>6.8</v>
      </c>
      <c r="CG112" s="904"/>
      <c r="CH112" s="904"/>
      <c r="CI112" s="904"/>
      <c r="CJ112" s="904"/>
      <c r="CK112" s="931"/>
      <c r="CL112" s="932"/>
      <c r="CM112" s="905" t="s">
        <v>421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122</v>
      </c>
      <c r="DH112" s="909"/>
      <c r="DI112" s="909"/>
      <c r="DJ112" s="909"/>
      <c r="DK112" s="909"/>
      <c r="DL112" s="909" t="s">
        <v>122</v>
      </c>
      <c r="DM112" s="909"/>
      <c r="DN112" s="909"/>
      <c r="DO112" s="909"/>
      <c r="DP112" s="909"/>
      <c r="DQ112" s="909" t="s">
        <v>122</v>
      </c>
      <c r="DR112" s="909"/>
      <c r="DS112" s="909"/>
      <c r="DT112" s="909"/>
      <c r="DU112" s="909"/>
      <c r="DV112" s="910" t="s">
        <v>122</v>
      </c>
      <c r="DW112" s="910"/>
      <c r="DX112" s="910"/>
      <c r="DY112" s="910"/>
      <c r="DZ112" s="911"/>
    </row>
    <row r="113" spans="1:130" s="212" customFormat="1" ht="26.25" customHeight="1" x14ac:dyDescent="0.15">
      <c r="A113" s="937"/>
      <c r="B113" s="938"/>
      <c r="C113" s="906" t="s">
        <v>422</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212</v>
      </c>
      <c r="AB113" s="921"/>
      <c r="AC113" s="921"/>
      <c r="AD113" s="921"/>
      <c r="AE113" s="922"/>
      <c r="AF113" s="923">
        <v>500</v>
      </c>
      <c r="AG113" s="921"/>
      <c r="AH113" s="921"/>
      <c r="AI113" s="921"/>
      <c r="AJ113" s="922"/>
      <c r="AK113" s="923">
        <v>3209</v>
      </c>
      <c r="AL113" s="921"/>
      <c r="AM113" s="921"/>
      <c r="AN113" s="921"/>
      <c r="AO113" s="922"/>
      <c r="AP113" s="924">
        <v>0.2</v>
      </c>
      <c r="AQ113" s="925"/>
      <c r="AR113" s="925"/>
      <c r="AS113" s="925"/>
      <c r="AT113" s="926"/>
      <c r="AU113" s="891"/>
      <c r="AV113" s="892"/>
      <c r="AW113" s="892"/>
      <c r="AX113" s="892"/>
      <c r="AY113" s="892"/>
      <c r="AZ113" s="905" t="s">
        <v>423</v>
      </c>
      <c r="BA113" s="906"/>
      <c r="BB113" s="906"/>
      <c r="BC113" s="906"/>
      <c r="BD113" s="906"/>
      <c r="BE113" s="906"/>
      <c r="BF113" s="906"/>
      <c r="BG113" s="906"/>
      <c r="BH113" s="906"/>
      <c r="BI113" s="906"/>
      <c r="BJ113" s="906"/>
      <c r="BK113" s="906"/>
      <c r="BL113" s="906"/>
      <c r="BM113" s="906"/>
      <c r="BN113" s="906"/>
      <c r="BO113" s="906"/>
      <c r="BP113" s="907"/>
      <c r="BQ113" s="908">
        <v>44840</v>
      </c>
      <c r="BR113" s="909"/>
      <c r="BS113" s="909"/>
      <c r="BT113" s="909"/>
      <c r="BU113" s="909"/>
      <c r="BV113" s="909">
        <v>41937</v>
      </c>
      <c r="BW113" s="909"/>
      <c r="BX113" s="909"/>
      <c r="BY113" s="909"/>
      <c r="BZ113" s="909"/>
      <c r="CA113" s="909">
        <v>49309</v>
      </c>
      <c r="CB113" s="909"/>
      <c r="CC113" s="909"/>
      <c r="CD113" s="909"/>
      <c r="CE113" s="909"/>
      <c r="CF113" s="903">
        <v>3.4</v>
      </c>
      <c r="CG113" s="904"/>
      <c r="CH113" s="904"/>
      <c r="CI113" s="904"/>
      <c r="CJ113" s="904"/>
      <c r="CK113" s="931"/>
      <c r="CL113" s="932"/>
      <c r="CM113" s="905" t="s">
        <v>424</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122</v>
      </c>
      <c r="DH113" s="942"/>
      <c r="DI113" s="942"/>
      <c r="DJ113" s="942"/>
      <c r="DK113" s="943"/>
      <c r="DL113" s="944" t="s">
        <v>122</v>
      </c>
      <c r="DM113" s="942"/>
      <c r="DN113" s="942"/>
      <c r="DO113" s="942"/>
      <c r="DP113" s="943"/>
      <c r="DQ113" s="944" t="s">
        <v>122</v>
      </c>
      <c r="DR113" s="942"/>
      <c r="DS113" s="942"/>
      <c r="DT113" s="942"/>
      <c r="DU113" s="943"/>
      <c r="DV113" s="945" t="s">
        <v>122</v>
      </c>
      <c r="DW113" s="946"/>
      <c r="DX113" s="946"/>
      <c r="DY113" s="946"/>
      <c r="DZ113" s="947"/>
    </row>
    <row r="114" spans="1:130" s="212" customFormat="1" ht="26.25" customHeight="1" x14ac:dyDescent="0.15">
      <c r="A114" s="937"/>
      <c r="B114" s="938"/>
      <c r="C114" s="906" t="s">
        <v>425</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v>11097</v>
      </c>
      <c r="AB114" s="942"/>
      <c r="AC114" s="942"/>
      <c r="AD114" s="942"/>
      <c r="AE114" s="943"/>
      <c r="AF114" s="944">
        <v>10567</v>
      </c>
      <c r="AG114" s="942"/>
      <c r="AH114" s="942"/>
      <c r="AI114" s="942"/>
      <c r="AJ114" s="943"/>
      <c r="AK114" s="944">
        <v>5231</v>
      </c>
      <c r="AL114" s="942"/>
      <c r="AM114" s="942"/>
      <c r="AN114" s="942"/>
      <c r="AO114" s="943"/>
      <c r="AP114" s="945">
        <v>0.4</v>
      </c>
      <c r="AQ114" s="946"/>
      <c r="AR114" s="946"/>
      <c r="AS114" s="946"/>
      <c r="AT114" s="947"/>
      <c r="AU114" s="891"/>
      <c r="AV114" s="892"/>
      <c r="AW114" s="892"/>
      <c r="AX114" s="892"/>
      <c r="AY114" s="892"/>
      <c r="AZ114" s="905" t="s">
        <v>426</v>
      </c>
      <c r="BA114" s="906"/>
      <c r="BB114" s="906"/>
      <c r="BC114" s="906"/>
      <c r="BD114" s="906"/>
      <c r="BE114" s="906"/>
      <c r="BF114" s="906"/>
      <c r="BG114" s="906"/>
      <c r="BH114" s="906"/>
      <c r="BI114" s="906"/>
      <c r="BJ114" s="906"/>
      <c r="BK114" s="906"/>
      <c r="BL114" s="906"/>
      <c r="BM114" s="906"/>
      <c r="BN114" s="906"/>
      <c r="BO114" s="906"/>
      <c r="BP114" s="907"/>
      <c r="BQ114" s="908">
        <v>327731</v>
      </c>
      <c r="BR114" s="909"/>
      <c r="BS114" s="909"/>
      <c r="BT114" s="909"/>
      <c r="BU114" s="909"/>
      <c r="BV114" s="909">
        <v>333587</v>
      </c>
      <c r="BW114" s="909"/>
      <c r="BX114" s="909"/>
      <c r="BY114" s="909"/>
      <c r="BZ114" s="909"/>
      <c r="CA114" s="909">
        <v>325656</v>
      </c>
      <c r="CB114" s="909"/>
      <c r="CC114" s="909"/>
      <c r="CD114" s="909"/>
      <c r="CE114" s="909"/>
      <c r="CF114" s="903">
        <v>22.8</v>
      </c>
      <c r="CG114" s="904"/>
      <c r="CH114" s="904"/>
      <c r="CI114" s="904"/>
      <c r="CJ114" s="904"/>
      <c r="CK114" s="931"/>
      <c r="CL114" s="932"/>
      <c r="CM114" s="905" t="s">
        <v>427</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122</v>
      </c>
      <c r="DH114" s="942"/>
      <c r="DI114" s="942"/>
      <c r="DJ114" s="942"/>
      <c r="DK114" s="943"/>
      <c r="DL114" s="944" t="s">
        <v>122</v>
      </c>
      <c r="DM114" s="942"/>
      <c r="DN114" s="942"/>
      <c r="DO114" s="942"/>
      <c r="DP114" s="943"/>
      <c r="DQ114" s="944" t="s">
        <v>122</v>
      </c>
      <c r="DR114" s="942"/>
      <c r="DS114" s="942"/>
      <c r="DT114" s="942"/>
      <c r="DU114" s="943"/>
      <c r="DV114" s="945" t="s">
        <v>122</v>
      </c>
      <c r="DW114" s="946"/>
      <c r="DX114" s="946"/>
      <c r="DY114" s="946"/>
      <c r="DZ114" s="947"/>
    </row>
    <row r="115" spans="1:130" s="212" customFormat="1" ht="26.25" customHeight="1" x14ac:dyDescent="0.15">
      <c r="A115" s="937"/>
      <c r="B115" s="938"/>
      <c r="C115" s="906" t="s">
        <v>428</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t="s">
        <v>122</v>
      </c>
      <c r="AB115" s="921"/>
      <c r="AC115" s="921"/>
      <c r="AD115" s="921"/>
      <c r="AE115" s="922"/>
      <c r="AF115" s="923" t="s">
        <v>122</v>
      </c>
      <c r="AG115" s="921"/>
      <c r="AH115" s="921"/>
      <c r="AI115" s="921"/>
      <c r="AJ115" s="922"/>
      <c r="AK115" s="923" t="s">
        <v>122</v>
      </c>
      <c r="AL115" s="921"/>
      <c r="AM115" s="921"/>
      <c r="AN115" s="921"/>
      <c r="AO115" s="922"/>
      <c r="AP115" s="924" t="s">
        <v>122</v>
      </c>
      <c r="AQ115" s="925"/>
      <c r="AR115" s="925"/>
      <c r="AS115" s="925"/>
      <c r="AT115" s="926"/>
      <c r="AU115" s="891"/>
      <c r="AV115" s="892"/>
      <c r="AW115" s="892"/>
      <c r="AX115" s="892"/>
      <c r="AY115" s="892"/>
      <c r="AZ115" s="905" t="s">
        <v>429</v>
      </c>
      <c r="BA115" s="906"/>
      <c r="BB115" s="906"/>
      <c r="BC115" s="906"/>
      <c r="BD115" s="906"/>
      <c r="BE115" s="906"/>
      <c r="BF115" s="906"/>
      <c r="BG115" s="906"/>
      <c r="BH115" s="906"/>
      <c r="BI115" s="906"/>
      <c r="BJ115" s="906"/>
      <c r="BK115" s="906"/>
      <c r="BL115" s="906"/>
      <c r="BM115" s="906"/>
      <c r="BN115" s="906"/>
      <c r="BO115" s="906"/>
      <c r="BP115" s="907"/>
      <c r="BQ115" s="908" t="s">
        <v>122</v>
      </c>
      <c r="BR115" s="909"/>
      <c r="BS115" s="909"/>
      <c r="BT115" s="909"/>
      <c r="BU115" s="909"/>
      <c r="BV115" s="909" t="s">
        <v>122</v>
      </c>
      <c r="BW115" s="909"/>
      <c r="BX115" s="909"/>
      <c r="BY115" s="909"/>
      <c r="BZ115" s="909"/>
      <c r="CA115" s="909" t="s">
        <v>122</v>
      </c>
      <c r="CB115" s="909"/>
      <c r="CC115" s="909"/>
      <c r="CD115" s="909"/>
      <c r="CE115" s="909"/>
      <c r="CF115" s="903" t="s">
        <v>122</v>
      </c>
      <c r="CG115" s="904"/>
      <c r="CH115" s="904"/>
      <c r="CI115" s="904"/>
      <c r="CJ115" s="904"/>
      <c r="CK115" s="931"/>
      <c r="CL115" s="932"/>
      <c r="CM115" s="905" t="s">
        <v>430</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122</v>
      </c>
      <c r="DH115" s="942"/>
      <c r="DI115" s="942"/>
      <c r="DJ115" s="942"/>
      <c r="DK115" s="943"/>
      <c r="DL115" s="944" t="s">
        <v>122</v>
      </c>
      <c r="DM115" s="942"/>
      <c r="DN115" s="942"/>
      <c r="DO115" s="942"/>
      <c r="DP115" s="943"/>
      <c r="DQ115" s="944" t="s">
        <v>122</v>
      </c>
      <c r="DR115" s="942"/>
      <c r="DS115" s="942"/>
      <c r="DT115" s="942"/>
      <c r="DU115" s="943"/>
      <c r="DV115" s="945" t="s">
        <v>122</v>
      </c>
      <c r="DW115" s="946"/>
      <c r="DX115" s="946"/>
      <c r="DY115" s="946"/>
      <c r="DZ115" s="947"/>
    </row>
    <row r="116" spans="1:130" s="212" customFormat="1" ht="26.25" customHeight="1" x14ac:dyDescent="0.15">
      <c r="A116" s="939"/>
      <c r="B116" s="940"/>
      <c r="C116" s="948" t="s">
        <v>431</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122</v>
      </c>
      <c r="AB116" s="942"/>
      <c r="AC116" s="942"/>
      <c r="AD116" s="942"/>
      <c r="AE116" s="943"/>
      <c r="AF116" s="944" t="s">
        <v>122</v>
      </c>
      <c r="AG116" s="942"/>
      <c r="AH116" s="942"/>
      <c r="AI116" s="942"/>
      <c r="AJ116" s="943"/>
      <c r="AK116" s="944" t="s">
        <v>122</v>
      </c>
      <c r="AL116" s="942"/>
      <c r="AM116" s="942"/>
      <c r="AN116" s="942"/>
      <c r="AO116" s="943"/>
      <c r="AP116" s="945" t="s">
        <v>122</v>
      </c>
      <c r="AQ116" s="946"/>
      <c r="AR116" s="946"/>
      <c r="AS116" s="946"/>
      <c r="AT116" s="947"/>
      <c r="AU116" s="891"/>
      <c r="AV116" s="892"/>
      <c r="AW116" s="892"/>
      <c r="AX116" s="892"/>
      <c r="AY116" s="892"/>
      <c r="AZ116" s="950" t="s">
        <v>432</v>
      </c>
      <c r="BA116" s="951"/>
      <c r="BB116" s="951"/>
      <c r="BC116" s="951"/>
      <c r="BD116" s="951"/>
      <c r="BE116" s="951"/>
      <c r="BF116" s="951"/>
      <c r="BG116" s="951"/>
      <c r="BH116" s="951"/>
      <c r="BI116" s="951"/>
      <c r="BJ116" s="951"/>
      <c r="BK116" s="951"/>
      <c r="BL116" s="951"/>
      <c r="BM116" s="951"/>
      <c r="BN116" s="951"/>
      <c r="BO116" s="951"/>
      <c r="BP116" s="952"/>
      <c r="BQ116" s="908" t="s">
        <v>122</v>
      </c>
      <c r="BR116" s="909"/>
      <c r="BS116" s="909"/>
      <c r="BT116" s="909"/>
      <c r="BU116" s="909"/>
      <c r="BV116" s="909" t="s">
        <v>122</v>
      </c>
      <c r="BW116" s="909"/>
      <c r="BX116" s="909"/>
      <c r="BY116" s="909"/>
      <c r="BZ116" s="909"/>
      <c r="CA116" s="909" t="s">
        <v>122</v>
      </c>
      <c r="CB116" s="909"/>
      <c r="CC116" s="909"/>
      <c r="CD116" s="909"/>
      <c r="CE116" s="909"/>
      <c r="CF116" s="903" t="s">
        <v>122</v>
      </c>
      <c r="CG116" s="904"/>
      <c r="CH116" s="904"/>
      <c r="CI116" s="904"/>
      <c r="CJ116" s="904"/>
      <c r="CK116" s="931"/>
      <c r="CL116" s="932"/>
      <c r="CM116" s="905" t="s">
        <v>433</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122</v>
      </c>
      <c r="DH116" s="942"/>
      <c r="DI116" s="942"/>
      <c r="DJ116" s="942"/>
      <c r="DK116" s="943"/>
      <c r="DL116" s="944" t="s">
        <v>122</v>
      </c>
      <c r="DM116" s="942"/>
      <c r="DN116" s="942"/>
      <c r="DO116" s="942"/>
      <c r="DP116" s="943"/>
      <c r="DQ116" s="944" t="s">
        <v>122</v>
      </c>
      <c r="DR116" s="942"/>
      <c r="DS116" s="942"/>
      <c r="DT116" s="942"/>
      <c r="DU116" s="943"/>
      <c r="DV116" s="945" t="s">
        <v>122</v>
      </c>
      <c r="DW116" s="946"/>
      <c r="DX116" s="946"/>
      <c r="DY116" s="946"/>
      <c r="DZ116" s="947"/>
    </row>
    <row r="117" spans="1:130" s="212" customFormat="1" ht="26.25" customHeight="1" x14ac:dyDescent="0.15">
      <c r="A117" s="895" t="s">
        <v>177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434</v>
      </c>
      <c r="Z117" s="877"/>
      <c r="AA117" s="961">
        <v>199263</v>
      </c>
      <c r="AB117" s="962"/>
      <c r="AC117" s="962"/>
      <c r="AD117" s="962"/>
      <c r="AE117" s="963"/>
      <c r="AF117" s="964">
        <v>202636</v>
      </c>
      <c r="AG117" s="962"/>
      <c r="AH117" s="962"/>
      <c r="AI117" s="962"/>
      <c r="AJ117" s="963"/>
      <c r="AK117" s="964">
        <v>244256</v>
      </c>
      <c r="AL117" s="962"/>
      <c r="AM117" s="962"/>
      <c r="AN117" s="962"/>
      <c r="AO117" s="963"/>
      <c r="AP117" s="965"/>
      <c r="AQ117" s="966"/>
      <c r="AR117" s="966"/>
      <c r="AS117" s="966"/>
      <c r="AT117" s="967"/>
      <c r="AU117" s="891"/>
      <c r="AV117" s="892"/>
      <c r="AW117" s="892"/>
      <c r="AX117" s="892"/>
      <c r="AY117" s="892"/>
      <c r="AZ117" s="957" t="s">
        <v>435</v>
      </c>
      <c r="BA117" s="958"/>
      <c r="BB117" s="958"/>
      <c r="BC117" s="958"/>
      <c r="BD117" s="958"/>
      <c r="BE117" s="958"/>
      <c r="BF117" s="958"/>
      <c r="BG117" s="958"/>
      <c r="BH117" s="958"/>
      <c r="BI117" s="958"/>
      <c r="BJ117" s="958"/>
      <c r="BK117" s="958"/>
      <c r="BL117" s="958"/>
      <c r="BM117" s="958"/>
      <c r="BN117" s="958"/>
      <c r="BO117" s="958"/>
      <c r="BP117" s="959"/>
      <c r="BQ117" s="908" t="s">
        <v>122</v>
      </c>
      <c r="BR117" s="909"/>
      <c r="BS117" s="909"/>
      <c r="BT117" s="909"/>
      <c r="BU117" s="909"/>
      <c r="BV117" s="909" t="s">
        <v>122</v>
      </c>
      <c r="BW117" s="909"/>
      <c r="BX117" s="909"/>
      <c r="BY117" s="909"/>
      <c r="BZ117" s="909"/>
      <c r="CA117" s="909" t="s">
        <v>122</v>
      </c>
      <c r="CB117" s="909"/>
      <c r="CC117" s="909"/>
      <c r="CD117" s="909"/>
      <c r="CE117" s="909"/>
      <c r="CF117" s="903" t="s">
        <v>122</v>
      </c>
      <c r="CG117" s="904"/>
      <c r="CH117" s="904"/>
      <c r="CI117" s="904"/>
      <c r="CJ117" s="904"/>
      <c r="CK117" s="931"/>
      <c r="CL117" s="932"/>
      <c r="CM117" s="905" t="s">
        <v>436</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122</v>
      </c>
      <c r="DH117" s="942"/>
      <c r="DI117" s="942"/>
      <c r="DJ117" s="942"/>
      <c r="DK117" s="943"/>
      <c r="DL117" s="944" t="s">
        <v>122</v>
      </c>
      <c r="DM117" s="942"/>
      <c r="DN117" s="942"/>
      <c r="DO117" s="942"/>
      <c r="DP117" s="943"/>
      <c r="DQ117" s="944" t="s">
        <v>122</v>
      </c>
      <c r="DR117" s="942"/>
      <c r="DS117" s="942"/>
      <c r="DT117" s="942"/>
      <c r="DU117" s="943"/>
      <c r="DV117" s="945" t="s">
        <v>122</v>
      </c>
      <c r="DW117" s="946"/>
      <c r="DX117" s="946"/>
      <c r="DY117" s="946"/>
      <c r="DZ117" s="947"/>
    </row>
    <row r="118" spans="1:130" s="212" customFormat="1" ht="26.25" customHeight="1" x14ac:dyDescent="0.15">
      <c r="A118" s="895" t="s">
        <v>410</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407</v>
      </c>
      <c r="AB118" s="876"/>
      <c r="AC118" s="876"/>
      <c r="AD118" s="876"/>
      <c r="AE118" s="877"/>
      <c r="AF118" s="875" t="s">
        <v>408</v>
      </c>
      <c r="AG118" s="876"/>
      <c r="AH118" s="876"/>
      <c r="AI118" s="876"/>
      <c r="AJ118" s="877"/>
      <c r="AK118" s="875" t="s">
        <v>294</v>
      </c>
      <c r="AL118" s="876"/>
      <c r="AM118" s="876"/>
      <c r="AN118" s="876"/>
      <c r="AO118" s="877"/>
      <c r="AP118" s="953" t="s">
        <v>409</v>
      </c>
      <c r="AQ118" s="954"/>
      <c r="AR118" s="954"/>
      <c r="AS118" s="954"/>
      <c r="AT118" s="955"/>
      <c r="AU118" s="891"/>
      <c r="AV118" s="892"/>
      <c r="AW118" s="892"/>
      <c r="AX118" s="892"/>
      <c r="AY118" s="892"/>
      <c r="AZ118" s="956" t="s">
        <v>437</v>
      </c>
      <c r="BA118" s="948"/>
      <c r="BB118" s="948"/>
      <c r="BC118" s="948"/>
      <c r="BD118" s="948"/>
      <c r="BE118" s="948"/>
      <c r="BF118" s="948"/>
      <c r="BG118" s="948"/>
      <c r="BH118" s="948"/>
      <c r="BI118" s="948"/>
      <c r="BJ118" s="948"/>
      <c r="BK118" s="948"/>
      <c r="BL118" s="948"/>
      <c r="BM118" s="948"/>
      <c r="BN118" s="948"/>
      <c r="BO118" s="948"/>
      <c r="BP118" s="949"/>
      <c r="BQ118" s="982" t="s">
        <v>122</v>
      </c>
      <c r="BR118" s="983"/>
      <c r="BS118" s="983"/>
      <c r="BT118" s="983"/>
      <c r="BU118" s="983"/>
      <c r="BV118" s="983" t="s">
        <v>122</v>
      </c>
      <c r="BW118" s="983"/>
      <c r="BX118" s="983"/>
      <c r="BY118" s="983"/>
      <c r="BZ118" s="983"/>
      <c r="CA118" s="983" t="s">
        <v>122</v>
      </c>
      <c r="CB118" s="983"/>
      <c r="CC118" s="983"/>
      <c r="CD118" s="983"/>
      <c r="CE118" s="983"/>
      <c r="CF118" s="903" t="s">
        <v>122</v>
      </c>
      <c r="CG118" s="904"/>
      <c r="CH118" s="904"/>
      <c r="CI118" s="904"/>
      <c r="CJ118" s="904"/>
      <c r="CK118" s="931"/>
      <c r="CL118" s="932"/>
      <c r="CM118" s="905" t="s">
        <v>438</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122</v>
      </c>
      <c r="DH118" s="942"/>
      <c r="DI118" s="942"/>
      <c r="DJ118" s="942"/>
      <c r="DK118" s="943"/>
      <c r="DL118" s="944" t="s">
        <v>122</v>
      </c>
      <c r="DM118" s="942"/>
      <c r="DN118" s="942"/>
      <c r="DO118" s="942"/>
      <c r="DP118" s="943"/>
      <c r="DQ118" s="944" t="s">
        <v>122</v>
      </c>
      <c r="DR118" s="942"/>
      <c r="DS118" s="942"/>
      <c r="DT118" s="942"/>
      <c r="DU118" s="943"/>
      <c r="DV118" s="945" t="s">
        <v>122</v>
      </c>
      <c r="DW118" s="946"/>
      <c r="DX118" s="946"/>
      <c r="DY118" s="946"/>
      <c r="DZ118" s="947"/>
    </row>
    <row r="119" spans="1:130" s="212" customFormat="1" ht="26.25" customHeight="1" x14ac:dyDescent="0.15">
      <c r="A119" s="1039" t="s">
        <v>413</v>
      </c>
      <c r="B119" s="930"/>
      <c r="C119" s="912" t="s">
        <v>414</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122</v>
      </c>
      <c r="AB119" s="883"/>
      <c r="AC119" s="883"/>
      <c r="AD119" s="883"/>
      <c r="AE119" s="884"/>
      <c r="AF119" s="885" t="s">
        <v>122</v>
      </c>
      <c r="AG119" s="883"/>
      <c r="AH119" s="883"/>
      <c r="AI119" s="883"/>
      <c r="AJ119" s="884"/>
      <c r="AK119" s="885" t="s">
        <v>122</v>
      </c>
      <c r="AL119" s="883"/>
      <c r="AM119" s="883"/>
      <c r="AN119" s="883"/>
      <c r="AO119" s="884"/>
      <c r="AP119" s="886" t="s">
        <v>122</v>
      </c>
      <c r="AQ119" s="887"/>
      <c r="AR119" s="887"/>
      <c r="AS119" s="887"/>
      <c r="AT119" s="888"/>
      <c r="AU119" s="893"/>
      <c r="AV119" s="894"/>
      <c r="AW119" s="894"/>
      <c r="AX119" s="894"/>
      <c r="AY119" s="894"/>
      <c r="AZ119" s="233" t="s">
        <v>177</v>
      </c>
      <c r="BA119" s="233"/>
      <c r="BB119" s="233"/>
      <c r="BC119" s="233"/>
      <c r="BD119" s="233"/>
      <c r="BE119" s="233"/>
      <c r="BF119" s="233"/>
      <c r="BG119" s="233"/>
      <c r="BH119" s="233"/>
      <c r="BI119" s="233"/>
      <c r="BJ119" s="233"/>
      <c r="BK119" s="233"/>
      <c r="BL119" s="233"/>
      <c r="BM119" s="233"/>
      <c r="BN119" s="233"/>
      <c r="BO119" s="960" t="s">
        <v>439</v>
      </c>
      <c r="BP119" s="988"/>
      <c r="BQ119" s="982">
        <v>3227328</v>
      </c>
      <c r="BR119" s="983"/>
      <c r="BS119" s="983"/>
      <c r="BT119" s="983"/>
      <c r="BU119" s="983"/>
      <c r="BV119" s="983">
        <v>3478057</v>
      </c>
      <c r="BW119" s="983"/>
      <c r="BX119" s="983"/>
      <c r="BY119" s="983"/>
      <c r="BZ119" s="983"/>
      <c r="CA119" s="983">
        <v>3502150</v>
      </c>
      <c r="CB119" s="983"/>
      <c r="CC119" s="983"/>
      <c r="CD119" s="983"/>
      <c r="CE119" s="983"/>
      <c r="CF119" s="984"/>
      <c r="CG119" s="985"/>
      <c r="CH119" s="985"/>
      <c r="CI119" s="985"/>
      <c r="CJ119" s="986"/>
      <c r="CK119" s="933"/>
      <c r="CL119" s="934"/>
      <c r="CM119" s="956" t="s">
        <v>440</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122</v>
      </c>
      <c r="DH119" s="969"/>
      <c r="DI119" s="969"/>
      <c r="DJ119" s="969"/>
      <c r="DK119" s="970"/>
      <c r="DL119" s="968" t="s">
        <v>122</v>
      </c>
      <c r="DM119" s="969"/>
      <c r="DN119" s="969"/>
      <c r="DO119" s="969"/>
      <c r="DP119" s="970"/>
      <c r="DQ119" s="968" t="s">
        <v>122</v>
      </c>
      <c r="DR119" s="969"/>
      <c r="DS119" s="969"/>
      <c r="DT119" s="969"/>
      <c r="DU119" s="970"/>
      <c r="DV119" s="971" t="s">
        <v>122</v>
      </c>
      <c r="DW119" s="972"/>
      <c r="DX119" s="972"/>
      <c r="DY119" s="972"/>
      <c r="DZ119" s="973"/>
    </row>
    <row r="120" spans="1:130" s="212" customFormat="1" ht="26.25" customHeight="1" x14ac:dyDescent="0.15">
      <c r="A120" s="1040"/>
      <c r="B120" s="932"/>
      <c r="C120" s="905" t="s">
        <v>417</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122</v>
      </c>
      <c r="AB120" s="942"/>
      <c r="AC120" s="942"/>
      <c r="AD120" s="942"/>
      <c r="AE120" s="943"/>
      <c r="AF120" s="944" t="s">
        <v>122</v>
      </c>
      <c r="AG120" s="942"/>
      <c r="AH120" s="942"/>
      <c r="AI120" s="942"/>
      <c r="AJ120" s="943"/>
      <c r="AK120" s="944" t="s">
        <v>122</v>
      </c>
      <c r="AL120" s="942"/>
      <c r="AM120" s="942"/>
      <c r="AN120" s="942"/>
      <c r="AO120" s="943"/>
      <c r="AP120" s="945" t="s">
        <v>122</v>
      </c>
      <c r="AQ120" s="946"/>
      <c r="AR120" s="946"/>
      <c r="AS120" s="946"/>
      <c r="AT120" s="947"/>
      <c r="AU120" s="974" t="s">
        <v>441</v>
      </c>
      <c r="AV120" s="975"/>
      <c r="AW120" s="975"/>
      <c r="AX120" s="975"/>
      <c r="AY120" s="976"/>
      <c r="AZ120" s="912" t="s">
        <v>442</v>
      </c>
      <c r="BA120" s="880"/>
      <c r="BB120" s="880"/>
      <c r="BC120" s="880"/>
      <c r="BD120" s="880"/>
      <c r="BE120" s="880"/>
      <c r="BF120" s="880"/>
      <c r="BG120" s="880"/>
      <c r="BH120" s="880"/>
      <c r="BI120" s="880"/>
      <c r="BJ120" s="880"/>
      <c r="BK120" s="880"/>
      <c r="BL120" s="880"/>
      <c r="BM120" s="880"/>
      <c r="BN120" s="880"/>
      <c r="BO120" s="880"/>
      <c r="BP120" s="881"/>
      <c r="BQ120" s="913">
        <v>4905994</v>
      </c>
      <c r="BR120" s="914"/>
      <c r="BS120" s="914"/>
      <c r="BT120" s="914"/>
      <c r="BU120" s="914"/>
      <c r="BV120" s="914">
        <v>5540167</v>
      </c>
      <c r="BW120" s="914"/>
      <c r="BX120" s="914"/>
      <c r="BY120" s="914"/>
      <c r="BZ120" s="914"/>
      <c r="CA120" s="914">
        <v>6632585</v>
      </c>
      <c r="CB120" s="914"/>
      <c r="CC120" s="914"/>
      <c r="CD120" s="914"/>
      <c r="CE120" s="914"/>
      <c r="CF120" s="927">
        <v>463.8</v>
      </c>
      <c r="CG120" s="928"/>
      <c r="CH120" s="928"/>
      <c r="CI120" s="928"/>
      <c r="CJ120" s="928"/>
      <c r="CK120" s="989" t="s">
        <v>443</v>
      </c>
      <c r="CL120" s="990"/>
      <c r="CM120" s="990"/>
      <c r="CN120" s="990"/>
      <c r="CO120" s="991"/>
      <c r="CP120" s="997" t="s">
        <v>391</v>
      </c>
      <c r="CQ120" s="998"/>
      <c r="CR120" s="998"/>
      <c r="CS120" s="998"/>
      <c r="CT120" s="998"/>
      <c r="CU120" s="998"/>
      <c r="CV120" s="998"/>
      <c r="CW120" s="998"/>
      <c r="CX120" s="998"/>
      <c r="CY120" s="998"/>
      <c r="CZ120" s="998"/>
      <c r="DA120" s="998"/>
      <c r="DB120" s="998"/>
      <c r="DC120" s="998"/>
      <c r="DD120" s="998"/>
      <c r="DE120" s="998"/>
      <c r="DF120" s="999"/>
      <c r="DG120" s="913" t="s">
        <v>122</v>
      </c>
      <c r="DH120" s="914"/>
      <c r="DI120" s="914"/>
      <c r="DJ120" s="914"/>
      <c r="DK120" s="914"/>
      <c r="DL120" s="914" t="s">
        <v>122</v>
      </c>
      <c r="DM120" s="914"/>
      <c r="DN120" s="914"/>
      <c r="DO120" s="914"/>
      <c r="DP120" s="914"/>
      <c r="DQ120" s="914">
        <v>97188</v>
      </c>
      <c r="DR120" s="914"/>
      <c r="DS120" s="914"/>
      <c r="DT120" s="914"/>
      <c r="DU120" s="914"/>
      <c r="DV120" s="915">
        <v>6.8</v>
      </c>
      <c r="DW120" s="915"/>
      <c r="DX120" s="915"/>
      <c r="DY120" s="915"/>
      <c r="DZ120" s="916"/>
    </row>
    <row r="121" spans="1:130" s="212" customFormat="1" ht="26.25" customHeight="1" x14ac:dyDescent="0.15">
      <c r="A121" s="1040"/>
      <c r="B121" s="932"/>
      <c r="C121" s="957" t="s">
        <v>444</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122</v>
      </c>
      <c r="AB121" s="942"/>
      <c r="AC121" s="942"/>
      <c r="AD121" s="942"/>
      <c r="AE121" s="943"/>
      <c r="AF121" s="944" t="s">
        <v>122</v>
      </c>
      <c r="AG121" s="942"/>
      <c r="AH121" s="942"/>
      <c r="AI121" s="942"/>
      <c r="AJ121" s="943"/>
      <c r="AK121" s="944" t="s">
        <v>122</v>
      </c>
      <c r="AL121" s="942"/>
      <c r="AM121" s="942"/>
      <c r="AN121" s="942"/>
      <c r="AO121" s="943"/>
      <c r="AP121" s="945" t="s">
        <v>122</v>
      </c>
      <c r="AQ121" s="946"/>
      <c r="AR121" s="946"/>
      <c r="AS121" s="946"/>
      <c r="AT121" s="947"/>
      <c r="AU121" s="977"/>
      <c r="AV121" s="978"/>
      <c r="AW121" s="978"/>
      <c r="AX121" s="978"/>
      <c r="AY121" s="979"/>
      <c r="AZ121" s="905" t="s">
        <v>445</v>
      </c>
      <c r="BA121" s="906"/>
      <c r="BB121" s="906"/>
      <c r="BC121" s="906"/>
      <c r="BD121" s="906"/>
      <c r="BE121" s="906"/>
      <c r="BF121" s="906"/>
      <c r="BG121" s="906"/>
      <c r="BH121" s="906"/>
      <c r="BI121" s="906"/>
      <c r="BJ121" s="906"/>
      <c r="BK121" s="906"/>
      <c r="BL121" s="906"/>
      <c r="BM121" s="906"/>
      <c r="BN121" s="906"/>
      <c r="BO121" s="906"/>
      <c r="BP121" s="907"/>
      <c r="BQ121" s="908">
        <v>302962</v>
      </c>
      <c r="BR121" s="909"/>
      <c r="BS121" s="909"/>
      <c r="BT121" s="909"/>
      <c r="BU121" s="909"/>
      <c r="BV121" s="909">
        <v>306088</v>
      </c>
      <c r="BW121" s="909"/>
      <c r="BX121" s="909"/>
      <c r="BY121" s="909"/>
      <c r="BZ121" s="909"/>
      <c r="CA121" s="909">
        <v>227183</v>
      </c>
      <c r="CB121" s="909"/>
      <c r="CC121" s="909"/>
      <c r="CD121" s="909"/>
      <c r="CE121" s="909"/>
      <c r="CF121" s="903">
        <v>15.9</v>
      </c>
      <c r="CG121" s="904"/>
      <c r="CH121" s="904"/>
      <c r="CI121" s="904"/>
      <c r="CJ121" s="904"/>
      <c r="CK121" s="992"/>
      <c r="CL121" s="993"/>
      <c r="CM121" s="993"/>
      <c r="CN121" s="993"/>
      <c r="CO121" s="994"/>
      <c r="CP121" s="1002"/>
      <c r="CQ121" s="1003"/>
      <c r="CR121" s="1003"/>
      <c r="CS121" s="1003"/>
      <c r="CT121" s="1003"/>
      <c r="CU121" s="1003"/>
      <c r="CV121" s="1003"/>
      <c r="CW121" s="1003"/>
      <c r="CX121" s="1003"/>
      <c r="CY121" s="1003"/>
      <c r="CZ121" s="1003"/>
      <c r="DA121" s="1003"/>
      <c r="DB121" s="1003"/>
      <c r="DC121" s="1003"/>
      <c r="DD121" s="1003"/>
      <c r="DE121" s="1003"/>
      <c r="DF121" s="1004"/>
      <c r="DG121" s="908"/>
      <c r="DH121" s="909"/>
      <c r="DI121" s="909"/>
      <c r="DJ121" s="909"/>
      <c r="DK121" s="909"/>
      <c r="DL121" s="909"/>
      <c r="DM121" s="909"/>
      <c r="DN121" s="909"/>
      <c r="DO121" s="909"/>
      <c r="DP121" s="909"/>
      <c r="DQ121" s="909"/>
      <c r="DR121" s="909"/>
      <c r="DS121" s="909"/>
      <c r="DT121" s="909"/>
      <c r="DU121" s="909"/>
      <c r="DV121" s="910"/>
      <c r="DW121" s="910"/>
      <c r="DX121" s="910"/>
      <c r="DY121" s="910"/>
      <c r="DZ121" s="911"/>
    </row>
    <row r="122" spans="1:130" s="212" customFormat="1" ht="26.25" customHeight="1" x14ac:dyDescent="0.15">
      <c r="A122" s="1040"/>
      <c r="B122" s="932"/>
      <c r="C122" s="905" t="s">
        <v>427</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122</v>
      </c>
      <c r="AB122" s="942"/>
      <c r="AC122" s="942"/>
      <c r="AD122" s="942"/>
      <c r="AE122" s="943"/>
      <c r="AF122" s="944" t="s">
        <v>122</v>
      </c>
      <c r="AG122" s="942"/>
      <c r="AH122" s="942"/>
      <c r="AI122" s="942"/>
      <c r="AJ122" s="943"/>
      <c r="AK122" s="944" t="s">
        <v>122</v>
      </c>
      <c r="AL122" s="942"/>
      <c r="AM122" s="942"/>
      <c r="AN122" s="942"/>
      <c r="AO122" s="943"/>
      <c r="AP122" s="945" t="s">
        <v>122</v>
      </c>
      <c r="AQ122" s="946"/>
      <c r="AR122" s="946"/>
      <c r="AS122" s="946"/>
      <c r="AT122" s="947"/>
      <c r="AU122" s="977"/>
      <c r="AV122" s="978"/>
      <c r="AW122" s="978"/>
      <c r="AX122" s="978"/>
      <c r="AY122" s="979"/>
      <c r="AZ122" s="956" t="s">
        <v>446</v>
      </c>
      <c r="BA122" s="948"/>
      <c r="BB122" s="948"/>
      <c r="BC122" s="948"/>
      <c r="BD122" s="948"/>
      <c r="BE122" s="948"/>
      <c r="BF122" s="948"/>
      <c r="BG122" s="948"/>
      <c r="BH122" s="948"/>
      <c r="BI122" s="948"/>
      <c r="BJ122" s="948"/>
      <c r="BK122" s="948"/>
      <c r="BL122" s="948"/>
      <c r="BM122" s="948"/>
      <c r="BN122" s="948"/>
      <c r="BO122" s="948"/>
      <c r="BP122" s="949"/>
      <c r="BQ122" s="982">
        <v>1931614</v>
      </c>
      <c r="BR122" s="983"/>
      <c r="BS122" s="983"/>
      <c r="BT122" s="983"/>
      <c r="BU122" s="983"/>
      <c r="BV122" s="983">
        <v>1976247</v>
      </c>
      <c r="BW122" s="983"/>
      <c r="BX122" s="983"/>
      <c r="BY122" s="983"/>
      <c r="BZ122" s="983"/>
      <c r="CA122" s="983">
        <v>2110187</v>
      </c>
      <c r="CB122" s="983"/>
      <c r="CC122" s="983"/>
      <c r="CD122" s="983"/>
      <c r="CE122" s="983"/>
      <c r="CF122" s="1000">
        <v>147.5</v>
      </c>
      <c r="CG122" s="1001"/>
      <c r="CH122" s="1001"/>
      <c r="CI122" s="1001"/>
      <c r="CJ122" s="1001"/>
      <c r="CK122" s="992"/>
      <c r="CL122" s="993"/>
      <c r="CM122" s="993"/>
      <c r="CN122" s="993"/>
      <c r="CO122" s="994"/>
      <c r="CP122" s="1002"/>
      <c r="CQ122" s="1003"/>
      <c r="CR122" s="1003"/>
      <c r="CS122" s="1003"/>
      <c r="CT122" s="1003"/>
      <c r="CU122" s="1003"/>
      <c r="CV122" s="1003"/>
      <c r="CW122" s="1003"/>
      <c r="CX122" s="1003"/>
      <c r="CY122" s="1003"/>
      <c r="CZ122" s="1003"/>
      <c r="DA122" s="1003"/>
      <c r="DB122" s="1003"/>
      <c r="DC122" s="1003"/>
      <c r="DD122" s="1003"/>
      <c r="DE122" s="1003"/>
      <c r="DF122" s="1004"/>
      <c r="DG122" s="908"/>
      <c r="DH122" s="909"/>
      <c r="DI122" s="909"/>
      <c r="DJ122" s="909"/>
      <c r="DK122" s="909"/>
      <c r="DL122" s="909"/>
      <c r="DM122" s="909"/>
      <c r="DN122" s="909"/>
      <c r="DO122" s="909"/>
      <c r="DP122" s="909"/>
      <c r="DQ122" s="909"/>
      <c r="DR122" s="909"/>
      <c r="DS122" s="909"/>
      <c r="DT122" s="909"/>
      <c r="DU122" s="909"/>
      <c r="DV122" s="910"/>
      <c r="DW122" s="910"/>
      <c r="DX122" s="910"/>
      <c r="DY122" s="910"/>
      <c r="DZ122" s="911"/>
    </row>
    <row r="123" spans="1:130" s="212" customFormat="1" ht="26.25" customHeight="1" x14ac:dyDescent="0.15">
      <c r="A123" s="1040"/>
      <c r="B123" s="932"/>
      <c r="C123" s="905" t="s">
        <v>433</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122</v>
      </c>
      <c r="AB123" s="942"/>
      <c r="AC123" s="942"/>
      <c r="AD123" s="942"/>
      <c r="AE123" s="943"/>
      <c r="AF123" s="944" t="s">
        <v>122</v>
      </c>
      <c r="AG123" s="942"/>
      <c r="AH123" s="942"/>
      <c r="AI123" s="942"/>
      <c r="AJ123" s="943"/>
      <c r="AK123" s="944" t="s">
        <v>122</v>
      </c>
      <c r="AL123" s="942"/>
      <c r="AM123" s="942"/>
      <c r="AN123" s="942"/>
      <c r="AO123" s="943"/>
      <c r="AP123" s="945" t="s">
        <v>122</v>
      </c>
      <c r="AQ123" s="946"/>
      <c r="AR123" s="946"/>
      <c r="AS123" s="946"/>
      <c r="AT123" s="947"/>
      <c r="AU123" s="980"/>
      <c r="AV123" s="981"/>
      <c r="AW123" s="981"/>
      <c r="AX123" s="981"/>
      <c r="AY123" s="981"/>
      <c r="AZ123" s="233" t="s">
        <v>177</v>
      </c>
      <c r="BA123" s="233"/>
      <c r="BB123" s="233"/>
      <c r="BC123" s="233"/>
      <c r="BD123" s="233"/>
      <c r="BE123" s="233"/>
      <c r="BF123" s="233"/>
      <c r="BG123" s="233"/>
      <c r="BH123" s="233"/>
      <c r="BI123" s="233"/>
      <c r="BJ123" s="233"/>
      <c r="BK123" s="233"/>
      <c r="BL123" s="233"/>
      <c r="BM123" s="233"/>
      <c r="BN123" s="233"/>
      <c r="BO123" s="960" t="s">
        <v>447</v>
      </c>
      <c r="BP123" s="988"/>
      <c r="BQ123" s="1046">
        <v>7140570</v>
      </c>
      <c r="BR123" s="1047"/>
      <c r="BS123" s="1047"/>
      <c r="BT123" s="1047"/>
      <c r="BU123" s="1047"/>
      <c r="BV123" s="1047">
        <v>7822502</v>
      </c>
      <c r="BW123" s="1047"/>
      <c r="BX123" s="1047"/>
      <c r="BY123" s="1047"/>
      <c r="BZ123" s="1047"/>
      <c r="CA123" s="1047">
        <v>8969955</v>
      </c>
      <c r="CB123" s="1047"/>
      <c r="CC123" s="1047"/>
      <c r="CD123" s="1047"/>
      <c r="CE123" s="1047"/>
      <c r="CF123" s="984"/>
      <c r="CG123" s="985"/>
      <c r="CH123" s="985"/>
      <c r="CI123" s="985"/>
      <c r="CJ123" s="986"/>
      <c r="CK123" s="992"/>
      <c r="CL123" s="993"/>
      <c r="CM123" s="993"/>
      <c r="CN123" s="993"/>
      <c r="CO123" s="994"/>
      <c r="CP123" s="1002"/>
      <c r="CQ123" s="1003"/>
      <c r="CR123" s="1003"/>
      <c r="CS123" s="1003"/>
      <c r="CT123" s="1003"/>
      <c r="CU123" s="1003"/>
      <c r="CV123" s="1003"/>
      <c r="CW123" s="1003"/>
      <c r="CX123" s="1003"/>
      <c r="CY123" s="1003"/>
      <c r="CZ123" s="1003"/>
      <c r="DA123" s="1003"/>
      <c r="DB123" s="1003"/>
      <c r="DC123" s="1003"/>
      <c r="DD123" s="1003"/>
      <c r="DE123" s="1003"/>
      <c r="DF123" s="1004"/>
      <c r="DG123" s="941"/>
      <c r="DH123" s="942"/>
      <c r="DI123" s="942"/>
      <c r="DJ123" s="942"/>
      <c r="DK123" s="943"/>
      <c r="DL123" s="944"/>
      <c r="DM123" s="942"/>
      <c r="DN123" s="942"/>
      <c r="DO123" s="942"/>
      <c r="DP123" s="943"/>
      <c r="DQ123" s="944"/>
      <c r="DR123" s="942"/>
      <c r="DS123" s="942"/>
      <c r="DT123" s="942"/>
      <c r="DU123" s="943"/>
      <c r="DV123" s="945"/>
      <c r="DW123" s="946"/>
      <c r="DX123" s="946"/>
      <c r="DY123" s="946"/>
      <c r="DZ123" s="947"/>
    </row>
    <row r="124" spans="1:130" s="212" customFormat="1" ht="26.25" customHeight="1" thickBot="1" x14ac:dyDescent="0.2">
      <c r="A124" s="1040"/>
      <c r="B124" s="932"/>
      <c r="C124" s="905" t="s">
        <v>436</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122</v>
      </c>
      <c r="AB124" s="942"/>
      <c r="AC124" s="942"/>
      <c r="AD124" s="942"/>
      <c r="AE124" s="943"/>
      <c r="AF124" s="944" t="s">
        <v>122</v>
      </c>
      <c r="AG124" s="942"/>
      <c r="AH124" s="942"/>
      <c r="AI124" s="942"/>
      <c r="AJ124" s="943"/>
      <c r="AK124" s="944" t="s">
        <v>122</v>
      </c>
      <c r="AL124" s="942"/>
      <c r="AM124" s="942"/>
      <c r="AN124" s="942"/>
      <c r="AO124" s="943"/>
      <c r="AP124" s="945" t="s">
        <v>122</v>
      </c>
      <c r="AQ124" s="946"/>
      <c r="AR124" s="946"/>
      <c r="AS124" s="946"/>
      <c r="AT124" s="947"/>
      <c r="AU124" s="1042" t="s">
        <v>448</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122</v>
      </c>
      <c r="BR124" s="1010"/>
      <c r="BS124" s="1010"/>
      <c r="BT124" s="1010"/>
      <c r="BU124" s="1010"/>
      <c r="BV124" s="1010" t="s">
        <v>122</v>
      </c>
      <c r="BW124" s="1010"/>
      <c r="BX124" s="1010"/>
      <c r="BY124" s="1010"/>
      <c r="BZ124" s="1010"/>
      <c r="CA124" s="1010" t="s">
        <v>122</v>
      </c>
      <c r="CB124" s="1010"/>
      <c r="CC124" s="1010"/>
      <c r="CD124" s="1010"/>
      <c r="CE124" s="1010"/>
      <c r="CF124" s="1011"/>
      <c r="CG124" s="1012"/>
      <c r="CH124" s="1012"/>
      <c r="CI124" s="1012"/>
      <c r="CJ124" s="1013"/>
      <c r="CK124" s="995"/>
      <c r="CL124" s="995"/>
      <c r="CM124" s="995"/>
      <c r="CN124" s="995"/>
      <c r="CO124" s="996"/>
      <c r="CP124" s="1002" t="s">
        <v>449</v>
      </c>
      <c r="CQ124" s="1003"/>
      <c r="CR124" s="1003"/>
      <c r="CS124" s="1003"/>
      <c r="CT124" s="1003"/>
      <c r="CU124" s="1003"/>
      <c r="CV124" s="1003"/>
      <c r="CW124" s="1003"/>
      <c r="CX124" s="1003"/>
      <c r="CY124" s="1003"/>
      <c r="CZ124" s="1003"/>
      <c r="DA124" s="1003"/>
      <c r="DB124" s="1003"/>
      <c r="DC124" s="1003"/>
      <c r="DD124" s="1003"/>
      <c r="DE124" s="1003"/>
      <c r="DF124" s="1004"/>
      <c r="DG124" s="987">
        <v>54225</v>
      </c>
      <c r="DH124" s="969"/>
      <c r="DI124" s="969"/>
      <c r="DJ124" s="969"/>
      <c r="DK124" s="970"/>
      <c r="DL124" s="968">
        <v>92015</v>
      </c>
      <c r="DM124" s="969"/>
      <c r="DN124" s="969"/>
      <c r="DO124" s="969"/>
      <c r="DP124" s="970"/>
      <c r="DQ124" s="968" t="s">
        <v>122</v>
      </c>
      <c r="DR124" s="969"/>
      <c r="DS124" s="969"/>
      <c r="DT124" s="969"/>
      <c r="DU124" s="970"/>
      <c r="DV124" s="971" t="s">
        <v>122</v>
      </c>
      <c r="DW124" s="972"/>
      <c r="DX124" s="972"/>
      <c r="DY124" s="972"/>
      <c r="DZ124" s="973"/>
    </row>
    <row r="125" spans="1:130" s="212" customFormat="1" ht="26.25" customHeight="1" x14ac:dyDescent="0.15">
      <c r="A125" s="1040"/>
      <c r="B125" s="932"/>
      <c r="C125" s="905" t="s">
        <v>438</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122</v>
      </c>
      <c r="AB125" s="942"/>
      <c r="AC125" s="942"/>
      <c r="AD125" s="942"/>
      <c r="AE125" s="943"/>
      <c r="AF125" s="944" t="s">
        <v>122</v>
      </c>
      <c r="AG125" s="942"/>
      <c r="AH125" s="942"/>
      <c r="AI125" s="942"/>
      <c r="AJ125" s="943"/>
      <c r="AK125" s="944" t="s">
        <v>122</v>
      </c>
      <c r="AL125" s="942"/>
      <c r="AM125" s="942"/>
      <c r="AN125" s="942"/>
      <c r="AO125" s="943"/>
      <c r="AP125" s="945" t="s">
        <v>122</v>
      </c>
      <c r="AQ125" s="946"/>
      <c r="AR125" s="946"/>
      <c r="AS125" s="946"/>
      <c r="AT125" s="94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5" t="s">
        <v>450</v>
      </c>
      <c r="CL125" s="990"/>
      <c r="CM125" s="990"/>
      <c r="CN125" s="990"/>
      <c r="CO125" s="991"/>
      <c r="CP125" s="912" t="s">
        <v>451</v>
      </c>
      <c r="CQ125" s="880"/>
      <c r="CR125" s="880"/>
      <c r="CS125" s="880"/>
      <c r="CT125" s="880"/>
      <c r="CU125" s="880"/>
      <c r="CV125" s="880"/>
      <c r="CW125" s="880"/>
      <c r="CX125" s="880"/>
      <c r="CY125" s="880"/>
      <c r="CZ125" s="880"/>
      <c r="DA125" s="880"/>
      <c r="DB125" s="880"/>
      <c r="DC125" s="880"/>
      <c r="DD125" s="880"/>
      <c r="DE125" s="880"/>
      <c r="DF125" s="881"/>
      <c r="DG125" s="913" t="s">
        <v>122</v>
      </c>
      <c r="DH125" s="914"/>
      <c r="DI125" s="914"/>
      <c r="DJ125" s="914"/>
      <c r="DK125" s="914"/>
      <c r="DL125" s="914" t="s">
        <v>122</v>
      </c>
      <c r="DM125" s="914"/>
      <c r="DN125" s="914"/>
      <c r="DO125" s="914"/>
      <c r="DP125" s="914"/>
      <c r="DQ125" s="914" t="s">
        <v>122</v>
      </c>
      <c r="DR125" s="914"/>
      <c r="DS125" s="914"/>
      <c r="DT125" s="914"/>
      <c r="DU125" s="914"/>
      <c r="DV125" s="915" t="s">
        <v>122</v>
      </c>
      <c r="DW125" s="915"/>
      <c r="DX125" s="915"/>
      <c r="DY125" s="915"/>
      <c r="DZ125" s="916"/>
    </row>
    <row r="126" spans="1:130" s="212" customFormat="1" ht="26.25" customHeight="1" thickBot="1" x14ac:dyDescent="0.2">
      <c r="A126" s="1040"/>
      <c r="B126" s="932"/>
      <c r="C126" s="905" t="s">
        <v>440</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t="s">
        <v>122</v>
      </c>
      <c r="AB126" s="942"/>
      <c r="AC126" s="942"/>
      <c r="AD126" s="942"/>
      <c r="AE126" s="943"/>
      <c r="AF126" s="944" t="s">
        <v>122</v>
      </c>
      <c r="AG126" s="942"/>
      <c r="AH126" s="942"/>
      <c r="AI126" s="942"/>
      <c r="AJ126" s="943"/>
      <c r="AK126" s="944" t="s">
        <v>122</v>
      </c>
      <c r="AL126" s="942"/>
      <c r="AM126" s="942"/>
      <c r="AN126" s="942"/>
      <c r="AO126" s="943"/>
      <c r="AP126" s="945" t="s">
        <v>122</v>
      </c>
      <c r="AQ126" s="946"/>
      <c r="AR126" s="946"/>
      <c r="AS126" s="946"/>
      <c r="AT126" s="94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6"/>
      <c r="CL126" s="993"/>
      <c r="CM126" s="993"/>
      <c r="CN126" s="993"/>
      <c r="CO126" s="994"/>
      <c r="CP126" s="905" t="s">
        <v>452</v>
      </c>
      <c r="CQ126" s="906"/>
      <c r="CR126" s="906"/>
      <c r="CS126" s="906"/>
      <c r="CT126" s="906"/>
      <c r="CU126" s="906"/>
      <c r="CV126" s="906"/>
      <c r="CW126" s="906"/>
      <c r="CX126" s="906"/>
      <c r="CY126" s="906"/>
      <c r="CZ126" s="906"/>
      <c r="DA126" s="906"/>
      <c r="DB126" s="906"/>
      <c r="DC126" s="906"/>
      <c r="DD126" s="906"/>
      <c r="DE126" s="906"/>
      <c r="DF126" s="907"/>
      <c r="DG126" s="908" t="s">
        <v>122</v>
      </c>
      <c r="DH126" s="909"/>
      <c r="DI126" s="909"/>
      <c r="DJ126" s="909"/>
      <c r="DK126" s="909"/>
      <c r="DL126" s="909" t="s">
        <v>122</v>
      </c>
      <c r="DM126" s="909"/>
      <c r="DN126" s="909"/>
      <c r="DO126" s="909"/>
      <c r="DP126" s="909"/>
      <c r="DQ126" s="909" t="s">
        <v>122</v>
      </c>
      <c r="DR126" s="909"/>
      <c r="DS126" s="909"/>
      <c r="DT126" s="909"/>
      <c r="DU126" s="909"/>
      <c r="DV126" s="910" t="s">
        <v>122</v>
      </c>
      <c r="DW126" s="910"/>
      <c r="DX126" s="910"/>
      <c r="DY126" s="910"/>
      <c r="DZ126" s="911"/>
    </row>
    <row r="127" spans="1:130" s="212" customFormat="1" ht="26.25" customHeight="1" x14ac:dyDescent="0.15">
      <c r="A127" s="1041"/>
      <c r="B127" s="934"/>
      <c r="C127" s="956" t="s">
        <v>453</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122</v>
      </c>
      <c r="AB127" s="942"/>
      <c r="AC127" s="942"/>
      <c r="AD127" s="942"/>
      <c r="AE127" s="943"/>
      <c r="AF127" s="944" t="s">
        <v>122</v>
      </c>
      <c r="AG127" s="942"/>
      <c r="AH127" s="942"/>
      <c r="AI127" s="942"/>
      <c r="AJ127" s="943"/>
      <c r="AK127" s="944" t="s">
        <v>122</v>
      </c>
      <c r="AL127" s="942"/>
      <c r="AM127" s="942"/>
      <c r="AN127" s="942"/>
      <c r="AO127" s="943"/>
      <c r="AP127" s="945" t="s">
        <v>122</v>
      </c>
      <c r="AQ127" s="946"/>
      <c r="AR127" s="946"/>
      <c r="AS127" s="946"/>
      <c r="AT127" s="947"/>
      <c r="AU127" s="214"/>
      <c r="AV127" s="214"/>
      <c r="AW127" s="214"/>
      <c r="AX127" s="1014" t="s">
        <v>454</v>
      </c>
      <c r="AY127" s="1015"/>
      <c r="AZ127" s="1015"/>
      <c r="BA127" s="1015"/>
      <c r="BB127" s="1015"/>
      <c r="BC127" s="1015"/>
      <c r="BD127" s="1015"/>
      <c r="BE127" s="1016"/>
      <c r="BF127" s="1017" t="s">
        <v>455</v>
      </c>
      <c r="BG127" s="1015"/>
      <c r="BH127" s="1015"/>
      <c r="BI127" s="1015"/>
      <c r="BJ127" s="1015"/>
      <c r="BK127" s="1015"/>
      <c r="BL127" s="1016"/>
      <c r="BM127" s="1017" t="s">
        <v>456</v>
      </c>
      <c r="BN127" s="1015"/>
      <c r="BO127" s="1015"/>
      <c r="BP127" s="1015"/>
      <c r="BQ127" s="1015"/>
      <c r="BR127" s="1015"/>
      <c r="BS127" s="1016"/>
      <c r="BT127" s="1017" t="s">
        <v>457</v>
      </c>
      <c r="BU127" s="1015"/>
      <c r="BV127" s="1015"/>
      <c r="BW127" s="1015"/>
      <c r="BX127" s="1015"/>
      <c r="BY127" s="1015"/>
      <c r="BZ127" s="1038"/>
      <c r="CA127" s="214"/>
      <c r="CB127" s="214"/>
      <c r="CC127" s="214"/>
      <c r="CD127" s="237"/>
      <c r="CE127" s="237"/>
      <c r="CF127" s="237"/>
      <c r="CG127" s="214"/>
      <c r="CH127" s="214"/>
      <c r="CI127" s="214"/>
      <c r="CJ127" s="236"/>
      <c r="CK127" s="1006"/>
      <c r="CL127" s="993"/>
      <c r="CM127" s="993"/>
      <c r="CN127" s="993"/>
      <c r="CO127" s="994"/>
      <c r="CP127" s="905" t="s">
        <v>458</v>
      </c>
      <c r="CQ127" s="906"/>
      <c r="CR127" s="906"/>
      <c r="CS127" s="906"/>
      <c r="CT127" s="906"/>
      <c r="CU127" s="906"/>
      <c r="CV127" s="906"/>
      <c r="CW127" s="906"/>
      <c r="CX127" s="906"/>
      <c r="CY127" s="906"/>
      <c r="CZ127" s="906"/>
      <c r="DA127" s="906"/>
      <c r="DB127" s="906"/>
      <c r="DC127" s="906"/>
      <c r="DD127" s="906"/>
      <c r="DE127" s="906"/>
      <c r="DF127" s="907"/>
      <c r="DG127" s="908" t="s">
        <v>122</v>
      </c>
      <c r="DH127" s="909"/>
      <c r="DI127" s="909"/>
      <c r="DJ127" s="909"/>
      <c r="DK127" s="909"/>
      <c r="DL127" s="909" t="s">
        <v>122</v>
      </c>
      <c r="DM127" s="909"/>
      <c r="DN127" s="909"/>
      <c r="DO127" s="909"/>
      <c r="DP127" s="909"/>
      <c r="DQ127" s="909" t="s">
        <v>122</v>
      </c>
      <c r="DR127" s="909"/>
      <c r="DS127" s="909"/>
      <c r="DT127" s="909"/>
      <c r="DU127" s="909"/>
      <c r="DV127" s="910" t="s">
        <v>122</v>
      </c>
      <c r="DW127" s="910"/>
      <c r="DX127" s="910"/>
      <c r="DY127" s="910"/>
      <c r="DZ127" s="911"/>
    </row>
    <row r="128" spans="1:130" s="212" customFormat="1" ht="26.25" customHeight="1" thickBot="1" x14ac:dyDescent="0.2">
      <c r="A128" s="1024" t="s">
        <v>459</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460</v>
      </c>
      <c r="X128" s="1026"/>
      <c r="Y128" s="1026"/>
      <c r="Z128" s="1027"/>
      <c r="AA128" s="1028">
        <v>20160</v>
      </c>
      <c r="AB128" s="1029"/>
      <c r="AC128" s="1029"/>
      <c r="AD128" s="1029"/>
      <c r="AE128" s="1030"/>
      <c r="AF128" s="1031">
        <v>21179</v>
      </c>
      <c r="AG128" s="1029"/>
      <c r="AH128" s="1029"/>
      <c r="AI128" s="1029"/>
      <c r="AJ128" s="1030"/>
      <c r="AK128" s="1031">
        <v>20314</v>
      </c>
      <c r="AL128" s="1029"/>
      <c r="AM128" s="1029"/>
      <c r="AN128" s="1029"/>
      <c r="AO128" s="1030"/>
      <c r="AP128" s="1032"/>
      <c r="AQ128" s="1033"/>
      <c r="AR128" s="1033"/>
      <c r="AS128" s="1033"/>
      <c r="AT128" s="1034"/>
      <c r="AU128" s="214"/>
      <c r="AV128" s="214"/>
      <c r="AW128" s="214"/>
      <c r="AX128" s="879" t="s">
        <v>461</v>
      </c>
      <c r="AY128" s="880"/>
      <c r="AZ128" s="880"/>
      <c r="BA128" s="880"/>
      <c r="BB128" s="880"/>
      <c r="BC128" s="880"/>
      <c r="BD128" s="880"/>
      <c r="BE128" s="881"/>
      <c r="BF128" s="1035" t="s">
        <v>122</v>
      </c>
      <c r="BG128" s="1036"/>
      <c r="BH128" s="1036"/>
      <c r="BI128" s="1036"/>
      <c r="BJ128" s="1036"/>
      <c r="BK128" s="1036"/>
      <c r="BL128" s="1037"/>
      <c r="BM128" s="1035">
        <v>15</v>
      </c>
      <c r="BN128" s="1036"/>
      <c r="BO128" s="1036"/>
      <c r="BP128" s="1036"/>
      <c r="BQ128" s="1036"/>
      <c r="BR128" s="1036"/>
      <c r="BS128" s="1037"/>
      <c r="BT128" s="1035">
        <v>20</v>
      </c>
      <c r="BU128" s="1036"/>
      <c r="BV128" s="1036"/>
      <c r="BW128" s="1036"/>
      <c r="BX128" s="1036"/>
      <c r="BY128" s="1036"/>
      <c r="BZ128" s="1059"/>
      <c r="CA128" s="237"/>
      <c r="CB128" s="237"/>
      <c r="CC128" s="237"/>
      <c r="CD128" s="237"/>
      <c r="CE128" s="237"/>
      <c r="CF128" s="237"/>
      <c r="CG128" s="214"/>
      <c r="CH128" s="214"/>
      <c r="CI128" s="214"/>
      <c r="CJ128" s="236"/>
      <c r="CK128" s="1007"/>
      <c r="CL128" s="1008"/>
      <c r="CM128" s="1008"/>
      <c r="CN128" s="1008"/>
      <c r="CO128" s="1009"/>
      <c r="CP128" s="1018" t="s">
        <v>462</v>
      </c>
      <c r="CQ128" s="713"/>
      <c r="CR128" s="713"/>
      <c r="CS128" s="713"/>
      <c r="CT128" s="713"/>
      <c r="CU128" s="713"/>
      <c r="CV128" s="713"/>
      <c r="CW128" s="713"/>
      <c r="CX128" s="713"/>
      <c r="CY128" s="713"/>
      <c r="CZ128" s="713"/>
      <c r="DA128" s="713"/>
      <c r="DB128" s="713"/>
      <c r="DC128" s="713"/>
      <c r="DD128" s="713"/>
      <c r="DE128" s="713"/>
      <c r="DF128" s="1019"/>
      <c r="DG128" s="1020" t="s">
        <v>122</v>
      </c>
      <c r="DH128" s="1021"/>
      <c r="DI128" s="1021"/>
      <c r="DJ128" s="1021"/>
      <c r="DK128" s="1021"/>
      <c r="DL128" s="1021" t="s">
        <v>122</v>
      </c>
      <c r="DM128" s="1021"/>
      <c r="DN128" s="1021"/>
      <c r="DO128" s="1021"/>
      <c r="DP128" s="1021"/>
      <c r="DQ128" s="1021" t="s">
        <v>122</v>
      </c>
      <c r="DR128" s="1021"/>
      <c r="DS128" s="1021"/>
      <c r="DT128" s="1021"/>
      <c r="DU128" s="1021"/>
      <c r="DV128" s="1022" t="s">
        <v>122</v>
      </c>
      <c r="DW128" s="1022"/>
      <c r="DX128" s="1022"/>
      <c r="DY128" s="1022"/>
      <c r="DZ128" s="1023"/>
    </row>
    <row r="129" spans="1:131" s="212" customFormat="1" ht="26.25" customHeight="1" x14ac:dyDescent="0.15">
      <c r="A129" s="917" t="s">
        <v>102</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463</v>
      </c>
      <c r="X129" s="1054"/>
      <c r="Y129" s="1054"/>
      <c r="Z129" s="1055"/>
      <c r="AA129" s="941">
        <v>1582683</v>
      </c>
      <c r="AB129" s="942"/>
      <c r="AC129" s="942"/>
      <c r="AD129" s="942"/>
      <c r="AE129" s="943"/>
      <c r="AF129" s="944">
        <v>1560784</v>
      </c>
      <c r="AG129" s="942"/>
      <c r="AH129" s="942"/>
      <c r="AI129" s="942"/>
      <c r="AJ129" s="943"/>
      <c r="AK129" s="944">
        <v>1644880</v>
      </c>
      <c r="AL129" s="942"/>
      <c r="AM129" s="942"/>
      <c r="AN129" s="942"/>
      <c r="AO129" s="943"/>
      <c r="AP129" s="1056"/>
      <c r="AQ129" s="1057"/>
      <c r="AR129" s="1057"/>
      <c r="AS129" s="1057"/>
      <c r="AT129" s="1058"/>
      <c r="AU129" s="215"/>
      <c r="AV129" s="215"/>
      <c r="AW129" s="215"/>
      <c r="AX129" s="1048" t="s">
        <v>464</v>
      </c>
      <c r="AY129" s="906"/>
      <c r="AZ129" s="906"/>
      <c r="BA129" s="906"/>
      <c r="BB129" s="906"/>
      <c r="BC129" s="906"/>
      <c r="BD129" s="906"/>
      <c r="BE129" s="907"/>
      <c r="BF129" s="1049" t="s">
        <v>122</v>
      </c>
      <c r="BG129" s="1050"/>
      <c r="BH129" s="1050"/>
      <c r="BI129" s="1050"/>
      <c r="BJ129" s="1050"/>
      <c r="BK129" s="1050"/>
      <c r="BL129" s="1051"/>
      <c r="BM129" s="1049">
        <v>20</v>
      </c>
      <c r="BN129" s="1050"/>
      <c r="BO129" s="1050"/>
      <c r="BP129" s="1050"/>
      <c r="BQ129" s="1050"/>
      <c r="BR129" s="1050"/>
      <c r="BS129" s="1051"/>
      <c r="BT129" s="1049">
        <v>30</v>
      </c>
      <c r="BU129" s="1050"/>
      <c r="BV129" s="1050"/>
      <c r="BW129" s="1050"/>
      <c r="BX129" s="1050"/>
      <c r="BY129" s="1050"/>
      <c r="BZ129" s="105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17" t="s">
        <v>465</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466</v>
      </c>
      <c r="X130" s="1054"/>
      <c r="Y130" s="1054"/>
      <c r="Z130" s="1055"/>
      <c r="AA130" s="941">
        <v>197434</v>
      </c>
      <c r="AB130" s="942"/>
      <c r="AC130" s="942"/>
      <c r="AD130" s="942"/>
      <c r="AE130" s="943"/>
      <c r="AF130" s="944">
        <v>195959</v>
      </c>
      <c r="AG130" s="942"/>
      <c r="AH130" s="942"/>
      <c r="AI130" s="942"/>
      <c r="AJ130" s="943"/>
      <c r="AK130" s="944">
        <v>214706</v>
      </c>
      <c r="AL130" s="942"/>
      <c r="AM130" s="942"/>
      <c r="AN130" s="942"/>
      <c r="AO130" s="943"/>
      <c r="AP130" s="1056"/>
      <c r="AQ130" s="1057"/>
      <c r="AR130" s="1057"/>
      <c r="AS130" s="1057"/>
      <c r="AT130" s="1058"/>
      <c r="AU130" s="215"/>
      <c r="AV130" s="215"/>
      <c r="AW130" s="215"/>
      <c r="AX130" s="1048" t="s">
        <v>467</v>
      </c>
      <c r="AY130" s="906"/>
      <c r="AZ130" s="906"/>
      <c r="BA130" s="906"/>
      <c r="BB130" s="906"/>
      <c r="BC130" s="906"/>
      <c r="BD130" s="906"/>
      <c r="BE130" s="907"/>
      <c r="BF130" s="1084">
        <v>-0.5</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468</v>
      </c>
      <c r="X131" s="1091"/>
      <c r="Y131" s="1091"/>
      <c r="Z131" s="1092"/>
      <c r="AA131" s="987">
        <v>1385249</v>
      </c>
      <c r="AB131" s="969"/>
      <c r="AC131" s="969"/>
      <c r="AD131" s="969"/>
      <c r="AE131" s="970"/>
      <c r="AF131" s="968">
        <v>1364825</v>
      </c>
      <c r="AG131" s="969"/>
      <c r="AH131" s="969"/>
      <c r="AI131" s="969"/>
      <c r="AJ131" s="970"/>
      <c r="AK131" s="968">
        <v>1430174</v>
      </c>
      <c r="AL131" s="969"/>
      <c r="AM131" s="969"/>
      <c r="AN131" s="969"/>
      <c r="AO131" s="970"/>
      <c r="AP131" s="1093"/>
      <c r="AQ131" s="1094"/>
      <c r="AR131" s="1094"/>
      <c r="AS131" s="1094"/>
      <c r="AT131" s="1095"/>
      <c r="AU131" s="215"/>
      <c r="AV131" s="215"/>
      <c r="AW131" s="215"/>
      <c r="AX131" s="1066" t="s">
        <v>469</v>
      </c>
      <c r="AY131" s="713"/>
      <c r="AZ131" s="713"/>
      <c r="BA131" s="713"/>
      <c r="BB131" s="713"/>
      <c r="BC131" s="713"/>
      <c r="BD131" s="713"/>
      <c r="BE131" s="1019"/>
      <c r="BF131" s="1067" t="s">
        <v>122</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3" t="s">
        <v>470</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471</v>
      </c>
      <c r="W132" s="1077"/>
      <c r="X132" s="1077"/>
      <c r="Y132" s="1077"/>
      <c r="Z132" s="1078"/>
      <c r="AA132" s="1079">
        <v>-1.3232999990000001</v>
      </c>
      <c r="AB132" s="1080"/>
      <c r="AC132" s="1080"/>
      <c r="AD132" s="1080"/>
      <c r="AE132" s="1081"/>
      <c r="AF132" s="1082">
        <v>-1.062553807</v>
      </c>
      <c r="AG132" s="1080"/>
      <c r="AH132" s="1080"/>
      <c r="AI132" s="1080"/>
      <c r="AJ132" s="1081"/>
      <c r="AK132" s="1082">
        <v>0.64579554699999997</v>
      </c>
      <c r="AL132" s="1080"/>
      <c r="AM132" s="1080"/>
      <c r="AN132" s="1080"/>
      <c r="AO132" s="1081"/>
      <c r="AP132" s="984"/>
      <c r="AQ132" s="985"/>
      <c r="AR132" s="985"/>
      <c r="AS132" s="985"/>
      <c r="AT132" s="108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472</v>
      </c>
      <c r="W133" s="1060"/>
      <c r="X133" s="1060"/>
      <c r="Y133" s="1060"/>
      <c r="Z133" s="1061"/>
      <c r="AA133" s="1062">
        <v>-1.3</v>
      </c>
      <c r="AB133" s="1063"/>
      <c r="AC133" s="1063"/>
      <c r="AD133" s="1063"/>
      <c r="AE133" s="1064"/>
      <c r="AF133" s="1062">
        <v>-0.9</v>
      </c>
      <c r="AG133" s="1063"/>
      <c r="AH133" s="1063"/>
      <c r="AI133" s="1063"/>
      <c r="AJ133" s="1064"/>
      <c r="AK133" s="1062">
        <v>-0.5</v>
      </c>
      <c r="AL133" s="1063"/>
      <c r="AM133" s="1063"/>
      <c r="AN133" s="1063"/>
      <c r="AO133" s="1064"/>
      <c r="AP133" s="1011"/>
      <c r="AQ133" s="1012"/>
      <c r="AR133" s="1012"/>
      <c r="AS133" s="1012"/>
      <c r="AT133" s="106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J7i2v9uMBc9bjGlEmh3F/hWRewtimzE/kGGZIKsXxwI4kSnQkfixGlf5LR5Icm07O0nCCX3CjKvcL072gB5Iw==" saltValue="8I8acSBeYp7yYuHudN5J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ybUTbndEwiLSzqLNPS6jR1WhLFDHXWquxTemyiXBHRZ8d+eel2sj3+lk11a6tPRIXcy8zIk8m3+WaOcD+UgrA==" saltValue="QDlHpFSHpAGnRgRh5yFj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A6" sqref="A6:XFD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TRB2DJARenGAuqtiuk5eXNbnL3OXutxW8ntblFqOx8GB+BcNPuOeDApb0KgSQ/TfuCaKUCjlA6VF0QCBhSv5w==" saltValue="vjjaqDI3pLHVId7Qc7R+9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097" t="s">
        <v>476</v>
      </c>
      <c r="AP7" s="253"/>
      <c r="AQ7" s="254" t="s">
        <v>477</v>
      </c>
      <c r="AR7" s="255"/>
    </row>
    <row r="8" spans="1:46" x14ac:dyDescent="0.15">
      <c r="A8" s="247"/>
      <c r="AK8" s="256"/>
      <c r="AL8" s="257"/>
      <c r="AM8" s="257"/>
      <c r="AN8" s="258"/>
      <c r="AO8" s="1098"/>
      <c r="AP8" s="259" t="s">
        <v>478</v>
      </c>
      <c r="AQ8" s="260" t="s">
        <v>479</v>
      </c>
      <c r="AR8" s="261" t="s">
        <v>480</v>
      </c>
    </row>
    <row r="9" spans="1:46" x14ac:dyDescent="0.15">
      <c r="A9" s="247"/>
      <c r="AK9" s="1099" t="s">
        <v>481</v>
      </c>
      <c r="AL9" s="1100"/>
      <c r="AM9" s="1100"/>
      <c r="AN9" s="1101"/>
      <c r="AO9" s="262">
        <v>541420</v>
      </c>
      <c r="AP9" s="262">
        <v>190440</v>
      </c>
      <c r="AQ9" s="263">
        <v>289558</v>
      </c>
      <c r="AR9" s="264">
        <v>-34.200000000000003</v>
      </c>
    </row>
    <row r="10" spans="1:46" ht="13.5" customHeight="1" x14ac:dyDescent="0.15">
      <c r="A10" s="247"/>
      <c r="AK10" s="1099" t="s">
        <v>482</v>
      </c>
      <c r="AL10" s="1100"/>
      <c r="AM10" s="1100"/>
      <c r="AN10" s="1101"/>
      <c r="AO10" s="265">
        <v>56113</v>
      </c>
      <c r="AP10" s="265">
        <v>19737</v>
      </c>
      <c r="AQ10" s="266">
        <v>31838</v>
      </c>
      <c r="AR10" s="267">
        <v>-38</v>
      </c>
    </row>
    <row r="11" spans="1:46" ht="13.5" customHeight="1" x14ac:dyDescent="0.15">
      <c r="A11" s="247"/>
      <c r="AK11" s="1099" t="s">
        <v>483</v>
      </c>
      <c r="AL11" s="1100"/>
      <c r="AM11" s="1100"/>
      <c r="AN11" s="1101"/>
      <c r="AO11" s="265">
        <v>6491</v>
      </c>
      <c r="AP11" s="265">
        <v>2283</v>
      </c>
      <c r="AQ11" s="266">
        <v>5309</v>
      </c>
      <c r="AR11" s="267">
        <v>-57</v>
      </c>
    </row>
    <row r="12" spans="1:46" ht="13.5" customHeight="1" x14ac:dyDescent="0.15">
      <c r="A12" s="247"/>
      <c r="AK12" s="1099" t="s">
        <v>484</v>
      </c>
      <c r="AL12" s="1100"/>
      <c r="AM12" s="1100"/>
      <c r="AN12" s="1101"/>
      <c r="AO12" s="265" t="s">
        <v>485</v>
      </c>
      <c r="AP12" s="265" t="s">
        <v>485</v>
      </c>
      <c r="AQ12" s="266" t="s">
        <v>485</v>
      </c>
      <c r="AR12" s="267" t="s">
        <v>485</v>
      </c>
    </row>
    <row r="13" spans="1:46" ht="13.5" customHeight="1" x14ac:dyDescent="0.15">
      <c r="A13" s="247"/>
      <c r="AK13" s="1099" t="s">
        <v>486</v>
      </c>
      <c r="AL13" s="1100"/>
      <c r="AM13" s="1100"/>
      <c r="AN13" s="1101"/>
      <c r="AO13" s="265">
        <v>9449</v>
      </c>
      <c r="AP13" s="265">
        <v>3324</v>
      </c>
      <c r="AQ13" s="266">
        <v>8195</v>
      </c>
      <c r="AR13" s="267">
        <v>-59.4</v>
      </c>
    </row>
    <row r="14" spans="1:46" ht="13.5" customHeight="1" x14ac:dyDescent="0.15">
      <c r="A14" s="247"/>
      <c r="AK14" s="1099" t="s">
        <v>487</v>
      </c>
      <c r="AL14" s="1100"/>
      <c r="AM14" s="1100"/>
      <c r="AN14" s="1101"/>
      <c r="AO14" s="265">
        <v>20944</v>
      </c>
      <c r="AP14" s="265">
        <v>7367</v>
      </c>
      <c r="AQ14" s="266">
        <v>5752</v>
      </c>
      <c r="AR14" s="267">
        <v>28.1</v>
      </c>
    </row>
    <row r="15" spans="1:46" ht="13.5" customHeight="1" x14ac:dyDescent="0.15">
      <c r="A15" s="247"/>
      <c r="AK15" s="1102" t="s">
        <v>488</v>
      </c>
      <c r="AL15" s="1103"/>
      <c r="AM15" s="1103"/>
      <c r="AN15" s="1104"/>
      <c r="AO15" s="265">
        <v>-32294</v>
      </c>
      <c r="AP15" s="265">
        <v>-11359</v>
      </c>
      <c r="AQ15" s="266">
        <v>-17150</v>
      </c>
      <c r="AR15" s="267">
        <v>-33.799999999999997</v>
      </c>
    </row>
    <row r="16" spans="1:46" x14ac:dyDescent="0.15">
      <c r="A16" s="247"/>
      <c r="AK16" s="1102" t="s">
        <v>177</v>
      </c>
      <c r="AL16" s="1103"/>
      <c r="AM16" s="1103"/>
      <c r="AN16" s="1104"/>
      <c r="AO16" s="265">
        <v>602123</v>
      </c>
      <c r="AP16" s="265">
        <v>211791</v>
      </c>
      <c r="AQ16" s="266">
        <v>323504</v>
      </c>
      <c r="AR16" s="267">
        <v>-34.5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5" t="s">
        <v>493</v>
      </c>
      <c r="AL21" s="1106"/>
      <c r="AM21" s="1106"/>
      <c r="AN21" s="1107"/>
      <c r="AO21" s="277">
        <v>16.53</v>
      </c>
      <c r="AP21" s="278">
        <v>26.26</v>
      </c>
      <c r="AQ21" s="279">
        <v>-9.73</v>
      </c>
      <c r="AS21" s="280"/>
      <c r="AT21" s="276"/>
    </row>
    <row r="22" spans="1:46" s="248" customFormat="1" x14ac:dyDescent="0.15">
      <c r="A22" s="276"/>
      <c r="AK22" s="1105" t="s">
        <v>494</v>
      </c>
      <c r="AL22" s="1106"/>
      <c r="AM22" s="1106"/>
      <c r="AN22" s="1107"/>
      <c r="AO22" s="281">
        <v>95.5</v>
      </c>
      <c r="AP22" s="282">
        <v>94.5</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096" t="s">
        <v>495</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097" t="s">
        <v>476</v>
      </c>
      <c r="AP30" s="253"/>
      <c r="AQ30" s="254" t="s">
        <v>477</v>
      </c>
      <c r="AR30" s="255"/>
    </row>
    <row r="31" spans="1:46" x14ac:dyDescent="0.15">
      <c r="A31" s="247"/>
      <c r="AK31" s="256"/>
      <c r="AL31" s="257"/>
      <c r="AM31" s="257"/>
      <c r="AN31" s="258"/>
      <c r="AO31" s="1098"/>
      <c r="AP31" s="259" t="s">
        <v>478</v>
      </c>
      <c r="AQ31" s="260" t="s">
        <v>479</v>
      </c>
      <c r="AR31" s="261" t="s">
        <v>480</v>
      </c>
    </row>
    <row r="32" spans="1:46" ht="27" customHeight="1" x14ac:dyDescent="0.15">
      <c r="A32" s="247"/>
      <c r="AK32" s="1113" t="s">
        <v>498</v>
      </c>
      <c r="AL32" s="1114"/>
      <c r="AM32" s="1114"/>
      <c r="AN32" s="1115"/>
      <c r="AO32" s="291">
        <v>235816</v>
      </c>
      <c r="AP32" s="291">
        <v>82946</v>
      </c>
      <c r="AQ32" s="292">
        <v>167749</v>
      </c>
      <c r="AR32" s="293">
        <v>-50.6</v>
      </c>
    </row>
    <row r="33" spans="1:46" ht="13.5" customHeight="1" x14ac:dyDescent="0.15">
      <c r="A33" s="247"/>
      <c r="AK33" s="1113" t="s">
        <v>499</v>
      </c>
      <c r="AL33" s="1114"/>
      <c r="AM33" s="1114"/>
      <c r="AN33" s="1115"/>
      <c r="AO33" s="291" t="s">
        <v>485</v>
      </c>
      <c r="AP33" s="291" t="s">
        <v>485</v>
      </c>
      <c r="AQ33" s="292" t="s">
        <v>485</v>
      </c>
      <c r="AR33" s="293" t="s">
        <v>485</v>
      </c>
    </row>
    <row r="34" spans="1:46" ht="27" customHeight="1" x14ac:dyDescent="0.15">
      <c r="A34" s="247"/>
      <c r="AK34" s="1113" t="s">
        <v>500</v>
      </c>
      <c r="AL34" s="1114"/>
      <c r="AM34" s="1114"/>
      <c r="AN34" s="1115"/>
      <c r="AO34" s="291" t="s">
        <v>485</v>
      </c>
      <c r="AP34" s="291" t="s">
        <v>485</v>
      </c>
      <c r="AQ34" s="292" t="s">
        <v>485</v>
      </c>
      <c r="AR34" s="293" t="s">
        <v>485</v>
      </c>
    </row>
    <row r="35" spans="1:46" ht="27" customHeight="1" x14ac:dyDescent="0.15">
      <c r="A35" s="247"/>
      <c r="AK35" s="1113" t="s">
        <v>501</v>
      </c>
      <c r="AL35" s="1114"/>
      <c r="AM35" s="1114"/>
      <c r="AN35" s="1115"/>
      <c r="AO35" s="291">
        <v>3209</v>
      </c>
      <c r="AP35" s="291">
        <v>1129</v>
      </c>
      <c r="AQ35" s="292">
        <v>32778</v>
      </c>
      <c r="AR35" s="293">
        <v>-96.6</v>
      </c>
    </row>
    <row r="36" spans="1:46" ht="27" customHeight="1" x14ac:dyDescent="0.15">
      <c r="A36" s="247"/>
      <c r="AK36" s="1113" t="s">
        <v>502</v>
      </c>
      <c r="AL36" s="1114"/>
      <c r="AM36" s="1114"/>
      <c r="AN36" s="1115"/>
      <c r="AO36" s="291">
        <v>5231</v>
      </c>
      <c r="AP36" s="291">
        <v>1840</v>
      </c>
      <c r="AQ36" s="292">
        <v>4535</v>
      </c>
      <c r="AR36" s="293">
        <v>-59.4</v>
      </c>
    </row>
    <row r="37" spans="1:46" ht="13.5" customHeight="1" x14ac:dyDescent="0.15">
      <c r="A37" s="247"/>
      <c r="AK37" s="1113" t="s">
        <v>503</v>
      </c>
      <c r="AL37" s="1114"/>
      <c r="AM37" s="1114"/>
      <c r="AN37" s="1115"/>
      <c r="AO37" s="291" t="s">
        <v>485</v>
      </c>
      <c r="AP37" s="291" t="s">
        <v>485</v>
      </c>
      <c r="AQ37" s="292">
        <v>1146</v>
      </c>
      <c r="AR37" s="293" t="s">
        <v>485</v>
      </c>
    </row>
    <row r="38" spans="1:46" ht="27" customHeight="1" x14ac:dyDescent="0.15">
      <c r="A38" s="247"/>
      <c r="AK38" s="1116" t="s">
        <v>504</v>
      </c>
      <c r="AL38" s="1117"/>
      <c r="AM38" s="1117"/>
      <c r="AN38" s="1118"/>
      <c r="AO38" s="294" t="s">
        <v>485</v>
      </c>
      <c r="AP38" s="294" t="s">
        <v>485</v>
      </c>
      <c r="AQ38" s="295">
        <v>37</v>
      </c>
      <c r="AR38" s="283" t="s">
        <v>485</v>
      </c>
      <c r="AS38" s="290"/>
    </row>
    <row r="39" spans="1:46" x14ac:dyDescent="0.15">
      <c r="A39" s="247"/>
      <c r="AK39" s="1116" t="s">
        <v>505</v>
      </c>
      <c r="AL39" s="1117"/>
      <c r="AM39" s="1117"/>
      <c r="AN39" s="1118"/>
      <c r="AO39" s="291">
        <v>-20314</v>
      </c>
      <c r="AP39" s="291">
        <v>-7145</v>
      </c>
      <c r="AQ39" s="292">
        <v>-7395</v>
      </c>
      <c r="AR39" s="293">
        <v>-3.4</v>
      </c>
      <c r="AS39" s="290"/>
    </row>
    <row r="40" spans="1:46" ht="27" customHeight="1" x14ac:dyDescent="0.15">
      <c r="A40" s="247"/>
      <c r="AK40" s="1113" t="s">
        <v>506</v>
      </c>
      <c r="AL40" s="1114"/>
      <c r="AM40" s="1114"/>
      <c r="AN40" s="1115"/>
      <c r="AO40" s="291">
        <v>-214706</v>
      </c>
      <c r="AP40" s="291">
        <v>-75521</v>
      </c>
      <c r="AQ40" s="292">
        <v>-144519</v>
      </c>
      <c r="AR40" s="293">
        <v>-47.7</v>
      </c>
      <c r="AS40" s="290"/>
    </row>
    <row r="41" spans="1:46" x14ac:dyDescent="0.15">
      <c r="A41" s="247"/>
      <c r="AK41" s="1119" t="s">
        <v>287</v>
      </c>
      <c r="AL41" s="1120"/>
      <c r="AM41" s="1120"/>
      <c r="AN41" s="1121"/>
      <c r="AO41" s="291">
        <v>9236</v>
      </c>
      <c r="AP41" s="291">
        <v>3249</v>
      </c>
      <c r="AQ41" s="292">
        <v>54333</v>
      </c>
      <c r="AR41" s="293">
        <v>-94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8" t="s">
        <v>476</v>
      </c>
      <c r="AN49" s="1110" t="s">
        <v>509</v>
      </c>
      <c r="AO49" s="1111"/>
      <c r="AP49" s="1111"/>
      <c r="AQ49" s="1111"/>
      <c r="AR49" s="1112"/>
    </row>
    <row r="50" spans="1:44" x14ac:dyDescent="0.15">
      <c r="A50" s="247"/>
      <c r="AK50" s="305"/>
      <c r="AL50" s="306"/>
      <c r="AM50" s="1109"/>
      <c r="AN50" s="307" t="s">
        <v>510</v>
      </c>
      <c r="AO50" s="308" t="s">
        <v>511</v>
      </c>
      <c r="AP50" s="309" t="s">
        <v>512</v>
      </c>
      <c r="AQ50" s="310" t="s">
        <v>513</v>
      </c>
      <c r="AR50" s="311" t="s">
        <v>514</v>
      </c>
    </row>
    <row r="51" spans="1:44" x14ac:dyDescent="0.15">
      <c r="A51" s="247"/>
      <c r="AK51" s="303" t="s">
        <v>515</v>
      </c>
      <c r="AL51" s="304"/>
      <c r="AM51" s="312">
        <v>699925</v>
      </c>
      <c r="AN51" s="313">
        <v>227840</v>
      </c>
      <c r="AO51" s="314">
        <v>-18.100000000000001</v>
      </c>
      <c r="AP51" s="315">
        <v>332350</v>
      </c>
      <c r="AQ51" s="316">
        <v>4.9000000000000004</v>
      </c>
      <c r="AR51" s="317">
        <v>-23</v>
      </c>
    </row>
    <row r="52" spans="1:44" x14ac:dyDescent="0.15">
      <c r="A52" s="247"/>
      <c r="AK52" s="318"/>
      <c r="AL52" s="319" t="s">
        <v>516</v>
      </c>
      <c r="AM52" s="320">
        <v>319683</v>
      </c>
      <c r="AN52" s="321">
        <v>104063</v>
      </c>
      <c r="AO52" s="322">
        <v>-20.7</v>
      </c>
      <c r="AP52" s="323">
        <v>200453</v>
      </c>
      <c r="AQ52" s="324">
        <v>0.7</v>
      </c>
      <c r="AR52" s="325">
        <v>-21.4</v>
      </c>
    </row>
    <row r="53" spans="1:44" x14ac:dyDescent="0.15">
      <c r="A53" s="247"/>
      <c r="AK53" s="303" t="s">
        <v>517</v>
      </c>
      <c r="AL53" s="304"/>
      <c r="AM53" s="312">
        <v>596132</v>
      </c>
      <c r="AN53" s="313">
        <v>199242</v>
      </c>
      <c r="AO53" s="314">
        <v>-12.6</v>
      </c>
      <c r="AP53" s="315">
        <v>362690</v>
      </c>
      <c r="AQ53" s="316">
        <v>9.1</v>
      </c>
      <c r="AR53" s="317">
        <v>-21.7</v>
      </c>
    </row>
    <row r="54" spans="1:44" x14ac:dyDescent="0.15">
      <c r="A54" s="247"/>
      <c r="AK54" s="318"/>
      <c r="AL54" s="319" t="s">
        <v>516</v>
      </c>
      <c r="AM54" s="320">
        <v>343407</v>
      </c>
      <c r="AN54" s="321">
        <v>114775</v>
      </c>
      <c r="AO54" s="322">
        <v>10.3</v>
      </c>
      <c r="AP54" s="323">
        <v>172580</v>
      </c>
      <c r="AQ54" s="324">
        <v>-13.9</v>
      </c>
      <c r="AR54" s="325">
        <v>24.2</v>
      </c>
    </row>
    <row r="55" spans="1:44" x14ac:dyDescent="0.15">
      <c r="A55" s="247"/>
      <c r="AK55" s="303" t="s">
        <v>518</v>
      </c>
      <c r="AL55" s="304"/>
      <c r="AM55" s="312">
        <v>548939</v>
      </c>
      <c r="AN55" s="313">
        <v>185892</v>
      </c>
      <c r="AO55" s="314">
        <v>-6.7</v>
      </c>
      <c r="AP55" s="315">
        <v>296093</v>
      </c>
      <c r="AQ55" s="316">
        <v>-18.399999999999999</v>
      </c>
      <c r="AR55" s="317">
        <v>11.7</v>
      </c>
    </row>
    <row r="56" spans="1:44" x14ac:dyDescent="0.15">
      <c r="A56" s="247"/>
      <c r="AK56" s="318"/>
      <c r="AL56" s="319" t="s">
        <v>516</v>
      </c>
      <c r="AM56" s="320">
        <v>299215</v>
      </c>
      <c r="AN56" s="321">
        <v>101326</v>
      </c>
      <c r="AO56" s="322">
        <v>-11.7</v>
      </c>
      <c r="AP56" s="323">
        <v>140545</v>
      </c>
      <c r="AQ56" s="324">
        <v>-18.600000000000001</v>
      </c>
      <c r="AR56" s="325">
        <v>6.9</v>
      </c>
    </row>
    <row r="57" spans="1:44" x14ac:dyDescent="0.15">
      <c r="A57" s="247"/>
      <c r="AK57" s="303" t="s">
        <v>519</v>
      </c>
      <c r="AL57" s="304"/>
      <c r="AM57" s="312">
        <v>693511</v>
      </c>
      <c r="AN57" s="313">
        <v>239969</v>
      </c>
      <c r="AO57" s="314">
        <v>29.1</v>
      </c>
      <c r="AP57" s="315">
        <v>308655</v>
      </c>
      <c r="AQ57" s="316">
        <v>4.2</v>
      </c>
      <c r="AR57" s="317">
        <v>24.9</v>
      </c>
    </row>
    <row r="58" spans="1:44" x14ac:dyDescent="0.15">
      <c r="A58" s="247"/>
      <c r="AK58" s="318"/>
      <c r="AL58" s="319" t="s">
        <v>516</v>
      </c>
      <c r="AM58" s="320">
        <v>380627</v>
      </c>
      <c r="AN58" s="321">
        <v>131705</v>
      </c>
      <c r="AO58" s="322">
        <v>30</v>
      </c>
      <c r="AP58" s="323">
        <v>169887</v>
      </c>
      <c r="AQ58" s="324">
        <v>20.9</v>
      </c>
      <c r="AR58" s="325">
        <v>9.1</v>
      </c>
    </row>
    <row r="59" spans="1:44" x14ac:dyDescent="0.15">
      <c r="A59" s="247"/>
      <c r="AK59" s="303" t="s">
        <v>520</v>
      </c>
      <c r="AL59" s="304"/>
      <c r="AM59" s="312">
        <v>561171</v>
      </c>
      <c r="AN59" s="313">
        <v>197387</v>
      </c>
      <c r="AO59" s="314">
        <v>-17.7</v>
      </c>
      <c r="AP59" s="315">
        <v>325476</v>
      </c>
      <c r="AQ59" s="316">
        <v>5.4</v>
      </c>
      <c r="AR59" s="317">
        <v>-23.1</v>
      </c>
    </row>
    <row r="60" spans="1:44" x14ac:dyDescent="0.15">
      <c r="A60" s="247"/>
      <c r="AK60" s="318"/>
      <c r="AL60" s="319" t="s">
        <v>516</v>
      </c>
      <c r="AM60" s="320">
        <v>431616</v>
      </c>
      <c r="AN60" s="321">
        <v>151817</v>
      </c>
      <c r="AO60" s="322">
        <v>15.3</v>
      </c>
      <c r="AP60" s="323">
        <v>190204</v>
      </c>
      <c r="AQ60" s="324">
        <v>12</v>
      </c>
      <c r="AR60" s="325">
        <v>3.3</v>
      </c>
    </row>
    <row r="61" spans="1:44" x14ac:dyDescent="0.15">
      <c r="A61" s="247"/>
      <c r="AK61" s="303" t="s">
        <v>521</v>
      </c>
      <c r="AL61" s="326"/>
      <c r="AM61" s="312">
        <v>619936</v>
      </c>
      <c r="AN61" s="313">
        <v>210066</v>
      </c>
      <c r="AO61" s="314">
        <v>-5.2</v>
      </c>
      <c r="AP61" s="315">
        <v>325053</v>
      </c>
      <c r="AQ61" s="327">
        <v>1</v>
      </c>
      <c r="AR61" s="317">
        <v>-6.2</v>
      </c>
    </row>
    <row r="62" spans="1:44" x14ac:dyDescent="0.15">
      <c r="A62" s="247"/>
      <c r="AK62" s="318"/>
      <c r="AL62" s="319" t="s">
        <v>516</v>
      </c>
      <c r="AM62" s="320">
        <v>354910</v>
      </c>
      <c r="AN62" s="321">
        <v>120737</v>
      </c>
      <c r="AO62" s="322">
        <v>4.5999999999999996</v>
      </c>
      <c r="AP62" s="323">
        <v>174734</v>
      </c>
      <c r="AQ62" s="324">
        <v>0.2</v>
      </c>
      <c r="AR62" s="325">
        <v>4.4000000000000004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GfpQy7IT3Gw5WsorKqfzFCTn6EDODicnadmXQvwNcpBKn5IsizlkpjJghcLOlwGJwHcx5cfn07F96fcDwPoIw==" saltValue="m3i+Gz+q91H8bW3VQfYt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ZbTRy3k/5ukK274ciqDaMp5ATep1Tdon5rvXtLq87w+2nXd5oRA02kPRNAkDbIuVY7t+yxbFpmxnkojFH9GjQw==" saltValue="pTHes8p/uVVdniVCUAMn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55" zoomScaleNormal="55" zoomScaleSheetLayoutView="55" workbookViewId="0">
      <selection activeCell="B1" sqref="B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dlLL+2Ni/wRUxhBMjMqwytW4piFhwjDGzMQiIsyPQR4sBQ3tq4KiFXgrRBreCId5Vj+Q2+2xQh+ODDnbEe6GwQ==" saltValue="BHDbsegq51BkrC50tszp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2" t="s">
        <v>3</v>
      </c>
      <c r="D47" s="1122"/>
      <c r="E47" s="1123"/>
      <c r="F47" s="11">
        <v>52.09</v>
      </c>
      <c r="G47" s="12">
        <v>47.57</v>
      </c>
      <c r="H47" s="12">
        <v>49.5</v>
      </c>
      <c r="I47" s="12">
        <v>49.82</v>
      </c>
      <c r="J47" s="13">
        <v>47.06</v>
      </c>
    </row>
    <row r="48" spans="2:10" ht="57.75" customHeight="1" x14ac:dyDescent="0.15">
      <c r="B48" s="14"/>
      <c r="C48" s="1124" t="s">
        <v>4</v>
      </c>
      <c r="D48" s="1124"/>
      <c r="E48" s="1125"/>
      <c r="F48" s="15">
        <v>2.5299999999999998</v>
      </c>
      <c r="G48" s="16">
        <v>2.46</v>
      </c>
      <c r="H48" s="16">
        <v>5.4</v>
      </c>
      <c r="I48" s="16">
        <v>14.85</v>
      </c>
      <c r="J48" s="17">
        <v>6.27</v>
      </c>
    </row>
    <row r="49" spans="2:10" ht="57.75" customHeight="1" thickBot="1" x14ac:dyDescent="0.2">
      <c r="B49" s="18"/>
      <c r="C49" s="1126" t="s">
        <v>5</v>
      </c>
      <c r="D49" s="1126"/>
      <c r="E49" s="1127"/>
      <c r="F49" s="19">
        <v>3.04</v>
      </c>
      <c r="G49" s="20">
        <v>14.77</v>
      </c>
      <c r="H49" s="20">
        <v>13.25</v>
      </c>
      <c r="I49" s="20">
        <v>11.56</v>
      </c>
      <c r="J49" s="21">
        <v>0.26</v>
      </c>
    </row>
    <row r="50" spans="2:10" x14ac:dyDescent="0.15"/>
  </sheetData>
  <sheetProtection algorithmName="SHA-512" hashValue="X/gKpVSaJ2tJWPfwwx5INlaa7t+D1YQ6N86J9+y4S0ASzQvF+306x0wR9ryvTh9s9yNW52ADjWTrMnR/DBtXCQ==" saltValue="rcroBM9hmDf2s/Ij2fBg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2026-03-06T00:58:51Z</cp:lastPrinted>
  <dcterms:created xsi:type="dcterms:W3CDTF">2026-02-26T10:14:14Z</dcterms:created>
  <dcterms:modified xsi:type="dcterms:W3CDTF">2026-04-01T06:30:41Z</dcterms:modified>
  <cp:category/>
</cp:coreProperties>
</file>