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F12E4665-0F70-47FB-819F-86FAF20472D9}"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BE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<sst xmlns="http://schemas.openxmlformats.org/spreadsheetml/2006/main" count="1122" uniqueCount="566">
  <si>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</si>
  <si>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</si>
  <si>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</si>
  <si>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</si>
  <si>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</si>
  <si>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</si>
  <si>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</si>
  <si>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</si>
  <si>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</si>
  <si>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</si>
  <si>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</si>
  <si>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</si>
  <si>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</si>
  <si>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</si>
  <si>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</si>
  <si>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</si>
  <si>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</si>
  <si>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</si>
  <si>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</si>
  <si>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</si>
  <si>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</si>
  <si>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</si>
  <si>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</si>
  <si>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</si>
  <si>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</si>
  <si>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</si>
  <si>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</si>
  <si>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</si>
  <si>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</si>
  <si>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</si>
  <si>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</si>
  <si>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</si>
  <si>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</si>
  <si>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</si>
  <si>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</si>
  <si>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</si>
  <si>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</si>
  <si>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</si>
  <si>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</si>
  <si>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</si>
  <si>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</si>
  <si>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</si>
  <si>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</si>
  <si>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</si>
  <si>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</si>
  <si>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</si>
  <si>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</si>
  <si>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</si>
  <si>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</si>
  <si>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</si>
  <si>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</si>
  <si>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</si>
  <si>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</si>
  <si>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</si>
  <si>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</si>
  <si>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</si>
  <si>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</si>
  <si>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</si>
  <si>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</si>
  <si>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</si>
  <si>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</si>
  <si>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</si>
  <si>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</si>
  <si>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</si>
  <si>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</si>
  <si>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</si>
  <si>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</si>
  <si>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</si>
  <si>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</si>
  <si>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</si>
  <si>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</si>
  <si>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</si>
  <si>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</si>
  <si>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</si>
  <si>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</si>
  <si>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</si>
  <si>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</si>
  <si>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</si>
  <si>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</si>
  <si>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</si>
  <si>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</si>
  <si>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</si>
  <si>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</si>
  <si>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</si>
  <si>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</si>
  <si>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</si>
  <si>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</si>
  <si>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</si>
  <si>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</si>
  <si>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</si>
  <si>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</si>
  <si>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</si>
  <si>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</si>
  <si>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</si>
  <si>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うきは市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</si>
  <si>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</si>
  <si>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</si>
  <si>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</si>
  <si>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</si>
  <si>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</si>
  <si>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</si>
  <si>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</si>
  <si>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</si>
  <si>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</si>
  <si>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</si>
  <si>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</si>
  <si>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</si>
  <si>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</si>
  <si>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</si>
  <si>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</si>
  <si>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</si>
  <si>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</si>
  <si>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</si>
  <si>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</si>
  <si>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</si>
  <si>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</si>
  <si>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</si>
  <si>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</si>
  <si>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</si>
  <si>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</si>
  <si>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</si>
  <si>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</si>
  <si>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</si>
  <si>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</si>
  <si>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</si>
  <si>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</si>
  <si>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</si>
  <si>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</si>
  <si>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</si>
  <si>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</si>
  <si>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</si>
  <si>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</si>
  <si>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</si>
  <si>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</si>
  <si>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</si>
  <si>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</si>
  <si>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</si>
  <si>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</si>
  <si>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</si>
  <si>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</si>
  <si>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</si>
  <si>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</si>
  <si>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</si>
  <si>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</si>
  <si>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</si>
  <si>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</si>
  <si>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</si>
  <si>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</si>
  <si>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</si>
  <si>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</si>
  <si>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</si>
  <si>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</si>
  <si>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</si>
  <si>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</si>
  <si>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</si>
  <si>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</si>
  <si>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</si>
  <si>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</si>
  <si>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</si>
  <si>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</si>
  <si>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</si>
  <si>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</si>
  <si>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</si>
  <si>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</si>
  <si>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</si>
  <si>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</si>
  <si>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</si>
  <si>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</si>
  <si>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</si>
  <si>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</si>
  <si>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</si>
  <si>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</si>
  <si>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</si>
  <si>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</si>
  <si>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</si>
  <si>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</si>
  <si>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</si>
  <si>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</si>
  <si>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</si>
  <si>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</si>
  <si>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</si>
  <si>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</si>
  <si>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</si>
  <si>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</si>
  <si>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</si>
  <si>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</si>
  <si>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</si>
  <si>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</si>
  <si>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</si>
  <si>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</si>
  <si>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</si>
  <si>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</si>
  <si>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</si>
  <si>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</si>
  <si>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</si>
  <si>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</si>
  <si>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</si>
  <si>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</si>
  <si>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</si>
  <si>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</si>
  <si>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</si>
  <si>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</si>
  <si>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</si>
  <si>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</si>
  <si>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福岡県うきは市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</si>
  <si>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</si>
  <si>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</si>
  <si>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</si>
  <si>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</si>
  <si>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</si>
  <si>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</si>
  <si>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</si>
  <si>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</si>
  <si>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</si>
  <si>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</si>
  <si>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</si>
  <si>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</si>
  <si>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</si>
  <si>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</si>
  <si>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</si>
  <si>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</si>
  <si>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</si>
  <si>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</si>
  <si>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</si>
  <si>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</si>
  <si>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</si>
  <si>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</si>
  <si>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</si>
  <si>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</si>
  <si>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</si>
  <si>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</si>
  <si>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</si>
  <si>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</si>
  <si>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</si>
  <si>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</si>
  <si>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</si>
  <si>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</si>
  <si>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</si>
  <si>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</si>
  <si>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</si>
  <si>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</si>
  <si>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</si>
  <si>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</si>
  <si>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</si>
  <si>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</si>
  <si>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</si>
  <si>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</si>
  <si>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</si>
  <si>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</si>
  <si>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</si>
  <si>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</si>
  <si>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</si>
  <si>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</si>
  <si>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</si>
  <si>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</si>
  <si>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</si>
  <si>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</si>
  <si>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</si>
  <si>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</si>
  <si>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</si>
  <si>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</si>
  <si>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</si>
  <si>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</si>
  <si>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</si>
  <si>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</si>
  <si>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</si>
  <si>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</si>
  <si>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</si>
  <si>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</si>
  <si>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</si>
  <si>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</si>
  <si>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</si>
  <si>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</si>
  <si>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</si>
  <si>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</si>
  <si>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</si>
  <si>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</si>
  <si>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</si>
  <si>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</si>
  <si>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</si>
  <si>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</si>
  <si>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</si>
  <si>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</si>
  <si>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</si>
  <si>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</si>
  <si>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</si>
  <si>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</si>
  <si>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</si>
  <si>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</si>
  <si>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</si>
  <si>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</si>
  <si>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</si>
  <si>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</si>
  <si>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</si>
  <si>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</si>
  <si>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</si>
  <si>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</si>
  <si>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</si>
  <si>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</si>
  <si>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</si>
  <si>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</si>
  <si>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</si>
  <si>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</si>
  <si>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</si>
  <si>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</si>
  <si>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</si>
  <si>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</si>
  <si>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</si>
  <si>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</si>
  <si>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</si>
  <si>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</si>
  <si>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</si>
  <si>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</si>
  <si>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</si>
  <si>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</si>
  <si>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</si>
  <si>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</si>
  <si>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</si>
  <si>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</si>
  <si>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</si>
  <si>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</si>
  <si>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</si>
  <si>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</si>
  <si>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</si>
  <si>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</si>
  <si>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</si>
  <si>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</si>
  <si>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</si>
  <si>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</si>
  <si>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</si>
  <si>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</si>
  <si>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</si>
  <si>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</si>
  <si>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</si>
  <si>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</si>
  <si>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</si>
  <si>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</si>
  <si>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</si>
  <si>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</si>
  <si>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</si>
  <si>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</si>
  <si>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</si>
  <si>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</si>
  <si>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</si>
  <si>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</si>
  <si>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</si>
  <si>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</si>
  <si>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</si>
  <si>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</si>
  <si>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</si>
  <si>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</si>
  <si>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</si>
  <si>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</si>
  <si>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</si>
  <si>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</si>
  <si>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福岡県うきは市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</si>
  <si>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</si>
  <si>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</si>
  <si>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</si>
  <si>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</si>
  <si>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</si>
  <si>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</si>
  <si>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</si>
  <si>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</si>
  <si>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</si>
  <si>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</si>
  <si>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</si>
  <si>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</si>
  <si>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</si>
  <si>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</si>
  <si>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</si>
  <si>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</si>
  <si>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</si>
  <si>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</si>
  <si>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</si>
  <si>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</si>
  <si>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</si>
  <si>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</si>
  <si>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</si>
  <si>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</si>
  <si>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</si>
  <si>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</si>
  <si>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</si>
  <si>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</si>
  <si>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</si>
  <si>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</si>
  <si>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</si>
  <si>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</si>
  <si>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</si>
  <si>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</si>
  <si>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</si>
  <si>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</si>
  <si>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下水道事業会計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</si>
  <si>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</si>
  <si>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</si>
  <si>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</si>
  <si>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</si>
  <si>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</si>
  <si>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</si>
  <si>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</si>
  <si>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</si>
  <si>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</si>
  <si>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</si>
  <si>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</si>
  <si>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</si>
  <si>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</si>
  <si>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</si>
  <si>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</si>
  <si>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</si>
  <si>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</si>
  <si>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</si>
  <si>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</si>
  <si>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</si>
  <si>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</si>
  <si>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</si>
  <si>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</si>
  <si>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</si>
  <si>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</si>
  <si>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</si>
  <si>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</si>
  <si>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</si>
  <si>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</si>
  <si>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</si>
  <si>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</si>
  <si>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</si>
  <si>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</si>
  <si>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</si>
  <si>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</si>
  <si>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</si>
  <si>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</si>
  <si>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</si>
  <si>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</si>
  <si>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</si>
  <si>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</si>
  <si>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</si>
  <si>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</si>
  <si>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</si>
  <si>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</si>
  <si>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</si>
  <si>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</si>
  <si>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</si>
  <si>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</si>
  <si>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</si>
  <si>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</si>
  <si>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</si>
  <si>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</si>
  <si>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</si>
  <si>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</si>
  <si>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</si>
  <si>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</si>
  <si>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</si>
  <si>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</si>
  <si>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</si>
  <si>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</si>
  <si>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</si>
  <si>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</si>
  <si>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</si>
  <si>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</si>
  <si>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</si>
  <si>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</si>
  <si>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</si>
  <si>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</si>
  <si>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</si>
  <si>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</si>
  <si>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</si>
  <si>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</si>
  <si>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</si>
  <si>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</si>
  <si>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</si>
  <si>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</si>
  <si>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</si>
  <si>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</si>
  <si>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</si>
  <si>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</si>
  <si>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</si>
  <si>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</si>
  <si>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</si>
  <si>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</si>
  <si>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</si>
  <si>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</si>
  <si>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</si>
  <si>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</si>
  <si>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</si>
  <si>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</si>
  <si>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</si>
  <si>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</si>
  <si>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</si>
  <si>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</si>
  <si>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</si>
  <si>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</si>
  <si>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</si>
  <si>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</si>
  <si>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</si>
  <si>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</si>
  <si>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</si>
  <si>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</si>
  <si>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</si>
  <si>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</si>
  <si>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</si>
  <si>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</si>
  <si>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</si>
  <si>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</si>
  <si>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</si>
  <si>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</si>
  <si>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</si>
  <si>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</si>
  <si>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</si>
  <si>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</si>
  <si>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</si>
  <si>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</si>
  <si>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</si>
  <si>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</si>
  <si>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</si>
  <si>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</si>
  <si>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</si>
  <si>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</si>
  <si>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</si>
  <si>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</si>
  <si>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</si>
  <si>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</si>
  <si>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</si>
  <si>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</si>
  <si>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</si>
  <si>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</si>
  <si>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</si>
  <si>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</si>
  <si>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</si>
  <si>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</si>
  <si>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</si>
  <si>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</si>
  <si>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</si>
  <si>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</si>
  <si>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簡易水道事業会計</t>
  </si>
  <si>
    <t>国民健康保険事業特別会計</t>
  </si>
  <si>
    <t>自動車学校特別会計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</si>
  <si>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</si>
  <si>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</si>
  <si>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</si>
  <si>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</si>
  <si>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</si>
  <si>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</si>
  <si>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</si>
  <si>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</si>
  <si>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公共施設等整備基金</t>
    <rPh sb="0" eb="5">
      <t>コウキョウシセツトウ</t>
    </rPh>
    <rPh sb="5" eb="9">
      <t>セイビキキン</t>
    </rPh>
    <phoneticPr fontId="5"/>
  </si>
  <si>
    <t>地域振興基金</t>
    <rPh sb="0" eb="4">
      <t>チイキシンコウ</t>
    </rPh>
    <rPh sb="4" eb="6">
      <t>キキン</t>
    </rPh>
    <phoneticPr fontId="2"/>
  </si>
  <si>
    <t>振興基金</t>
    <rPh sb="0" eb="2">
      <t>シンコウ</t>
    </rPh>
    <rPh sb="2" eb="4">
      <t>キキン</t>
    </rPh>
    <phoneticPr fontId="2"/>
  </si>
  <si>
    <t>地域福祉基金</t>
    <rPh sb="0" eb="6">
      <t>チイキフクシキキン</t>
    </rPh>
    <phoneticPr fontId="2"/>
  </si>
  <si>
    <t>ふるさと・まごころ基金</t>
    <phoneticPr fontId="2"/>
  </si>
  <si>
    <t>-</t>
    <phoneticPr fontId="2"/>
  </si>
  <si>
    <t>うきはの里</t>
  </si>
  <si>
    <t>うきは市土地開発公社</t>
  </si>
  <si>
    <t>レインボーファーム</t>
    <phoneticPr fontId="38"/>
  </si>
  <si>
    <t>福岡県介護保険広域連合（一般会計）</t>
    <rPh sb="12" eb="16">
      <t>イッパンカイケイ</t>
    </rPh>
    <phoneticPr fontId="38"/>
  </si>
  <si>
    <t>福岡県介護保険広域連合（介護保険事業特別会計）</t>
    <rPh sb="0" eb="3">
      <t>フクオカケン</t>
    </rPh>
    <rPh sb="3" eb="5">
      <t>カイゴ</t>
    </rPh>
    <rPh sb="5" eb="7">
      <t>ホケン</t>
    </rPh>
    <rPh sb="7" eb="11">
      <t>コウイキレンゴウ</t>
    </rPh>
    <rPh sb="12" eb="14">
      <t>カイゴ</t>
    </rPh>
    <rPh sb="14" eb="16">
      <t>ホケン</t>
    </rPh>
    <rPh sb="16" eb="18">
      <t>ジギョウ</t>
    </rPh>
    <rPh sb="18" eb="20">
      <t>トクベツ</t>
    </rPh>
    <rPh sb="20" eb="22">
      <t>カイケイ</t>
    </rPh>
    <phoneticPr fontId="2"/>
  </si>
  <si>
    <t>久留米広域市町村圏事務組合（一般会計）</t>
    <rPh sb="14" eb="18">
      <t>イッパンカイケイ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</si>
  <si>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</si>
  <si>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14" eb="18">
      <t>コウイキショウボウ</t>
    </rPh>
    <rPh sb="18" eb="20">
      <t>トクベツ</t>
    </rPh>
    <rPh sb="20" eb="22">
      <t>カイケイ</t>
    </rPh>
    <phoneticPr fontId="2"/>
  </si>
  <si>
    <t>うきは久留米環境施設組合</t>
    <phoneticPr fontId="38"/>
  </si>
  <si>
    <t>福岡県市町村消防団員等公務災害補償組合</t>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</si>
  <si>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</si>
  <si>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</si>
  <si>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</si>
  <si>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</si>
  <si>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〇</t>
  </si>
  <si>
    <t>福岡県自治振興組合（一般会計）</t>
  </si>
  <si>
    <t>福岡県自治振興組合（公文書館事業特別会計）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</si>
</sst>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CAE9-4C1F-9383-9CBCCAFDBF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51685</c:v>
                </c:pt>
                <c:pt idx="1">
                  <c:v>59413</c:v>
                </c:pt>
                <c:pt idx="2">
                  <c:v>45950</c:v>
                </c:pt>
                <c:pt idx="3">
                  <c:v>46201</c:v>
                </c:pt>
                <c:pt idx="4">
                  <c:v>40021</c:v>
                </c:pt>
              </c:numCache>
            </c:numRef>
          </c:val>
          <c:smooth val="0"/>
          <c:extLst>
            <c:ext xmlns:c16="http://schemas.microsoft.com/office/drawing/2014/chart" uri="{C3380CC4-5D6E-409C-BE32-E72D297353CC}">
              <c16:uniqueId val="{00000001-CAE9-4C1F-9383-9CBCCAFDBFF3}"/>
            </c:ext>
          </c:extLst>
        </c:ser>
        <c:dLbls>
          <c:showLegendKey val="0"/>
          <c:showVal val="0"/>
          <c:showCatName val="0"/>
          <c:showSerName val="0"/>
          <c:showPercent val="0"/>
          <c:showBubbleSize val="0"/>
        </c:dLbls>
        <c:marker val="1"/>
        <c:smooth val="0"/>
        <c:axId val="651805144"/>
        <c:axId val="651809848"/>
      </c:lineChart>
      <c:catAx>
        <c:axId val="6518051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1809848"/>
        <c:crosses val="autoZero"/>
        <c:auto val="1"/>
        <c:lblAlgn val="ctr"/>
        <c:lblOffset val="100"/>
        <c:tickLblSkip val="1"/>
        <c:tickMarkSkip val="1"/>
        <c:noMultiLvlLbl val="0"/>
      </c:catAx>
      <c:valAx>
        <c:axId val="6518098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1805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7.86</c:v>
                </c:pt>
                <c:pt idx="1">
                  <c:v>9.7200000000000006</c:v>
                </c:pt>
                <c:pt idx="2">
                  <c:v>7.71</c:v>
                </c:pt>
                <c:pt idx="3">
                  <c:v>6.36</c:v>
                </c:pt>
                <c:pt idx="4">
                  <c:v>6.87</c:v>
                </c:pt>
              </c:numCache>
            </c:numRef>
          </c:val>
          <c:extLst>
            <c:ext xmlns:c16="http://schemas.microsoft.com/office/drawing/2014/chart" uri="{C3380CC4-5D6E-409C-BE32-E72D297353CC}">
              <c16:uniqueId val="{00000000-93DB-4AB5-9849-365AED7A07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63.08</c:v>
                </c:pt>
                <c:pt idx="1">
                  <c:v>63.43</c:v>
                </c:pt>
                <c:pt idx="2">
                  <c:v>65.209999999999994</c:v>
                </c:pt>
                <c:pt idx="3">
                  <c:v>73.61</c:v>
                </c:pt>
                <c:pt idx="4">
                  <c:v>73.459999999999994</c:v>
                </c:pt>
              </c:numCache>
            </c:numRef>
          </c:val>
          <c:extLst>
            <c:ext xmlns:c16="http://schemas.microsoft.com/office/drawing/2014/chart" uri="{C3380CC4-5D6E-409C-BE32-E72D297353CC}">
              <c16:uniqueId val="{00000001-93DB-4AB5-9849-365AED7A073F}"/>
            </c:ext>
          </c:extLst>
        </c:ser>
        <c:dLbls>
          <c:showLegendKey val="0"/>
          <c:showVal val="0"/>
          <c:showCatName val="0"/>
          <c:showSerName val="0"/>
          <c:showPercent val="0"/>
          <c:showBubbleSize val="0"/>
        </c:dLbls>
        <c:gapWidth val="250"/>
        <c:overlap val="100"/>
        <c:axId val="651806320"/>
        <c:axId val="651806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6.47</c:v>
                </c:pt>
                <c:pt idx="1">
                  <c:v>5.1100000000000003</c:v>
                </c:pt>
                <c:pt idx="2">
                  <c:v>2.81</c:v>
                </c:pt>
                <c:pt idx="3">
                  <c:v>8.49</c:v>
                </c:pt>
                <c:pt idx="4">
                  <c:v>1.27</c:v>
                </c:pt>
              </c:numCache>
            </c:numRef>
          </c:val>
          <c:smooth val="0"/>
          <c:extLst>
            <c:ext xmlns:c16="http://schemas.microsoft.com/office/drawing/2014/chart" uri="{C3380CC4-5D6E-409C-BE32-E72D297353CC}">
              <c16:uniqueId val="{00000002-93DB-4AB5-9849-365AED7A073F}"/>
            </c:ext>
          </c:extLst>
        </c:ser>
        <c:dLbls>
          <c:showLegendKey val="0"/>
          <c:showVal val="0"/>
          <c:showCatName val="0"/>
          <c:showSerName val="0"/>
          <c:showPercent val="0"/>
          <c:showBubbleSize val="0"/>
        </c:dLbls>
        <c:marker val="1"/>
        <c:smooth val="0"/>
        <c:axId val="651806320"/>
        <c:axId val="651806712"/>
      </c:lineChart>
      <c:catAx>
        <c:axId val="65180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1806712"/>
        <c:crosses val="autoZero"/>
        <c:auto val="1"/>
        <c:lblAlgn val="ctr"/>
        <c:lblOffset val="100"/>
        <c:tickLblSkip val="1"/>
        <c:tickMarkSkip val="1"/>
        <c:noMultiLvlLbl val="0"/>
      </c:catAx>
      <c:valAx>
        <c:axId val="651806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0E3-4DF7-9B91-EDAA656124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E3-4DF7-9B91-EDAA656124B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E3-4DF7-9B91-EDAA656124B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0E3-4DF7-9B91-EDAA656124B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4-B0E3-4DF7-9B91-EDAA656124B3}"/>
            </c:ext>
          </c:extLst>
        </c:ser>
        <c:ser>
          <c:idx val="5"/>
          <c:order val="5"/>
          <c:tx>
            <c:strRef>
              <c:f>データシート!$A$32</c:f>
              <c:strCache>
                <c:ptCount val="1"/>
                <c:pt idx="0">
                  <c:v>自動車学校特別会計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0.31</c:v>
                </c:pt>
                <c:pt idx="4">
                  <c:v>#N/A</c:v>
                </c:pt>
                <c:pt idx="5">
                  <c:v>0.05</c:v>
                </c:pt>
                <c:pt idx="6">
                  <c:v>#N/A</c:v>
                </c:pt>
                <c:pt idx="7">
                  <c:v>0.03</c:v>
                </c:pt>
                <c:pt idx="8">
                  <c:v>#N/A</c:v>
                </c:pt>
                <c:pt idx="9">
                  <c:v>0.02</c:v>
                </c:pt>
              </c:numCache>
            </c:numRef>
          </c:val>
          <c:extLst>
            <c:ext xmlns:c16="http://schemas.microsoft.com/office/drawing/2014/chart" uri="{C3380CC4-5D6E-409C-BE32-E72D297353CC}">
              <c16:uniqueId val="{00000005-B0E3-4DF7-9B91-EDAA656124B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1.66</c:v>
                </c:pt>
                <c:pt idx="2">
                  <c:v>#N/A</c:v>
                </c:pt>
                <c:pt idx="3">
                  <c:v>1.54</c:v>
                </c:pt>
                <c:pt idx="4">
                  <c:v>#N/A</c:v>
                </c:pt>
                <c:pt idx="5">
                  <c:v>1.45</c:v>
                </c:pt>
                <c:pt idx="6">
                  <c:v>#N/A</c:v>
                </c:pt>
                <c:pt idx="7">
                  <c:v>0.12</c:v>
                </c:pt>
                <c:pt idx="8">
                  <c:v>#N/A</c:v>
                </c:pt>
                <c:pt idx="9">
                  <c:v>0.48</c:v>
                </c:pt>
              </c:numCache>
            </c:numRef>
          </c:val>
          <c:extLst>
            <c:ext xmlns:c16="http://schemas.microsoft.com/office/drawing/2014/chart" uri="{C3380CC4-5D6E-409C-BE32-E72D297353CC}">
              <c16:uniqueId val="{00000006-B0E3-4DF7-9B91-EDAA656124B3}"/>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0.99</c:v>
                </c:pt>
                <c:pt idx="2">
                  <c:v>#N/A</c:v>
                </c:pt>
                <c:pt idx="3">
                  <c:v>1.31</c:v>
                </c:pt>
                <c:pt idx="4">
                  <c:v>#N/A</c:v>
                </c:pt>
                <c:pt idx="5">
                  <c:v>1.59</c:v>
                </c:pt>
                <c:pt idx="6">
                  <c:v>#N/A</c:v>
                </c:pt>
                <c:pt idx="7">
                  <c:v>1.93</c:v>
                </c:pt>
                <c:pt idx="8">
                  <c:v>#N/A</c:v>
                </c:pt>
                <c:pt idx="9">
                  <c:v>2.15</c:v>
                </c:pt>
              </c:numCache>
            </c:numRef>
          </c:val>
          <c:extLst>
            <c:ext xmlns:c16="http://schemas.microsoft.com/office/drawing/2014/chart" uri="{C3380CC4-5D6E-409C-BE32-E72D297353CC}">
              <c16:uniqueId val="{00000007-B0E3-4DF7-9B91-EDAA656124B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1.21</c:v>
                </c:pt>
                <c:pt idx="2">
                  <c:v>#N/A</c:v>
                </c:pt>
                <c:pt idx="3">
                  <c:v>2.27</c:v>
                </c:pt>
                <c:pt idx="4">
                  <c:v>#N/A</c:v>
                </c:pt>
                <c:pt idx="5">
                  <c:v>4.04</c:v>
                </c:pt>
                <c:pt idx="6">
                  <c:v>#N/A</c:v>
                </c:pt>
                <c:pt idx="7">
                  <c:v>4.8600000000000003</c:v>
                </c:pt>
                <c:pt idx="8">
                  <c:v>#N/A</c:v>
                </c:pt>
                <c:pt idx="9">
                  <c:v>5.67</c:v>
                </c:pt>
              </c:numCache>
            </c:numRef>
          </c:val>
          <c:extLst>
            <c:ext xmlns:c16="http://schemas.microsoft.com/office/drawing/2014/chart" uri="{C3380CC4-5D6E-409C-BE32-E72D297353CC}">
              <c16:uniqueId val="{00000008-B0E3-4DF7-9B91-EDAA656124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7.63</c:v>
                </c:pt>
                <c:pt idx="2">
                  <c:v>#N/A</c:v>
                </c:pt>
                <c:pt idx="3">
                  <c:v>9.4</c:v>
                </c:pt>
                <c:pt idx="4">
                  <c:v>#N/A</c:v>
                </c:pt>
                <c:pt idx="5">
                  <c:v>7.65</c:v>
                </c:pt>
                <c:pt idx="6">
                  <c:v>#N/A</c:v>
                </c:pt>
                <c:pt idx="7">
                  <c:v>6.31</c:v>
                </c:pt>
                <c:pt idx="8">
                  <c:v>#N/A</c:v>
                </c:pt>
                <c:pt idx="9">
                  <c:v>6.83</c:v>
                </c:pt>
              </c:numCache>
            </c:numRef>
          </c:val>
          <c:extLst>
            <c:ext xmlns:c16="http://schemas.microsoft.com/office/drawing/2014/chart" uri="{C3380CC4-5D6E-409C-BE32-E72D297353CC}">
              <c16:uniqueId val="{00000009-B0E3-4DF7-9B91-EDAA656124B3}"/>
            </c:ext>
          </c:extLst>
        </c:ser>
        <c:dLbls>
          <c:showLegendKey val="0"/>
          <c:showVal val="0"/>
          <c:showCatName val="0"/>
          <c:showSerName val="0"/>
          <c:showPercent val="0"/>
          <c:showBubbleSize val="0"/>
        </c:dLbls>
        <c:gapWidth val="150"/>
        <c:overlap val="100"/>
        <c:axId val="651808672"/>
        <c:axId val="651809064"/>
      </c:barChart>
      <c:catAx>
        <c:axId val="65180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1809064"/>
        <c:crosses val="autoZero"/>
        <c:auto val="1"/>
        <c:lblAlgn val="ctr"/>
        <c:lblOffset val="100"/>
        <c:tickLblSkip val="1"/>
        <c:tickMarkSkip val="1"/>
        <c:noMultiLvlLbl val="0"/>
      </c:catAx>
      <c:valAx>
        <c:axId val="651809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8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1439</c:v>
                </c:pt>
                <c:pt idx="5">
                  <c:v>1492</c:v>
                </c:pt>
                <c:pt idx="8">
                  <c:v>1502</c:v>
                </c:pt>
                <c:pt idx="11">
                  <c:v>1508</c:v>
                </c:pt>
                <c:pt idx="14">
                  <c:v>1491</c:v>
                </c:pt>
              </c:numCache>
            </c:numRef>
          </c:val>
          <c:extLst>
            <c:ext xmlns:c16="http://schemas.microsoft.com/office/drawing/2014/chart" uri="{C3380CC4-5D6E-409C-BE32-E72D297353CC}">
              <c16:uniqueId val="{00000000-66D8-4960-B11D-25733CE0B5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D8-4960-B11D-25733CE0B5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2-66D8-4960-B11D-25733CE0B5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21</c:v>
                </c:pt>
                <c:pt idx="6">
                  <c:v>48</c:v>
                </c:pt>
                <c:pt idx="9">
                  <c:v>47</c:v>
                </c:pt>
                <c:pt idx="12">
                  <c:v>47</c:v>
                </c:pt>
              </c:numCache>
            </c:numRef>
          </c:val>
          <c:extLst>
            <c:ext xmlns:c16="http://schemas.microsoft.com/office/drawing/2014/chart" uri="{C3380CC4-5D6E-409C-BE32-E72D297353CC}">
              <c16:uniqueId val="{00000003-66D8-4960-B11D-25733CE0B5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555</c:v>
                </c:pt>
                <c:pt idx="3">
                  <c:v>526</c:v>
                </c:pt>
                <c:pt idx="6">
                  <c:v>522</c:v>
                </c:pt>
                <c:pt idx="9">
                  <c:v>514</c:v>
                </c:pt>
                <c:pt idx="12">
                  <c:v>460</c:v>
                </c:pt>
              </c:numCache>
            </c:numRef>
          </c:val>
          <c:extLst>
            <c:ext xmlns:c16="http://schemas.microsoft.com/office/drawing/2014/chart" uri="{C3380CC4-5D6E-409C-BE32-E72D297353CC}">
              <c16:uniqueId val="{00000004-66D8-4960-B11D-25733CE0B5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D8-4960-B11D-25733CE0B5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D8-4960-B11D-25733CE0B5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1343</c:v>
                </c:pt>
                <c:pt idx="3">
                  <c:v>1417</c:v>
                </c:pt>
                <c:pt idx="6">
                  <c:v>1492</c:v>
                </c:pt>
                <c:pt idx="9">
                  <c:v>1429</c:v>
                </c:pt>
                <c:pt idx="12">
                  <c:v>1429</c:v>
                </c:pt>
              </c:numCache>
            </c:numRef>
          </c:val>
          <c:extLst>
            <c:ext xmlns:c16="http://schemas.microsoft.com/office/drawing/2014/chart" uri="{C3380CC4-5D6E-409C-BE32-E72D297353CC}">
              <c16:uniqueId val="{00000007-66D8-4960-B11D-25733CE0B5F0}"/>
            </c:ext>
          </c:extLst>
        </c:ser>
        <c:dLbls>
          <c:showLegendKey val="0"/>
          <c:showVal val="0"/>
          <c:showCatName val="0"/>
          <c:showSerName val="0"/>
          <c:showPercent val="0"/>
          <c:showBubbleSize val="0"/>
        </c:dLbls>
        <c:gapWidth val="100"/>
        <c:overlap val="100"/>
        <c:axId val="594924360"/>
        <c:axId val="594923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484</c:v>
                </c:pt>
                <c:pt idx="2">
                  <c:v>#N/A</c:v>
                </c:pt>
                <c:pt idx="3">
                  <c:v>#N/A</c:v>
                </c:pt>
                <c:pt idx="4">
                  <c:v>472</c:v>
                </c:pt>
                <c:pt idx="5">
                  <c:v>#N/A</c:v>
                </c:pt>
                <c:pt idx="6">
                  <c:v>#N/A</c:v>
                </c:pt>
                <c:pt idx="7">
                  <c:v>560</c:v>
                </c:pt>
                <c:pt idx="8">
                  <c:v>#N/A</c:v>
                </c:pt>
                <c:pt idx="9">
                  <c:v>#N/A</c:v>
                </c:pt>
                <c:pt idx="10">
                  <c:v>482</c:v>
                </c:pt>
                <c:pt idx="11">
                  <c:v>#N/A</c:v>
                </c:pt>
                <c:pt idx="12">
                  <c:v>#N/A</c:v>
                </c:pt>
                <c:pt idx="13">
                  <c:v>445</c:v>
                </c:pt>
                <c:pt idx="14">
                  <c:v>#N/A</c:v>
                </c:pt>
              </c:numCache>
            </c:numRef>
          </c:val>
          <c:smooth val="0"/>
          <c:extLst>
            <c:ext xmlns:c16="http://schemas.microsoft.com/office/drawing/2014/chart" uri="{C3380CC4-5D6E-409C-BE32-E72D297353CC}">
              <c16:uniqueId val="{00000008-66D8-4960-B11D-25733CE0B5F0}"/>
            </c:ext>
          </c:extLst>
        </c:ser>
        <c:dLbls>
          <c:showLegendKey val="0"/>
          <c:showVal val="0"/>
          <c:showCatName val="0"/>
          <c:showSerName val="0"/>
          <c:showPercent val="0"/>
          <c:showBubbleSize val="0"/>
        </c:dLbls>
        <c:marker val="1"/>
        <c:smooth val="0"/>
        <c:axId val="594924360"/>
        <c:axId val="594923184"/>
      </c:lineChart>
      <c:catAx>
        <c:axId val="594924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4923184"/>
        <c:crosses val="autoZero"/>
        <c:auto val="1"/>
        <c:lblAlgn val="ctr"/>
        <c:lblOffset val="100"/>
        <c:tickLblSkip val="1"/>
        <c:tickMarkSkip val="1"/>
        <c:noMultiLvlLbl val="0"/>
      </c:catAx>
      <c:valAx>
        <c:axId val="594923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4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13837</c:v>
                </c:pt>
                <c:pt idx="5">
                  <c:v>13184</c:v>
                </c:pt>
                <c:pt idx="8">
                  <c:v>12421</c:v>
                </c:pt>
                <c:pt idx="11">
                  <c:v>12162</c:v>
                </c:pt>
                <c:pt idx="14">
                  <c:v>11653</c:v>
                </c:pt>
              </c:numCache>
            </c:numRef>
          </c:val>
          <c:extLst>
            <c:ext xmlns:c16="http://schemas.microsoft.com/office/drawing/2014/chart" uri="{C3380CC4-5D6E-409C-BE32-E72D297353CC}">
              <c16:uniqueId val="{00000000-A6C8-457C-8828-192E073251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699</c:v>
                </c:pt>
                <c:pt idx="5">
                  <c:v>849</c:v>
                </c:pt>
                <c:pt idx="8">
                  <c:v>743</c:v>
                </c:pt>
                <c:pt idx="11">
                  <c:v>589</c:v>
                </c:pt>
                <c:pt idx="14">
                  <c:v>576</c:v>
                </c:pt>
              </c:numCache>
            </c:numRef>
          </c:val>
          <c:extLst>
            <c:ext xmlns:c16="http://schemas.microsoft.com/office/drawing/2014/chart" uri="{C3380CC4-5D6E-409C-BE32-E72D297353CC}">
              <c16:uniqueId val="{00000001-A6C8-457C-8828-192E073251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11146</c:v>
                </c:pt>
                <c:pt idx="5">
                  <c:v>12336</c:v>
                </c:pt>
                <c:pt idx="8">
                  <c:v>13011</c:v>
                </c:pt>
                <c:pt idx="11">
                  <c:v>13815</c:v>
                </c:pt>
                <c:pt idx="14">
                  <c:v>14336</c:v>
                </c:pt>
              </c:numCache>
            </c:numRef>
          </c:val>
          <c:extLst>
            <c:ext xmlns:c16="http://schemas.microsoft.com/office/drawing/2014/chart" uri="{C3380CC4-5D6E-409C-BE32-E72D297353CC}">
              <c16:uniqueId val="{00000002-A6C8-457C-8828-192E073251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C8-457C-8828-192E073251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C8-457C-8828-192E073251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C8-457C-8828-192E073251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2751</c:v>
                </c:pt>
                <c:pt idx="3">
                  <c:v>2709</c:v>
                </c:pt>
                <c:pt idx="6">
                  <c:v>2743</c:v>
                </c:pt>
                <c:pt idx="9">
                  <c:v>2708</c:v>
                </c:pt>
                <c:pt idx="12">
                  <c:v>2808</c:v>
                </c:pt>
              </c:numCache>
            </c:numRef>
          </c:val>
          <c:extLst>
            <c:ext xmlns:c16="http://schemas.microsoft.com/office/drawing/2014/chart" uri="{C3380CC4-5D6E-409C-BE32-E72D297353CC}">
              <c16:uniqueId val="{00000006-A6C8-457C-8828-192E073251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c:v>
                </c:pt>
                <c:pt idx="3">
                  <c:v>77</c:v>
                </c:pt>
                <c:pt idx="6">
                  <c:v>77</c:v>
                </c:pt>
                <c:pt idx="9">
                  <c:v>65</c:v>
                </c:pt>
                <c:pt idx="12">
                  <c:v>108</c:v>
                </c:pt>
              </c:numCache>
            </c:numRef>
          </c:val>
          <c:extLst>
            <c:ext xmlns:c16="http://schemas.microsoft.com/office/drawing/2014/chart" uri="{C3380CC4-5D6E-409C-BE32-E72D297353CC}">
              <c16:uniqueId val="{00000007-A6C8-457C-8828-192E073251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8691</c:v>
                </c:pt>
                <c:pt idx="3">
                  <c:v>7800</c:v>
                </c:pt>
                <c:pt idx="6">
                  <c:v>7036</c:v>
                </c:pt>
                <c:pt idx="9">
                  <c:v>6709</c:v>
                </c:pt>
                <c:pt idx="12">
                  <c:v>6354</c:v>
                </c:pt>
              </c:numCache>
            </c:numRef>
          </c:val>
          <c:extLst>
            <c:ext xmlns:c16="http://schemas.microsoft.com/office/drawing/2014/chart" uri="{C3380CC4-5D6E-409C-BE32-E72D297353CC}">
              <c16:uniqueId val="{00000008-A6C8-457C-8828-192E073251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0</c:v>
                </c:pt>
                <c:pt idx="6">
                  <c:v>0</c:v>
                </c:pt>
                <c:pt idx="9">
                  <c:v>0</c:v>
                </c:pt>
                <c:pt idx="12">
                  <c:v>1920</c:v>
                </c:pt>
              </c:numCache>
            </c:numRef>
          </c:val>
          <c:extLst>
            <c:ext xmlns:c16="http://schemas.microsoft.com/office/drawing/2014/chart" uri="{C3380CC4-5D6E-409C-BE32-E72D297353CC}">
              <c16:uniqueId val="{00000009-A6C8-457C-8828-192E073251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12501</c:v>
                </c:pt>
                <c:pt idx="3">
                  <c:v>12206</c:v>
                </c:pt>
                <c:pt idx="6">
                  <c:v>11085</c:v>
                </c:pt>
                <c:pt idx="9">
                  <c:v>10895</c:v>
                </c:pt>
                <c:pt idx="12">
                  <c:v>10614</c:v>
                </c:pt>
              </c:numCache>
            </c:numRef>
          </c:val>
          <c:extLst>
            <c:ext xmlns:c16="http://schemas.microsoft.com/office/drawing/2014/chart" uri="{C3380CC4-5D6E-409C-BE32-E72D297353CC}">
              <c16:uniqueId val="{0000000A-A6C8-457C-8828-192E07325147}"/>
            </c:ext>
          </c:extLst>
        </c:ser>
        <c:dLbls>
          <c:showLegendKey val="0"/>
          <c:showVal val="0"/>
          <c:showCatName val="0"/>
          <c:showSerName val="0"/>
          <c:showPercent val="0"/>
          <c:showBubbleSize val="0"/>
        </c:dLbls>
        <c:gapWidth val="100"/>
        <c:overlap val="100"/>
        <c:axId val="594923968"/>
        <c:axId val="594922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C8-457C-8828-192E07325147}"/>
            </c:ext>
          </c:extLst>
        </c:ser>
        <c:dLbls>
          <c:showLegendKey val="0"/>
          <c:showVal val="0"/>
          <c:showCatName val="0"/>
          <c:showSerName val="0"/>
          <c:showPercent val="0"/>
          <c:showBubbleSize val="0"/>
        </c:dLbls>
        <c:marker val="1"/>
        <c:smooth val="0"/>
        <c:axId val="594923968"/>
        <c:axId val="594922400"/>
      </c:lineChart>
      <c:catAx>
        <c:axId val="59492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4922400"/>
        <c:crosses val="autoZero"/>
        <c:auto val="1"/>
        <c:lblAlgn val="ctr"/>
        <c:lblOffset val="100"/>
        <c:tickLblSkip val="1"/>
        <c:tickMarkSkip val="1"/>
        <c:noMultiLvlLbl val="0"/>
      </c:catAx>
      <c:valAx>
        <c:axId val="594922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5894</c:v>
                </c:pt>
                <c:pt idx="1">
                  <c:v>6720</c:v>
                </c:pt>
                <c:pt idx="2">
                  <c:v>6783</c:v>
                </c:pt>
              </c:numCache>
            </c:numRef>
          </c:val>
          <c:extLst>
            <c:ext xmlns:c16="http://schemas.microsoft.com/office/drawing/2014/chart" uri="{C3380CC4-5D6E-409C-BE32-E72D297353CC}">
              <c16:uniqueId val="{00000000-9086-4CD7-932B-602FAB192F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1187</c:v>
                </c:pt>
                <c:pt idx="1">
                  <c:v>1134</c:v>
                </c:pt>
                <c:pt idx="2">
                  <c:v>1143</c:v>
                </c:pt>
              </c:numCache>
            </c:numRef>
          </c:val>
          <c:extLst>
            <c:ext xmlns:c16="http://schemas.microsoft.com/office/drawing/2014/chart" uri="{C3380CC4-5D6E-409C-BE32-E72D297353CC}">
              <c16:uniqueId val="{00000001-9086-4CD7-932B-602FAB192F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6372</c:v>
                </c:pt>
                <c:pt idx="1">
                  <c:v>6207</c:v>
                </c:pt>
                <c:pt idx="2">
                  <c:v>6576</c:v>
                </c:pt>
              </c:numCache>
            </c:numRef>
          </c:val>
          <c:extLst>
            <c:ext xmlns:c16="http://schemas.microsoft.com/office/drawing/2014/chart" uri="{C3380CC4-5D6E-409C-BE32-E72D297353CC}">
              <c16:uniqueId val="{00000002-9086-4CD7-932B-602FAB192F38}"/>
            </c:ext>
          </c:extLst>
        </c:ser>
        <c:dLbls>
          <c:showLegendKey val="0"/>
          <c:showVal val="0"/>
          <c:showCatName val="0"/>
          <c:showSerName val="0"/>
          <c:showPercent val="0"/>
          <c:showBubbleSize val="0"/>
        </c:dLbls>
        <c:gapWidth val="120"/>
        <c:overlap val="100"/>
        <c:axId val="594921616"/>
        <c:axId val="594925536"/>
      </c:barChart>
      <c:catAx>
        <c:axId val="59492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4925536"/>
        <c:crosses val="autoZero"/>
        <c:auto val="1"/>
        <c:lblAlgn val="ctr"/>
        <c:lblOffset val="100"/>
        <c:tickLblSkip val="1"/>
        <c:tickMarkSkip val="1"/>
        <c:noMultiLvlLbl val="0"/>
      </c:catAx>
      <c:valAx>
        <c:axId val="594925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492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合併特例事業債を活用し大規模建設事業を実施してきた。その元利償還が平成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年度をピークに逓次完了しており、起債残高は減少していたため、元利償還金は令和元年度及び令和２年度は減少していた。しかしながら、平成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発行起債（新生涯学習センター建設）の元金償還が開始され、令和４年度では繰上償還を実施したため元利償還金が増加となった。施設の老朽化に伴う修繕工事等が増大しており、うきは市公共施設等総合管理計画に基づき個別計画を作成し、計画的に老朽化対策を進めていく。</a:t>
          </a:r>
          <a:endParaRPr lang="ja-JP" altLang="ja-JP" sz="1400">
            <a:effectLst/>
          </a:endParaRPr>
        </a:p>
        <a:p>
          <a:r>
            <a:rPr kumimoji="1" lang="ja-JP" altLang="ja-JP" sz="1100">
              <a:solidFill>
                <a:schemeClr val="dk1"/>
              </a:solidFill>
              <a:effectLst/>
              <a:latin typeface="+mn-lt"/>
              <a:ea typeface="+mn-ea"/>
              <a:cs typeface="+mn-cs"/>
            </a:rPr>
            <a:t>公営企業債の元利償還金に対する繰入金は、ほとんどが下水道事業債の償還に対するものである。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地方債残高は前年度比▲</a:t>
          </a:r>
          <a:r>
            <a:rPr kumimoji="1" lang="en-US" altLang="ja-JP" sz="1100">
              <a:solidFill>
                <a:sysClr val="windowText" lastClr="000000"/>
              </a:solidFill>
              <a:effectLst/>
              <a:latin typeface="+mn-lt"/>
              <a:ea typeface="+mn-ea"/>
              <a:cs typeface="+mn-cs"/>
            </a:rPr>
            <a:t>281</a:t>
          </a:r>
          <a:r>
            <a:rPr kumimoji="1" lang="ja-JP" altLang="ja-JP" sz="1100">
              <a:solidFill>
                <a:sysClr val="windowText" lastClr="000000"/>
              </a:solidFill>
              <a:effectLst/>
              <a:latin typeface="+mn-lt"/>
              <a:ea typeface="+mn-ea"/>
              <a:cs typeface="+mn-cs"/>
            </a:rPr>
            <a:t>百万円の減となった。また、充当可能基金は前年度比</a:t>
          </a:r>
          <a:r>
            <a:rPr kumimoji="1" lang="en-US" altLang="ja-JP" sz="1100">
              <a:solidFill>
                <a:sysClr val="windowText" lastClr="000000"/>
              </a:solidFill>
              <a:effectLst/>
              <a:latin typeface="+mn-lt"/>
              <a:ea typeface="+mn-ea"/>
              <a:cs typeface="+mn-cs"/>
            </a:rPr>
            <a:t>+521</a:t>
          </a:r>
          <a:r>
            <a:rPr kumimoji="1" lang="ja-JP" altLang="ja-JP" sz="1100">
              <a:solidFill>
                <a:sysClr val="windowText" lastClr="000000"/>
              </a:solidFill>
              <a:effectLst/>
              <a:latin typeface="+mn-lt"/>
              <a:ea typeface="+mn-ea"/>
              <a:cs typeface="+mn-cs"/>
            </a:rPr>
            <a:t>百万円の増となり、充当可能財源等が将来負担額を上回り、将来負担比率はなしの状況となっている。しかしながら、度重なる災害や老朽化した施設の維持管理等、将来の負担に備え健全な財政運営に努め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福岡県うきは市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年度末の基金残高は、普通会計で</a:t>
          </a:r>
          <a:r>
            <a:rPr kumimoji="1" lang="en-US" altLang="ja-JP" sz="1100">
              <a:solidFill>
                <a:schemeClr val="dk1"/>
              </a:solidFill>
              <a:effectLst/>
              <a:latin typeface="+mn-lt"/>
              <a:ea typeface="+mn-ea"/>
              <a:cs typeface="+mn-cs"/>
            </a:rPr>
            <a:t>14,502</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441</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公共施設等整備基金</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百万円の増加及び振興基金で</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百万円取崩しを</a:t>
          </a:r>
          <a:r>
            <a:rPr kumimoji="1" lang="ja-JP" altLang="en-US" sz="1100">
              <a:solidFill>
                <a:schemeClr val="dk1"/>
              </a:solidFill>
              <a:effectLst/>
              <a:latin typeface="+mn-lt"/>
              <a:ea typeface="+mn-ea"/>
              <a:cs typeface="+mn-cs"/>
            </a:rPr>
            <a:t>行っ</a:t>
          </a:r>
          <a:r>
            <a:rPr kumimoji="1" lang="ja-JP" altLang="ja-JP" sz="1100">
              <a:solidFill>
                <a:schemeClr val="dk1"/>
              </a:solidFill>
              <a:effectLst/>
              <a:latin typeface="+mn-lt"/>
              <a:ea typeface="+mn-ea"/>
              <a:cs typeface="+mn-cs"/>
            </a:rPr>
            <a:t>たのが大きな要因である。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の使途目的に基づいて積み立て取崩しを行っている。また、基金の一部を国債等の債券により運用しており、運用益を積み立てしている。今後の財政需要の増大にも適切に対応していけるように収支のバランスを見ながら積み立て、取崩しを行って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各基金の目的に基づいて使途を定めている。</a:t>
          </a:r>
          <a:endParaRPr lang="ja-JP" altLang="ja-JP" sz="1400">
            <a:effectLst/>
          </a:endParaRPr>
        </a:p>
        <a:p>
          <a:r>
            <a:rPr kumimoji="1" lang="ja-JP" altLang="ja-JP" sz="1100">
              <a:solidFill>
                <a:schemeClr val="dk1"/>
              </a:solidFill>
              <a:effectLst/>
              <a:latin typeface="+mn-lt"/>
              <a:ea typeface="+mn-ea"/>
              <a:cs typeface="+mn-cs"/>
            </a:rPr>
            <a:t>公共施設等整備基金：公共施設の計画的な整備促進</a:t>
          </a:r>
          <a:endParaRPr lang="ja-JP" altLang="ja-JP" sz="1400">
            <a:effectLst/>
          </a:endParaRPr>
        </a:p>
        <a:p>
          <a:r>
            <a:rPr kumimoji="1" lang="ja-JP" altLang="ja-JP" sz="1100">
              <a:solidFill>
                <a:schemeClr val="dk1"/>
              </a:solidFill>
              <a:effectLst/>
              <a:latin typeface="+mn-lt"/>
              <a:ea typeface="+mn-ea"/>
              <a:cs typeface="+mn-cs"/>
            </a:rPr>
            <a:t>振興基金：市民の連携の強化及び一体感の醸成を図り、本市の振興に資するもの</a:t>
          </a:r>
          <a:endParaRPr lang="ja-JP" altLang="ja-JP" sz="1400">
            <a:effectLst/>
          </a:endParaRPr>
        </a:p>
        <a:p>
          <a:r>
            <a:rPr kumimoji="1" lang="ja-JP" altLang="ja-JP" sz="1100">
              <a:solidFill>
                <a:schemeClr val="dk1"/>
              </a:solidFill>
              <a:effectLst/>
              <a:latin typeface="+mn-lt"/>
              <a:ea typeface="+mn-ea"/>
              <a:cs typeface="+mn-cs"/>
            </a:rPr>
            <a:t>地域振興基金：地域の振興及び快適な生活環境の形成を図る</a:t>
          </a:r>
          <a:endParaRPr lang="ja-JP" altLang="ja-JP" sz="1400">
            <a:effectLst/>
          </a:endParaRPr>
        </a:p>
        <a:p>
          <a:r>
            <a:rPr kumimoji="1" lang="ja-JP" altLang="ja-JP" sz="1100">
              <a:solidFill>
                <a:schemeClr val="dk1"/>
              </a:solidFill>
              <a:effectLst/>
              <a:latin typeface="+mn-lt"/>
              <a:ea typeface="+mn-ea"/>
              <a:cs typeface="+mn-cs"/>
            </a:rPr>
            <a:t>地域福祉基金：地域における高齢者保健福祉及びその他住民の福祉の増進を図る</a:t>
          </a:r>
          <a:endParaRPr lang="ja-JP" altLang="ja-JP" sz="1400">
            <a:effectLst/>
          </a:endParaRPr>
        </a:p>
        <a:p>
          <a:r>
            <a:rPr kumimoji="1" lang="ja-JP" altLang="ja-JP" sz="1100">
              <a:solidFill>
                <a:schemeClr val="dk1"/>
              </a:solidFill>
              <a:effectLst/>
              <a:latin typeface="+mn-lt"/>
              <a:ea typeface="+mn-ea"/>
              <a:cs typeface="+mn-cs"/>
            </a:rPr>
            <a:t>ふるさと・まごころ基金：ふるさと納税の寄附メニューにもとづいて使用している。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369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額となった。主な要因としては、</a:t>
          </a:r>
          <a:r>
            <a:rPr kumimoji="1" lang="ja-JP" altLang="en-US" sz="1100">
              <a:solidFill>
                <a:schemeClr val="dk1"/>
              </a:solidFill>
              <a:effectLst/>
              <a:latin typeface="+mn-lt"/>
              <a:ea typeface="+mn-ea"/>
              <a:cs typeface="+mn-cs"/>
            </a:rPr>
            <a:t>公共施設等整備基金への積立</a:t>
          </a:r>
          <a:r>
            <a:rPr kumimoji="1" lang="en-US" altLang="ja-JP" sz="1100">
              <a:solidFill>
                <a:schemeClr val="dk1"/>
              </a:solidFill>
              <a:effectLst/>
              <a:latin typeface="+mn-lt"/>
              <a:ea typeface="+mn-ea"/>
              <a:cs typeface="+mn-cs"/>
            </a:rPr>
            <a:t>424</a:t>
          </a:r>
          <a:r>
            <a:rPr kumimoji="1" lang="ja-JP" altLang="en-US" sz="1100">
              <a:solidFill>
                <a:schemeClr val="dk1"/>
              </a:solidFill>
              <a:effectLst/>
              <a:latin typeface="+mn-lt"/>
              <a:ea typeface="+mn-ea"/>
              <a:cs typeface="+mn-cs"/>
            </a:rPr>
            <a:t>百万円。併せて債券で運用している</a:t>
          </a:r>
          <a:r>
            <a:rPr kumimoji="1" lang="ja-JP" altLang="ja-JP" sz="1100">
              <a:solidFill>
                <a:schemeClr val="dk1"/>
              </a:solidFill>
              <a:effectLst/>
              <a:latin typeface="+mn-lt"/>
              <a:ea typeface="+mn-ea"/>
              <a:cs typeface="+mn-cs"/>
            </a:rPr>
            <a:t>利子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積立を</a:t>
          </a:r>
          <a:r>
            <a:rPr kumimoji="1" lang="ja-JP" altLang="en-US" sz="1100">
              <a:solidFill>
                <a:schemeClr val="dk1"/>
              </a:solidFill>
              <a:effectLst/>
              <a:latin typeface="+mn-lt"/>
              <a:ea typeface="+mn-ea"/>
              <a:cs typeface="+mn-cs"/>
            </a:rPr>
            <a:t>行った。</a:t>
          </a:r>
          <a:r>
            <a:rPr kumimoji="1" lang="ja-JP" altLang="ja-JP" sz="1100">
              <a:solidFill>
                <a:schemeClr val="dk1"/>
              </a:solidFill>
              <a:effectLst/>
              <a:latin typeface="+mn-lt"/>
              <a:ea typeface="+mn-ea"/>
              <a:cs typeface="+mn-cs"/>
            </a:rPr>
            <a:t>取崩しは例年と同額程度を取り崩したことが要因である。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それぞれの基金使途目的に基づき計画的に積み立て、取崩しを行う。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財政調整基金については、基金残高</a:t>
          </a:r>
          <a:r>
            <a:rPr kumimoji="1" lang="en-US" altLang="ja-JP" sz="1100">
              <a:solidFill>
                <a:schemeClr val="dk1"/>
              </a:solidFill>
              <a:effectLst/>
              <a:latin typeface="+mn-lt"/>
              <a:ea typeface="+mn-ea"/>
              <a:cs typeface="+mn-cs"/>
            </a:rPr>
            <a:t>6,783</a:t>
          </a:r>
          <a:r>
            <a:rPr kumimoji="1" lang="ja-JP" altLang="ja-JP" sz="1100">
              <a:solidFill>
                <a:schemeClr val="dk1"/>
              </a:solidFill>
              <a:effectLst/>
              <a:latin typeface="+mn-lt"/>
              <a:ea typeface="+mn-ea"/>
              <a:cs typeface="+mn-cs"/>
            </a:rPr>
            <a:t>百万円となり、</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百万円の増額となった。</a:t>
          </a:r>
          <a:endParaRPr lang="ja-JP" altLang="ja-JP" sz="1400">
            <a:effectLst/>
          </a:endParaRPr>
        </a:p>
        <a:p>
          <a:r>
            <a:rPr kumimoji="1" lang="ja-JP" altLang="en-US" sz="1100">
              <a:solidFill>
                <a:schemeClr val="dk1"/>
              </a:solidFill>
              <a:effectLst/>
              <a:latin typeface="+mn-lt"/>
              <a:ea typeface="+mn-ea"/>
              <a:cs typeface="+mn-cs"/>
            </a:rPr>
            <a:t>債券による運用益を積み立てを行った。</a:t>
          </a:r>
          <a:r>
            <a:rPr kumimoji="1" lang="ja-JP" altLang="ja-JP" sz="1100">
              <a:solidFill>
                <a:schemeClr val="dk1"/>
              </a:solidFill>
              <a:effectLst/>
              <a:latin typeface="+mn-lt"/>
              <a:ea typeface="+mn-ea"/>
              <a:cs typeface="+mn-cs"/>
            </a:rPr>
            <a:t>安易な取崩しは行わないように努めたため、年々増加傾向にある。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現在工業団地の新規整備を行っており今後支出が見込まれる。また、老朽化施設の更新等の影響で大幅な取崩しが懸念される。安易な取崩しを行わないよう、適切な業務管理を行う。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減債基金については債券運用益を積立</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百万円を積み立てた</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地方債の償還計画に基づき、収支のバランスを見ながら積み立て、取崩しを行ってく。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27,382
26,913
117.46
18,372,255
17,529,471
634,137
9,233,949
10,614,465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力指数は全国平均より低くなっているが、類似団体と比較すると平均的な数字となっており、ほぼ横ばいで推移している。財政力指数を上げるため、定員管理・給与の適正化並びに投資的経費を抑制する等による歳出削減を図るとともに、企業誘致や移住定住の促進等による税収の増を図り、滞納者への徴収強化等を行い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49530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人件費及び物件費</a:t>
          </a:r>
          <a:r>
            <a:rPr kumimoji="1" lang="ja-JP" altLang="ja-JP" sz="1100">
              <a:solidFill>
                <a:sysClr val="windowText" lastClr="000000"/>
              </a:solidFill>
              <a:effectLst/>
              <a:latin typeface="+mn-lt"/>
              <a:ea typeface="+mn-ea"/>
              <a:cs typeface="+mn-cs"/>
            </a:rPr>
            <a:t>の経常的な費用が増加が改悪（</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％）した</a:t>
          </a:r>
          <a:r>
            <a:rPr kumimoji="1" lang="ja-JP" altLang="ja-JP" sz="1100">
              <a:solidFill>
                <a:schemeClr val="dk1"/>
              </a:solidFill>
              <a:effectLst/>
              <a:latin typeface="+mn-lt"/>
              <a:ea typeface="+mn-ea"/>
              <a:cs typeface="+mn-cs"/>
            </a:rPr>
            <a:t>要因である。今後も事務事業の見直しを進めるとともに、優先度の低い事務事業については廃止、縮小を進め、経常経費の削減に努める。</a:t>
          </a:r>
          <a:endParaRPr lang="ja-JP" altLang="ja-JP" sz="1400">
            <a:effectLst/>
          </a:endParaRPr>
        </a:p>
        <a:p>
          <a:endParaRPr lang="ja-JP" altLang="en-US"/>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363</xdr:rowOff>
    </xdr:from>
    <xdr:to>
      <xdr:col>23</xdr:col>
      <xdr:colOff>133350</xdr:colOff>
      <xdr:row>59</xdr:row>
      <xdr:rowOff>10704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1591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78740</xdr:rowOff>
    </xdr:from>
    <xdr:to>
      <xdr:col>19</xdr:col>
      <xdr:colOff>133350</xdr:colOff>
      <xdr:row>59</xdr:row>
      <xdr:rowOff>363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2284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136434</xdr:rowOff>
    </xdr:from>
    <xdr:to>
      <xdr:col>15</xdr:col>
      <xdr:colOff>82550</xdr:colOff>
      <xdr:row>58</xdr:row>
      <xdr:rowOff>78740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09084"/>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136434</xdr:rowOff>
    </xdr:from>
    <xdr:to>
      <xdr:col>11</xdr:col>
      <xdr:colOff>31750</xdr:colOff>
      <xdr:row>59</xdr:row>
      <xdr:rowOff>110672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09084"/>
          <a:ext cx="889000" cy="3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131354</xdr:rowOff>
    </xdr:from>
    <xdr:to>
      <xdr:col>23</xdr:col>
      <xdr:colOff>184150</xdr:colOff>
      <xdr:row>59</xdr:row>
      <xdr:rowOff>61504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147881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121013</xdr:rowOff>
    </xdr:from>
    <xdr:to>
      <xdr:col>19</xdr:col>
      <xdr:colOff>184150</xdr:colOff>
      <xdr:row>59</xdr:row>
      <xdr:rowOff>51163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61340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3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27940</xdr:rowOff>
    </xdr:from>
    <xdr:to>
      <xdr:col>15</xdr:col>
      <xdr:colOff>133350</xdr:colOff>
      <xdr:row>58</xdr:row>
      <xdr:rowOff>129540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139717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85634</xdr:rowOff>
    </xdr:from>
    <xdr:to>
      <xdr:col>11</xdr:col>
      <xdr:colOff>82550</xdr:colOff>
      <xdr:row>58</xdr:row>
      <xdr:rowOff>15784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8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25961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2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59872</xdr:rowOff>
    </xdr:from>
    <xdr:to>
      <xdr:col>7</xdr:col>
      <xdr:colOff>31750</xdr:colOff>
      <xdr:row>59</xdr:row>
      <xdr:rowOff>161472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年々増加傾向にあるものの、類似団体と比較すると▲</a:t>
          </a:r>
          <a:r>
            <a:rPr kumimoji="1" lang="en-US" altLang="ja-JP" sz="1100" b="0" i="0" baseline="0">
              <a:solidFill>
                <a:schemeClr val="dk1"/>
              </a:solidFill>
              <a:effectLst/>
              <a:latin typeface="+mn-lt"/>
              <a:ea typeface="+mn-ea"/>
              <a:cs typeface="+mn-cs"/>
            </a:rPr>
            <a:t>55,284</a:t>
          </a:r>
          <a:r>
            <a:rPr kumimoji="1" lang="ja-JP" altLang="ja-JP" sz="1100" b="0" i="0" baseline="0">
              <a:solidFill>
                <a:schemeClr val="dk1"/>
              </a:solidFill>
              <a:effectLst/>
              <a:latin typeface="+mn-lt"/>
              <a:ea typeface="+mn-ea"/>
              <a:cs typeface="+mn-cs"/>
            </a:rPr>
            <a:t>円少ない状況にある。これは合併による定員管理に加え、ごみ処理業務と消防業務を一部事務組合で運営しているため、経費節減に大きな効果を与えている。一方で会計年度任用職員に係る費用が増加していること、施設維持管理等委託料の増加により年々増加してきている。今後も適切な定員管理及び施設の民営化や指定管理に移行することでコスト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32995</xdr:rowOff>
    </xdr:from>
    <xdr:to>
      <xdr:col>23</xdr:col>
      <xdr:colOff>133350</xdr:colOff>
      <xdr:row>81</xdr:row>
      <xdr:rowOff>36823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0445"/>
          <a:ext cx="8382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21600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9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32880</xdr:rowOff>
    </xdr:from>
    <xdr:to>
      <xdr:col>19</xdr:col>
      <xdr:colOff>133350</xdr:colOff>
      <xdr:row>81</xdr:row>
      <xdr:rowOff>32995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033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30564</xdr:rowOff>
    </xdr:from>
    <xdr:to>
      <xdr:col>15</xdr:col>
      <xdr:colOff>82550</xdr:colOff>
      <xdr:row>81</xdr:row>
      <xdr:rowOff>32880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8014"/>
          <a:ext cx="8890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29594</xdr:rowOff>
    </xdr:from>
    <xdr:to>
      <xdr:col>11</xdr:col>
      <xdr:colOff>31750</xdr:colOff>
      <xdr:row>81</xdr:row>
      <xdr:rowOff>30564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7044"/>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157473</xdr:rowOff>
    </xdr:from>
    <xdr:to>
      <xdr:col>23</xdr:col>
      <xdr:colOff>184150</xdr:colOff>
      <xdr:row>81</xdr:row>
      <xdr:rowOff>87623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78750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4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153645</xdr:rowOff>
    </xdr:from>
    <xdr:to>
      <xdr:col>19</xdr:col>
      <xdr:colOff>184150</xdr:colOff>
      <xdr:row>81</xdr:row>
      <xdr:rowOff>83795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93972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8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153530</xdr:rowOff>
    </xdr:from>
    <xdr:to>
      <xdr:col>15</xdr:col>
      <xdr:colOff>133350</xdr:colOff>
      <xdr:row>81</xdr:row>
      <xdr:rowOff>83680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93857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151214</xdr:rowOff>
    </xdr:from>
    <xdr:to>
      <xdr:col>11</xdr:col>
      <xdr:colOff>82550</xdr:colOff>
      <xdr:row>81</xdr:row>
      <xdr:rowOff>81364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91541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150244</xdr:rowOff>
    </xdr:from>
    <xdr:to>
      <xdr:col>7</xdr:col>
      <xdr:colOff>31750</xdr:colOff>
      <xdr:row>81</xdr:row>
      <xdr:rowOff>80394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90571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ラスパイレス指数は類似団体平均水準</a:t>
          </a:r>
          <a:r>
            <a:rPr kumimoji="1" lang="ja-JP" altLang="en-US" sz="1100" b="0" i="0" baseline="0">
              <a:solidFill>
                <a:schemeClr val="dk1"/>
              </a:solidFill>
              <a:effectLst/>
              <a:latin typeface="+mn-lt"/>
              <a:ea typeface="+mn-ea"/>
              <a:cs typeface="+mn-cs"/>
            </a:rPr>
            <a:t>よりも若干高いが</a:t>
          </a:r>
          <a:r>
            <a:rPr kumimoji="1" lang="ja-JP" altLang="ja-JP" sz="1100" b="0" i="0" baseline="0">
              <a:solidFill>
                <a:schemeClr val="dk1"/>
              </a:solidFill>
              <a:effectLst/>
              <a:latin typeface="+mn-lt"/>
              <a:ea typeface="+mn-ea"/>
              <a:cs typeface="+mn-cs"/>
            </a:rPr>
            <a:t>、人口１，０００人当たり職員数は類似団体よりも少ないため、人件費の抑制につながっている。</a:t>
          </a:r>
          <a:r>
            <a:rPr kumimoji="1" lang="en-US" altLang="ja-JP" sz="1100" b="0" i="0" baseline="0">
              <a:solidFill>
                <a:schemeClr val="dk1"/>
              </a:solidFill>
              <a:effectLst/>
              <a:latin typeface="+mn-lt"/>
              <a:ea typeface="+mn-ea"/>
              <a:cs typeface="+mn-cs"/>
            </a:rPr>
            <a:t>0.2</a:t>
          </a:r>
          <a:r>
            <a:rPr kumimoji="1" lang="ja-JP" altLang="en-US" sz="1100" b="0" i="0" baseline="0">
              <a:solidFill>
                <a:schemeClr val="dk1"/>
              </a:solidFill>
              <a:effectLst/>
              <a:latin typeface="+mn-lt"/>
              <a:ea typeface="+mn-ea"/>
              <a:cs typeface="+mn-cs"/>
            </a:rPr>
            <a:t>％改悪した要因としては</a:t>
          </a:r>
          <a:r>
            <a:rPr lang="ja-JP" altLang="en-US" sz="1100" b="0" i="0">
              <a:solidFill>
                <a:schemeClr val="dk1"/>
              </a:solidFill>
              <a:effectLst/>
              <a:latin typeface="+mn-lt"/>
              <a:ea typeface="+mn-ea"/>
              <a:cs typeface="+mn-cs"/>
            </a:rPr>
            <a:t>若年層が係長職になることに伴う昇給・昇格が影響していると考える。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今後も定員管理と同様、職員給与も適正な管理に努める。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100693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222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222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年の合併後から、計画的に適正な定員管理に努めたため、類似団体よりも少ない結果となっている。今後も適正な定員管理に努める。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98721</xdr:rowOff>
    </xdr:from>
    <xdr:to>
      <xdr:col>81</xdr:col>
      <xdr:colOff>44450</xdr:colOff>
      <xdr:row>59</xdr:row>
      <xdr:rowOff>109982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14271"/>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98721</xdr:rowOff>
    </xdr:from>
    <xdr:to>
      <xdr:col>77</xdr:col>
      <xdr:colOff>44450</xdr:colOff>
      <xdr:row>59</xdr:row>
      <xdr:rowOff>100330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214271"/>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89874</xdr:rowOff>
    </xdr:from>
    <xdr:to>
      <xdr:col>72</xdr:col>
      <xdr:colOff>203200</xdr:colOff>
      <xdr:row>59</xdr:row>
      <xdr:rowOff>100330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05424"/>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81831</xdr:rowOff>
    </xdr:from>
    <xdr:to>
      <xdr:col>68</xdr:col>
      <xdr:colOff>152400</xdr:colOff>
      <xdr:row>59</xdr:row>
      <xdr:rowOff>89874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973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59182</xdr:rowOff>
    </xdr:from>
    <xdr:to>
      <xdr:col>81</xdr:col>
      <xdr:colOff>95250</xdr:colOff>
      <xdr:row>59</xdr:row>
      <xdr:rowOff>160782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151909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9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47921</xdr:rowOff>
    </xdr:from>
    <xdr:to>
      <xdr:col>77</xdr:col>
      <xdr:colOff>95250</xdr:colOff>
      <xdr:row>59</xdr:row>
      <xdr:rowOff>149521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159698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32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49530</xdr:rowOff>
    </xdr:from>
    <xdr:to>
      <xdr:col>73</xdr:col>
      <xdr:colOff>44450</xdr:colOff>
      <xdr:row>59</xdr:row>
      <xdr:rowOff>151130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161307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39074</xdr:rowOff>
    </xdr:from>
    <xdr:to>
      <xdr:col>68</xdr:col>
      <xdr:colOff>203200</xdr:colOff>
      <xdr:row>59</xdr:row>
      <xdr:rowOff>140674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150851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31031</xdr:rowOff>
    </xdr:from>
    <xdr:to>
      <xdr:col>64</xdr:col>
      <xdr:colOff>152400</xdr:colOff>
      <xdr:row>59</xdr:row>
      <xdr:rowOff>132631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4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142808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令和２年度以降は類似団体平均水準より低く</a:t>
          </a:r>
          <a:r>
            <a:rPr kumimoji="1" lang="ja-JP" altLang="ja-JP" sz="1100" b="0" i="0" baseline="0">
              <a:solidFill>
                <a:schemeClr val="dk1"/>
              </a:solidFill>
              <a:effectLst/>
              <a:latin typeface="+mn-lt"/>
              <a:ea typeface="+mn-ea"/>
              <a:cs typeface="+mn-cs"/>
            </a:rPr>
            <a:t>現在のところ国の健全化基準以下で安定的な移行を継続して</a:t>
          </a:r>
          <a:r>
            <a:rPr kumimoji="1" lang="ja-JP" altLang="en-US" sz="1100" b="0" i="0" baseline="0">
              <a:solidFill>
                <a:schemeClr val="dk1"/>
              </a:solidFill>
              <a:effectLst/>
              <a:latin typeface="+mn-lt"/>
              <a:ea typeface="+mn-ea"/>
              <a:cs typeface="+mn-cs"/>
            </a:rPr>
            <a:t>いる。今後市営住宅の建替え、学校再編などの事業により実質公債費比率が高くなると見込んでいるため、</a:t>
          </a:r>
          <a:r>
            <a:rPr kumimoji="1" lang="ja-JP" altLang="ja-JP" sz="1100" b="0" i="0" baseline="0">
              <a:solidFill>
                <a:schemeClr val="dk1"/>
              </a:solidFill>
              <a:effectLst/>
              <a:latin typeface="+mn-lt"/>
              <a:ea typeface="+mn-ea"/>
              <a:cs typeface="+mn-cs"/>
            </a:rPr>
            <a:t>引き続き健全な財政運営を図っていく。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137160</xdr:rowOff>
    </xdr:from>
    <xdr:to>
      <xdr:col>81</xdr:col>
      <xdr:colOff>44450</xdr:colOff>
      <xdr:row>36</xdr:row>
      <xdr:rowOff>139171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0936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36</xdr:row>
      <xdr:rowOff>141182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1137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36</xdr:row>
      <xdr:rowOff>149225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1338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149225</xdr:rowOff>
    </xdr:from>
    <xdr:to>
      <xdr:col>68</xdr:col>
      <xdr:colOff>152400</xdr:colOff>
      <xdr:row>37</xdr:row>
      <xdr:rowOff>20003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2142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86360</xdr:rowOff>
    </xdr:from>
    <xdr:to>
      <xdr:col>81</xdr:col>
      <xdr:colOff>95250</xdr:colOff>
      <xdr:row>37</xdr:row>
      <xdr:rowOff>16510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102887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88371</xdr:rowOff>
    </xdr:from>
    <xdr:to>
      <xdr:col>77</xdr:col>
      <xdr:colOff>95250</xdr:colOff>
      <xdr:row>37</xdr:row>
      <xdr:rowOff>18521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28698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98425</xdr:rowOff>
    </xdr:from>
    <xdr:to>
      <xdr:col>68</xdr:col>
      <xdr:colOff>203200</xdr:colOff>
      <xdr:row>37</xdr:row>
      <xdr:rowOff>28575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38752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140653</xdr:rowOff>
    </xdr:from>
    <xdr:to>
      <xdr:col>64</xdr:col>
      <xdr:colOff>152400</xdr:colOff>
      <xdr:row>37</xdr:row>
      <xdr:rowOff>70803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80980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当年度も合併初期時に発行した地方債の償還完了や繰上償還を行うことで地方債現在高の減少し、将来負担比率改善を図ることができている。今後とも将来に負担が残らないよう財政基盤の適正化に努める。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27,382
26,913
117.46
18,372,255
17,529,471
634,137
9,233,949
10,614,465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合併以降、職員数の削減に努めたため、類似団体平均を大きく下回っている。なお、令和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年度が大きく上昇した要因は、会計年度任用職員</a:t>
          </a:r>
          <a:r>
            <a:rPr kumimoji="1" lang="ja-JP" altLang="en-US" sz="1100">
              <a:solidFill>
                <a:schemeClr val="dk1"/>
              </a:solidFill>
              <a:effectLst/>
              <a:latin typeface="+mn-lt"/>
              <a:ea typeface="+mn-ea"/>
              <a:cs typeface="+mn-cs"/>
            </a:rPr>
            <a:t>の期末勤勉手当の支給及び若年層職員への人事勧告反映により人件費が</a:t>
          </a:r>
          <a:r>
            <a:rPr kumimoji="1" lang="en-US" altLang="ja-JP" sz="1100">
              <a:solidFill>
                <a:srgbClr val="FF0000"/>
              </a:solidFill>
              <a:effectLst/>
              <a:latin typeface="+mn-lt"/>
              <a:ea typeface="+mn-ea"/>
              <a:cs typeface="+mn-cs"/>
            </a:rPr>
            <a:t>1.6</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今後とも事務の効率化を図るなど適正な管理に努める。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03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7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35</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37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128778</xdr:rowOff>
    </xdr:from>
    <xdr:to>
      <xdr:col>20</xdr:col>
      <xdr:colOff>38100</xdr:colOff>
      <xdr:row>36</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69105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類似団体平均水準に近い位置を維持していて、各種事務事業の見直しを随時行っている。</a:t>
          </a:r>
          <a:r>
            <a:rPr kumimoji="1" lang="ja-JP" altLang="en-US" sz="1100">
              <a:solidFill>
                <a:schemeClr val="dk1"/>
              </a:solidFill>
              <a:effectLst/>
              <a:latin typeface="+mn-lt"/>
              <a:ea typeface="+mn-ea"/>
              <a:cs typeface="+mn-cs"/>
            </a:rPr>
            <a:t>物価高騰の影響で</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年度において昨年と比べ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した。今後とも事務事業の見直しを進める等により経常経費の削減に努める。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92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0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644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64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全国平均を上回る高齢化率</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36.5</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や障がい者自立支援事業所の増加等に伴い、令和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年度まで扶助費の割合が年々増加して</a:t>
          </a:r>
          <a:r>
            <a:rPr kumimoji="1" lang="ja-JP" altLang="en-US" sz="1100">
              <a:solidFill>
                <a:sysClr val="windowText" lastClr="000000"/>
              </a:solidFill>
              <a:effectLst/>
              <a:latin typeface="+mn-lt"/>
              <a:ea typeface="+mn-ea"/>
              <a:cs typeface="+mn-cs"/>
            </a:rPr>
            <a:t>いる。地方交付税の増などにより一般財源等の総額が増えたことにより</a:t>
          </a:r>
          <a:r>
            <a:rPr kumimoji="1" lang="ja-JP" altLang="en-US" sz="1100">
              <a:solidFill>
                <a:srgbClr val="FF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％減少した。引き続き</a:t>
          </a:r>
          <a:r>
            <a:rPr kumimoji="1" lang="ja-JP" altLang="ja-JP" sz="1100">
              <a:solidFill>
                <a:sysClr val="windowText" lastClr="000000"/>
              </a:solidFill>
              <a:effectLst/>
              <a:latin typeface="+mn-lt"/>
              <a:ea typeface="+mn-ea"/>
              <a:cs typeface="+mn-cs"/>
            </a:rPr>
            <a:t>各種経費の適正な見直しに努める。</a:t>
          </a:r>
          <a:endParaRPr lang="ja-JP" altLang="ja-JP">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91622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554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99785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46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135362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年度と同等の水準を維持している。さらなる経費節減を図り、適切な運営管理に努める。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57</xdr:row>
      <xdr:rowOff>57150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17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0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、一部事務組合に対するものが減少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より</a:t>
          </a:r>
          <a:r>
            <a:rPr kumimoji="1" lang="ja-JP" altLang="en-US" sz="1100">
              <a:solidFill>
                <a:srgbClr val="FF0000"/>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した。なお、令和２年度から下水道事業及び簡易水道事業が公営企業会計（法適）へ移行している。これに伴い、これまでの繰出金から補助費等へと移ったため、令和２年度は</a:t>
          </a:r>
          <a:r>
            <a:rPr kumimoji="1" lang="ja-JP" altLang="ja-JP" sz="1100">
              <a:solidFill>
                <a:srgbClr val="FF0000"/>
              </a:solidFill>
              <a:effectLst/>
              <a:latin typeface="+mn-lt"/>
              <a:ea typeface="+mn-ea"/>
              <a:cs typeface="+mn-cs"/>
            </a:rPr>
            <a:t>前年度より</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ポイント増加した。類似団体と比較しすると依然高い水準にあるので、各種補助金の徹底した見直し、適正化を進めることにより削減を図っていく。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78994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86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72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38</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9521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94488</xdr:rowOff>
    </xdr:from>
    <xdr:to>
      <xdr:col>65</xdr:col>
      <xdr:colOff>53975</xdr:colOff>
      <xdr:row>39</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ポイント減少。これは、</a:t>
          </a:r>
          <a:r>
            <a:rPr kumimoji="1" lang="ja-JP" altLang="en-US" sz="1100">
              <a:solidFill>
                <a:schemeClr val="dk1"/>
              </a:solidFill>
              <a:effectLst/>
              <a:latin typeface="+mn-lt"/>
              <a:ea typeface="+mn-ea"/>
              <a:cs typeface="+mn-cs"/>
            </a:rPr>
            <a:t>主な要因としては普通交付税の増加及び公債費償還に充てる特定財源が増えたこと及び償還元の減少によるものであった。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老朽化した施設等の更新や長寿命化等に伴う事業の増加が見込まれその対応が喫緊の課題である。うきは市公共施設等総合管理計画に基づき施設毎の個別計画を作成し、施設の廃止、統廃合を進める等十分な検討を行った上で、地方債の発行を最小限に止めることで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106045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838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106045</xdr:rowOff>
    </xdr:from>
    <xdr:to>
      <xdr:col>19</xdr:col>
      <xdr:colOff>187325</xdr:colOff>
      <xdr:row>74</xdr:row>
      <xdr:rowOff>117475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93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98425</xdr:rowOff>
    </xdr:from>
    <xdr:to>
      <xdr:col>15</xdr:col>
      <xdr:colOff>98425</xdr:colOff>
      <xdr:row>74</xdr:row>
      <xdr:rowOff>117475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85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98425</xdr:rowOff>
    </xdr:from>
    <xdr:to>
      <xdr:col>11</xdr:col>
      <xdr:colOff>9525</xdr:colOff>
      <xdr:row>74</xdr:row>
      <xdr:rowOff>100330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85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125747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55245</xdr:rowOff>
    </xdr:from>
    <xdr:to>
      <xdr:col>20</xdr:col>
      <xdr:colOff>38100</xdr:colOff>
      <xdr:row>74</xdr:row>
      <xdr:rowOff>156845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167022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1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66675</xdr:rowOff>
    </xdr:from>
    <xdr:to>
      <xdr:col>15</xdr:col>
      <xdr:colOff>149225</xdr:colOff>
      <xdr:row>74</xdr:row>
      <xdr:rowOff>168275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47625</xdr:rowOff>
    </xdr:from>
    <xdr:to>
      <xdr:col>11</xdr:col>
      <xdr:colOff>60325</xdr:colOff>
      <xdr:row>74</xdr:row>
      <xdr:rowOff>149225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159402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49530</xdr:rowOff>
    </xdr:from>
    <xdr:to>
      <xdr:col>6</xdr:col>
      <xdr:colOff>171450</xdr:colOff>
      <xdr:row>74</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161307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の増加（</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ポイント）、人件費の増加（</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ポイント）等により、前年度と比較し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ポイント増加した。類似団体と比較しても▲</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ポイント下回っているため、これを維持できるよう全ての業務において優先順位を厳しく点検し、経費節減に努め、健全な財政運用に努める。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11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76</xdr:row>
      <xdr:rowOff>30987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10312"/>
          <a:ext cx="889000" cy="15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75</xdr:row>
      <xdr:rowOff>51562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0515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77</xdr:row>
      <xdr:rowOff>19558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05156"/>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7383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94615</xdr:rowOff>
    </xdr:from>
    <xdr:to>
      <xdr:col>29</xdr:col>
      <xdr:colOff>127000</xdr:colOff>
      <xdr:row>19</xdr:row>
      <xdr:rowOff>5433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28340"/>
          <a:ext cx="647700" cy="8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5433</xdr:rowOff>
    </xdr:from>
    <xdr:to>
      <xdr:col>26</xdr:col>
      <xdr:colOff>50800</xdr:colOff>
      <xdr:row>19</xdr:row>
      <xdr:rowOff>40522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10608"/>
          <a:ext cx="698500" cy="35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40522</xdr:rowOff>
    </xdr:from>
    <xdr:to>
      <xdr:col>22</xdr:col>
      <xdr:colOff>114300</xdr:colOff>
      <xdr:row>19</xdr:row>
      <xdr:rowOff>49752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45697"/>
          <a:ext cx="698500" cy="9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49752</xdr:rowOff>
    </xdr:from>
    <xdr:to>
      <xdr:col>18</xdr:col>
      <xdr:colOff>177800</xdr:colOff>
      <xdr:row>19</xdr:row>
      <xdr:rowOff>99111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54927"/>
          <a:ext cx="698500" cy="49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43815</xdr:rowOff>
    </xdr:from>
    <xdr:to>
      <xdr:col>29</xdr:col>
      <xdr:colOff>177800</xdr:colOff>
      <xdr:row>18</xdr:row>
      <xdr:rowOff>145415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7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15892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126083</xdr:rowOff>
    </xdr:from>
    <xdr:to>
      <xdr:col>26</xdr:col>
      <xdr:colOff>101600</xdr:colOff>
      <xdr:row>19</xdr:row>
      <xdr:rowOff>56233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59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41010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46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161172</xdr:rowOff>
    </xdr:from>
    <xdr:to>
      <xdr:col>22</xdr:col>
      <xdr:colOff>165100</xdr:colOff>
      <xdr:row>19</xdr:row>
      <xdr:rowOff>91322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94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76099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8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170402</xdr:rowOff>
    </xdr:from>
    <xdr:to>
      <xdr:col>19</xdr:col>
      <xdr:colOff>38100</xdr:colOff>
      <xdr:row>19</xdr:row>
      <xdr:rowOff>100552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04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85329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9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48311</xdr:rowOff>
    </xdr:from>
    <xdr:to>
      <xdr:col>15</xdr:col>
      <xdr:colOff>101600</xdr:colOff>
      <xdr:row>19</xdr:row>
      <xdr:rowOff>149911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5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134688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3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86630</xdr:rowOff>
    </xdr:from>
    <xdr:to>
      <xdr:col>29</xdr:col>
      <xdr:colOff>127000</xdr:colOff>
      <xdr:row>38</xdr:row>
      <xdr:rowOff>90352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54230"/>
          <a:ext cx="647700" cy="3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78533</xdr:rowOff>
    </xdr:from>
    <xdr:to>
      <xdr:col>26</xdr:col>
      <xdr:colOff>50800</xdr:colOff>
      <xdr:row>38</xdr:row>
      <xdr:rowOff>86630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46133"/>
          <a:ext cx="698500" cy="8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78533</xdr:rowOff>
    </xdr:from>
    <xdr:to>
      <xdr:col>22</xdr:col>
      <xdr:colOff>114300</xdr:colOff>
      <xdr:row>38</xdr:row>
      <xdr:rowOff>89382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46133"/>
          <a:ext cx="698500" cy="10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88795</xdr:rowOff>
    </xdr:from>
    <xdr:to>
      <xdr:col>18</xdr:col>
      <xdr:colOff>177800</xdr:colOff>
      <xdr:row>38</xdr:row>
      <xdr:rowOff>89382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56395"/>
          <a:ext cx="698500" cy="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39552</xdr:rowOff>
    </xdr:from>
    <xdr:to>
      <xdr:col>29</xdr:col>
      <xdr:colOff>177800</xdr:colOff>
      <xdr:row>38</xdr:row>
      <xdr:rowOff>141152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35830</xdr:rowOff>
    </xdr:from>
    <xdr:to>
      <xdr:col>26</xdr:col>
      <xdr:colOff>101600</xdr:colOff>
      <xdr:row>38</xdr:row>
      <xdr:rowOff>137430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0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122207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27733</xdr:rowOff>
    </xdr:from>
    <xdr:to>
      <xdr:col>22</xdr:col>
      <xdr:colOff>165100</xdr:colOff>
      <xdr:row>38</xdr:row>
      <xdr:rowOff>129333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5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114110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38582</xdr:rowOff>
    </xdr:from>
    <xdr:to>
      <xdr:col>19</xdr:col>
      <xdr:colOff>38100</xdr:colOff>
      <xdr:row>38</xdr:row>
      <xdr:rowOff>140182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06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124959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9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37995</xdr:rowOff>
    </xdr:from>
    <xdr:to>
      <xdr:col>15</xdr:col>
      <xdr:colOff>101600</xdr:colOff>
      <xdr:row>38</xdr:row>
      <xdr:rowOff>139595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124372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27,382
26,913
117.46
18,372,255
17,529,471
634,137
9,233,949
10,614,465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94024</xdr:rowOff>
    </xdr:from>
    <xdr:to>
      <xdr:col>24</xdr:col>
      <xdr:colOff>63500</xdr:colOff>
      <xdr:row>38</xdr:row>
      <xdr:rowOff>9333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37674"/>
          <a:ext cx="838200" cy="8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9333</xdr:rowOff>
    </xdr:from>
    <xdr:to>
      <xdr:col>19</xdr:col>
      <xdr:colOff>177800</xdr:colOff>
      <xdr:row>38</xdr:row>
      <xdr:rowOff>34228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4433"/>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34228</xdr:rowOff>
    </xdr:from>
    <xdr:to>
      <xdr:col>15</xdr:col>
      <xdr:colOff>50800</xdr:colOff>
      <xdr:row>38</xdr:row>
      <xdr:rowOff>42316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49328"/>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42316</xdr:rowOff>
    </xdr:from>
    <xdr:to>
      <xdr:col>10</xdr:col>
      <xdr:colOff>114300</xdr:colOff>
      <xdr:row>38</xdr:row>
      <xdr:rowOff>77346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7416"/>
          <a:ext cx="889000" cy="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43224</xdr:rowOff>
    </xdr:from>
    <xdr:to>
      <xdr:col>24</xdr:col>
      <xdr:colOff>114300</xdr:colOff>
      <xdr:row>37</xdr:row>
      <xdr:rowOff>144824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21651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129983</xdr:rowOff>
    </xdr:from>
    <xdr:to>
      <xdr:col>20</xdr:col>
      <xdr:colOff>38100</xdr:colOff>
      <xdr:row>38</xdr:row>
      <xdr:rowOff>60133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51260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154878</xdr:rowOff>
    </xdr:from>
    <xdr:to>
      <xdr:col>15</xdr:col>
      <xdr:colOff>101600</xdr:colOff>
      <xdr:row>38</xdr:row>
      <xdr:rowOff>85028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76155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162966</xdr:rowOff>
    </xdr:from>
    <xdr:to>
      <xdr:col>10</xdr:col>
      <xdr:colOff>165100</xdr:colOff>
      <xdr:row>38</xdr:row>
      <xdr:rowOff>93116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84243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26546</xdr:rowOff>
    </xdr:from>
    <xdr:to>
      <xdr:col>6</xdr:col>
      <xdr:colOff>38100</xdr:colOff>
      <xdr:row>38</xdr:row>
      <xdr:rowOff>128146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119273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119684</xdr:rowOff>
    </xdr:from>
    <xdr:to>
      <xdr:col>24</xdr:col>
      <xdr:colOff>63500</xdr:colOff>
      <xdr:row>58</xdr:row>
      <xdr:rowOff>121527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3784"/>
          <a:ext cx="838200" cy="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120943</xdr:rowOff>
    </xdr:from>
    <xdr:to>
      <xdr:col>19</xdr:col>
      <xdr:colOff>177800</xdr:colOff>
      <xdr:row>58</xdr:row>
      <xdr:rowOff>121527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5043"/>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120943</xdr:rowOff>
    </xdr:from>
    <xdr:to>
      <xdr:col>15</xdr:col>
      <xdr:colOff>50800</xdr:colOff>
      <xdr:row>58</xdr:row>
      <xdr:rowOff>122789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5043"/>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122789</xdr:rowOff>
    </xdr:from>
    <xdr:to>
      <xdr:col>10</xdr:col>
      <xdr:colOff>114300</xdr:colOff>
      <xdr:row>58</xdr:row>
      <xdr:rowOff>122807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688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68884</xdr:rowOff>
    </xdr:from>
    <xdr:to>
      <xdr:col>24</xdr:col>
      <xdr:colOff>114300</xdr:colOff>
      <xdr:row>58</xdr:row>
      <xdr:rowOff>170484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70727</xdr:rowOff>
    </xdr:from>
    <xdr:to>
      <xdr:col>20</xdr:col>
      <xdr:colOff>38100</xdr:colOff>
      <xdr:row>59</xdr:row>
      <xdr:rowOff>877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163454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70143</xdr:rowOff>
    </xdr:from>
    <xdr:to>
      <xdr:col>15</xdr:col>
      <xdr:colOff>101600</xdr:colOff>
      <xdr:row>59</xdr:row>
      <xdr:rowOff>293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162870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71989</xdr:rowOff>
    </xdr:from>
    <xdr:to>
      <xdr:col>10</xdr:col>
      <xdr:colOff>165100</xdr:colOff>
      <xdr:row>59</xdr:row>
      <xdr:rowOff>2139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164716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72007</xdr:rowOff>
    </xdr:from>
    <xdr:to>
      <xdr:col>6</xdr:col>
      <xdr:colOff>38100</xdr:colOff>
      <xdr:row>59</xdr:row>
      <xdr:rowOff>2157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164734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18174</xdr:rowOff>
    </xdr:from>
    <xdr:to>
      <xdr:col>24</xdr:col>
      <xdr:colOff>63500</xdr:colOff>
      <xdr:row>79</xdr:row>
      <xdr:rowOff>20383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62724"/>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17424</xdr:rowOff>
    </xdr:from>
    <xdr:to>
      <xdr:col>19</xdr:col>
      <xdr:colOff>177800</xdr:colOff>
      <xdr:row>79</xdr:row>
      <xdr:rowOff>18174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61974"/>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16180</xdr:rowOff>
    </xdr:from>
    <xdr:to>
      <xdr:col>15</xdr:col>
      <xdr:colOff>50800</xdr:colOff>
      <xdr:row>79</xdr:row>
      <xdr:rowOff>17424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60730"/>
          <a:ext cx="8890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16180</xdr:rowOff>
    </xdr:from>
    <xdr:to>
      <xdr:col>10</xdr:col>
      <xdr:colOff>114300</xdr:colOff>
      <xdr:row>79</xdr:row>
      <xdr:rowOff>18910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0730"/>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141033</xdr:rowOff>
    </xdr:from>
    <xdr:to>
      <xdr:col>24</xdr:col>
      <xdr:colOff>114300</xdr:colOff>
      <xdr:row>79</xdr:row>
      <xdr:rowOff>71183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55960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138824</xdr:rowOff>
    </xdr:from>
    <xdr:to>
      <xdr:col>20</xdr:col>
      <xdr:colOff>38100</xdr:colOff>
      <xdr:row>79</xdr:row>
      <xdr:rowOff>68974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60101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138074</xdr:rowOff>
    </xdr:from>
    <xdr:to>
      <xdr:col>15</xdr:col>
      <xdr:colOff>101600</xdr:colOff>
      <xdr:row>79</xdr:row>
      <xdr:rowOff>68224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59351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136830</xdr:rowOff>
    </xdr:from>
    <xdr:to>
      <xdr:col>10</xdr:col>
      <xdr:colOff>165100</xdr:colOff>
      <xdr:row>79</xdr:row>
      <xdr:rowOff>66980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58107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139560</xdr:rowOff>
    </xdr:from>
    <xdr:to>
      <xdr:col>6</xdr:col>
      <xdr:colOff>38100</xdr:colOff>
      <xdr:row>79</xdr:row>
      <xdr:rowOff>69710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60837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42942</xdr:rowOff>
    </xdr:from>
    <xdr:to>
      <xdr:col>24</xdr:col>
      <xdr:colOff>63500</xdr:colOff>
      <xdr:row>95</xdr:row>
      <xdr:rowOff>113297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30692"/>
          <a:ext cx="838200" cy="7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113297</xdr:rowOff>
    </xdr:from>
    <xdr:to>
      <xdr:col>19</xdr:col>
      <xdr:colOff>177800</xdr:colOff>
      <xdr:row>96</xdr:row>
      <xdr:rowOff>28487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01047"/>
          <a:ext cx="8890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137071</xdr:rowOff>
    </xdr:from>
    <xdr:to>
      <xdr:col>15</xdr:col>
      <xdr:colOff>50800</xdr:colOff>
      <xdr:row>96</xdr:row>
      <xdr:rowOff>28487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24821"/>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137071</xdr:rowOff>
    </xdr:from>
    <xdr:to>
      <xdr:col>10</xdr:col>
      <xdr:colOff>114300</xdr:colOff>
      <xdr:row>96</xdr:row>
      <xdr:rowOff>136744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24821"/>
          <a:ext cx="889000" cy="17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163592</xdr:rowOff>
    </xdr:from>
    <xdr:to>
      <xdr:col>24</xdr:col>
      <xdr:colOff>114300</xdr:colOff>
      <xdr:row>95</xdr:row>
      <xdr:rowOff>93742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15019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3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62497</xdr:rowOff>
    </xdr:from>
    <xdr:to>
      <xdr:col>20</xdr:col>
      <xdr:colOff>38100</xdr:colOff>
      <xdr:row>95</xdr:row>
      <xdr:rowOff>164097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9174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2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149137</xdr:rowOff>
    </xdr:from>
    <xdr:to>
      <xdr:col>15</xdr:col>
      <xdr:colOff>101600</xdr:colOff>
      <xdr:row>96</xdr:row>
      <xdr:rowOff>79287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95814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1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86271</xdr:rowOff>
    </xdr:from>
    <xdr:to>
      <xdr:col>10</xdr:col>
      <xdr:colOff>165100</xdr:colOff>
      <xdr:row>96</xdr:row>
      <xdr:rowOff>16421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32948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4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85944</xdr:rowOff>
    </xdr:from>
    <xdr:to>
      <xdr:col>6</xdr:col>
      <xdr:colOff>38100</xdr:colOff>
      <xdr:row>97</xdr:row>
      <xdr:rowOff>16094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4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32621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101540</xdr:rowOff>
    </xdr:from>
    <xdr:to>
      <xdr:col>55</xdr:col>
      <xdr:colOff>0</xdr:colOff>
      <xdr:row>37</xdr:row>
      <xdr:rowOff>122094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45190"/>
          <a:ext cx="838200" cy="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101289</xdr:rowOff>
    </xdr:from>
    <xdr:to>
      <xdr:col>50</xdr:col>
      <xdr:colOff>114300</xdr:colOff>
      <xdr:row>37</xdr:row>
      <xdr:rowOff>101540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4493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101289</xdr:rowOff>
    </xdr:from>
    <xdr:to>
      <xdr:col>45</xdr:col>
      <xdr:colOff>177800</xdr:colOff>
      <xdr:row>37</xdr:row>
      <xdr:rowOff>103728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44939"/>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131758</xdr:rowOff>
    </xdr:from>
    <xdr:to>
      <xdr:col>41</xdr:col>
      <xdr:colOff>50800</xdr:colOff>
      <xdr:row>37</xdr:row>
      <xdr:rowOff>103728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32508"/>
          <a:ext cx="889000" cy="31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71294</xdr:rowOff>
    </xdr:from>
    <xdr:to>
      <xdr:col>55</xdr:col>
      <xdr:colOff>50800</xdr:colOff>
      <xdr:row>38</xdr:row>
      <xdr:rowOff>1445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49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49721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50740</xdr:rowOff>
    </xdr:from>
    <xdr:to>
      <xdr:col>50</xdr:col>
      <xdr:colOff>165100</xdr:colOff>
      <xdr:row>37</xdr:row>
      <xdr:rowOff>152340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143467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8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50489</xdr:rowOff>
    </xdr:from>
    <xdr:to>
      <xdr:col>46</xdr:col>
      <xdr:colOff>38100</xdr:colOff>
      <xdr:row>37</xdr:row>
      <xdr:rowOff>152089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168616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6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52928</xdr:rowOff>
    </xdr:from>
    <xdr:to>
      <xdr:col>41</xdr:col>
      <xdr:colOff>101600</xdr:colOff>
      <xdr:row>37</xdr:row>
      <xdr:rowOff>154528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171055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7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80958</xdr:rowOff>
    </xdr:from>
    <xdr:to>
      <xdr:col>36</xdr:col>
      <xdr:colOff>165100</xdr:colOff>
      <xdr:row>36</xdr:row>
      <xdr:rowOff>11108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2235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7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99919</xdr:rowOff>
    </xdr:from>
    <xdr:to>
      <xdr:col>55</xdr:col>
      <xdr:colOff>0</xdr:colOff>
      <xdr:row>57</xdr:row>
      <xdr:rowOff>128174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72569"/>
          <a:ext cx="8382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99919</xdr:rowOff>
    </xdr:from>
    <xdr:to>
      <xdr:col>50</xdr:col>
      <xdr:colOff>114300</xdr:colOff>
      <xdr:row>57</xdr:row>
      <xdr:rowOff>101067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72569"/>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39514</xdr:rowOff>
    </xdr:from>
    <xdr:to>
      <xdr:col>45</xdr:col>
      <xdr:colOff>177800</xdr:colOff>
      <xdr:row>57</xdr:row>
      <xdr:rowOff>101067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2164"/>
          <a:ext cx="889000" cy="6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39514</xdr:rowOff>
    </xdr:from>
    <xdr:to>
      <xdr:col>41</xdr:col>
      <xdr:colOff>50800</xdr:colOff>
      <xdr:row>57</xdr:row>
      <xdr:rowOff>74846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12164"/>
          <a:ext cx="889000" cy="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77374</xdr:rowOff>
    </xdr:from>
    <xdr:to>
      <xdr:col>55</xdr:col>
      <xdr:colOff>50800</xdr:colOff>
      <xdr:row>58</xdr:row>
      <xdr:rowOff>7524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163751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6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49119</xdr:rowOff>
    </xdr:from>
    <xdr:to>
      <xdr:col>50</xdr:col>
      <xdr:colOff>165100</xdr:colOff>
      <xdr:row>57</xdr:row>
      <xdr:rowOff>150719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141846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50267</xdr:rowOff>
    </xdr:from>
    <xdr:to>
      <xdr:col>46</xdr:col>
      <xdr:colOff>38100</xdr:colOff>
      <xdr:row>57</xdr:row>
      <xdr:rowOff>151867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142994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160164</xdr:rowOff>
    </xdr:from>
    <xdr:to>
      <xdr:col>41</xdr:col>
      <xdr:colOff>101600</xdr:colOff>
      <xdr:row>57</xdr:row>
      <xdr:rowOff>90314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81441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5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24046</xdr:rowOff>
    </xdr:from>
    <xdr:to>
      <xdr:col>36</xdr:col>
      <xdr:colOff>165100</xdr:colOff>
      <xdr:row>57</xdr:row>
      <xdr:rowOff>125646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123392</xdr:rowOff>
    </xdr:from>
    <xdr:to>
      <xdr:col>55</xdr:col>
      <xdr:colOff>0</xdr:colOff>
      <xdr:row>78</xdr:row>
      <xdr:rowOff>127322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96492"/>
          <a:ext cx="8382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127322</xdr:rowOff>
    </xdr:from>
    <xdr:to>
      <xdr:col>50</xdr:col>
      <xdr:colOff>114300</xdr:colOff>
      <xdr:row>78</xdr:row>
      <xdr:rowOff>153970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0422"/>
          <a:ext cx="8890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13883</xdr:rowOff>
    </xdr:from>
    <xdr:to>
      <xdr:col>45</xdr:col>
      <xdr:colOff>177800</xdr:colOff>
      <xdr:row>78</xdr:row>
      <xdr:rowOff>153970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86983"/>
          <a:ext cx="889000" cy="14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5392</xdr:rowOff>
    </xdr:from>
    <xdr:to>
      <xdr:col>41</xdr:col>
      <xdr:colOff>50800</xdr:colOff>
      <xdr:row>78</xdr:row>
      <xdr:rowOff>13883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7849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72592</xdr:rowOff>
    </xdr:from>
    <xdr:to>
      <xdr:col>55</xdr:col>
      <xdr:colOff>50800</xdr:colOff>
      <xdr:row>79</xdr:row>
      <xdr:rowOff>2742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51019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76522</xdr:rowOff>
    </xdr:from>
    <xdr:to>
      <xdr:col>50</xdr:col>
      <xdr:colOff>165100</xdr:colOff>
      <xdr:row>79</xdr:row>
      <xdr:rowOff>6672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169249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4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103170</xdr:rowOff>
    </xdr:from>
    <xdr:to>
      <xdr:col>46</xdr:col>
      <xdr:colOff>38100</xdr:colOff>
      <xdr:row>79</xdr:row>
      <xdr:rowOff>33320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24447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134533</xdr:rowOff>
    </xdr:from>
    <xdr:to>
      <xdr:col>41</xdr:col>
      <xdr:colOff>101600</xdr:colOff>
      <xdr:row>78</xdr:row>
      <xdr:rowOff>64683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3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55810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2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126042</xdr:rowOff>
    </xdr:from>
    <xdr:to>
      <xdr:col>36</xdr:col>
      <xdr:colOff>165100</xdr:colOff>
      <xdr:row>78</xdr:row>
      <xdr:rowOff>56192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47319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69675</xdr:rowOff>
    </xdr:from>
    <xdr:to>
      <xdr:col>55</xdr:col>
      <xdr:colOff>0</xdr:colOff>
      <xdr:row>97</xdr:row>
      <xdr:rowOff>105428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00325"/>
          <a:ext cx="8382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59444</xdr:rowOff>
    </xdr:from>
    <xdr:to>
      <xdr:col>50</xdr:col>
      <xdr:colOff>114300</xdr:colOff>
      <xdr:row>97</xdr:row>
      <xdr:rowOff>69675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90094"/>
          <a:ext cx="8890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38562</xdr:rowOff>
    </xdr:from>
    <xdr:to>
      <xdr:col>45</xdr:col>
      <xdr:colOff>177800</xdr:colOff>
      <xdr:row>97</xdr:row>
      <xdr:rowOff>59444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69212"/>
          <a:ext cx="889000" cy="2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38562</xdr:rowOff>
    </xdr:from>
    <xdr:to>
      <xdr:col>41</xdr:col>
      <xdr:colOff>50800</xdr:colOff>
      <xdr:row>97</xdr:row>
      <xdr:rowOff>98837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69212"/>
          <a:ext cx="889000" cy="6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54628</xdr:rowOff>
    </xdr:from>
    <xdr:to>
      <xdr:col>55</xdr:col>
      <xdr:colOff>50800</xdr:colOff>
      <xdr:row>97</xdr:row>
      <xdr:rowOff>156228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141005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18875</xdr:rowOff>
    </xdr:from>
    <xdr:to>
      <xdr:col>50</xdr:col>
      <xdr:colOff>165100</xdr:colOff>
      <xdr:row>97</xdr:row>
      <xdr:rowOff>120475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111602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8644</xdr:rowOff>
    </xdr:from>
    <xdr:to>
      <xdr:col>46</xdr:col>
      <xdr:colOff>38100</xdr:colOff>
      <xdr:row>97</xdr:row>
      <xdr:rowOff>110244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101371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159212</xdr:rowOff>
    </xdr:from>
    <xdr:to>
      <xdr:col>41</xdr:col>
      <xdr:colOff>101600</xdr:colOff>
      <xdr:row>97</xdr:row>
      <xdr:rowOff>89362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80489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1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48037</xdr:rowOff>
    </xdr:from>
    <xdr:to>
      <xdr:col>36</xdr:col>
      <xdr:colOff>165100</xdr:colOff>
      <xdr:row>97</xdr:row>
      <xdr:rowOff>149637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140764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7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162586</xdr:rowOff>
    </xdr:from>
    <xdr:to>
      <xdr:col>85</xdr:col>
      <xdr:colOff>127000</xdr:colOff>
      <xdr:row>39</xdr:row>
      <xdr:rowOff>7115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77686"/>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7115</xdr:rowOff>
    </xdr:from>
    <xdr:to>
      <xdr:col>81</xdr:col>
      <xdr:colOff>50800</xdr:colOff>
      <xdr:row>39</xdr:row>
      <xdr:rowOff>65758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3665"/>
          <a:ext cx="889000" cy="5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58544</xdr:rowOff>
    </xdr:from>
    <xdr:to>
      <xdr:col>76</xdr:col>
      <xdr:colOff>114300</xdr:colOff>
      <xdr:row>39</xdr:row>
      <xdr:rowOff>65758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45094"/>
          <a:ext cx="889000" cy="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53031</xdr:rowOff>
    </xdr:from>
    <xdr:to>
      <xdr:col>71</xdr:col>
      <xdr:colOff>177800</xdr:colOff>
      <xdr:row>39</xdr:row>
      <xdr:rowOff>58544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9581"/>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111786</xdr:rowOff>
    </xdr:from>
    <xdr:to>
      <xdr:col>85</xdr:col>
      <xdr:colOff>177800</xdr:colOff>
      <xdr:row>39</xdr:row>
      <xdr:rowOff>41936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71163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127765</xdr:rowOff>
    </xdr:from>
    <xdr:to>
      <xdr:col>81</xdr:col>
      <xdr:colOff>101600</xdr:colOff>
      <xdr:row>39</xdr:row>
      <xdr:rowOff>57915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74442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14958</xdr:rowOff>
    </xdr:from>
    <xdr:to>
      <xdr:col>76</xdr:col>
      <xdr:colOff>165100</xdr:colOff>
      <xdr:row>39</xdr:row>
      <xdr:rowOff>116558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133085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7744</xdr:rowOff>
    </xdr:from>
    <xdr:to>
      <xdr:col>72</xdr:col>
      <xdr:colOff>38100</xdr:colOff>
      <xdr:row>39</xdr:row>
      <xdr:rowOff>109344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125871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2231</xdr:rowOff>
    </xdr:from>
    <xdr:to>
      <xdr:col>67</xdr:col>
      <xdr:colOff>101600</xdr:colOff>
      <xdr:row>39</xdr:row>
      <xdr:rowOff>103831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120358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6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16663</xdr:rowOff>
    </xdr:from>
    <xdr:to>
      <xdr:col>85</xdr:col>
      <xdr:colOff>127000</xdr:colOff>
      <xdr:row>78</xdr:row>
      <xdr:rowOff>20377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89763"/>
          <a:ext cx="8382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161190</xdr:rowOff>
    </xdr:from>
    <xdr:to>
      <xdr:col>81</xdr:col>
      <xdr:colOff>50800</xdr:colOff>
      <xdr:row>78</xdr:row>
      <xdr:rowOff>16663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62840"/>
          <a:ext cx="889000" cy="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161190</xdr:rowOff>
    </xdr:from>
    <xdr:to>
      <xdr:col>76</xdr:col>
      <xdr:colOff>114300</xdr:colOff>
      <xdr:row>78</xdr:row>
      <xdr:rowOff>26295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62840"/>
          <a:ext cx="889000" cy="3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26295</xdr:rowOff>
    </xdr:from>
    <xdr:to>
      <xdr:col>71</xdr:col>
      <xdr:colOff>177800</xdr:colOff>
      <xdr:row>78</xdr:row>
      <xdr:rowOff>33533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99395"/>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141027</xdr:rowOff>
    </xdr:from>
    <xdr:to>
      <xdr:col>85</xdr:col>
      <xdr:colOff>177800</xdr:colOff>
      <xdr:row>78</xdr:row>
      <xdr:rowOff>71177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137313</xdr:rowOff>
    </xdr:from>
    <xdr:to>
      <xdr:col>81</xdr:col>
      <xdr:colOff>101600</xdr:colOff>
      <xdr:row>78</xdr:row>
      <xdr:rowOff>67463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58590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3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110390</xdr:rowOff>
    </xdr:from>
    <xdr:to>
      <xdr:col>76</xdr:col>
      <xdr:colOff>165100</xdr:colOff>
      <xdr:row>78</xdr:row>
      <xdr:rowOff>40540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31667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146945</xdr:rowOff>
    </xdr:from>
    <xdr:to>
      <xdr:col>72</xdr:col>
      <xdr:colOff>38100</xdr:colOff>
      <xdr:row>78</xdr:row>
      <xdr:rowOff>77095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68222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154183</xdr:rowOff>
    </xdr:from>
    <xdr:to>
      <xdr:col>67</xdr:col>
      <xdr:colOff>101600</xdr:colOff>
      <xdr:row>78</xdr:row>
      <xdr:rowOff>84333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5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75460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122405</xdr:rowOff>
    </xdr:from>
    <xdr:to>
      <xdr:col>85</xdr:col>
      <xdr:colOff>127000</xdr:colOff>
      <xdr:row>98</xdr:row>
      <xdr:rowOff>141632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24505"/>
          <a:ext cx="8382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113716</xdr:rowOff>
    </xdr:from>
    <xdr:to>
      <xdr:col>81</xdr:col>
      <xdr:colOff>50800</xdr:colOff>
      <xdr:row>98</xdr:row>
      <xdr:rowOff>122405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15816"/>
          <a:ext cx="889000" cy="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107229</xdr:rowOff>
    </xdr:from>
    <xdr:to>
      <xdr:col>76</xdr:col>
      <xdr:colOff>114300</xdr:colOff>
      <xdr:row>98</xdr:row>
      <xdr:rowOff>113716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09329"/>
          <a:ext cx="889000" cy="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107229</xdr:rowOff>
    </xdr:from>
    <xdr:to>
      <xdr:col>71</xdr:col>
      <xdr:colOff>177800</xdr:colOff>
      <xdr:row>98</xdr:row>
      <xdr:rowOff>164776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09329"/>
          <a:ext cx="889000" cy="5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90832</xdr:rowOff>
    </xdr:from>
    <xdr:to>
      <xdr:col>85</xdr:col>
      <xdr:colOff>177800</xdr:colOff>
      <xdr:row>99</xdr:row>
      <xdr:rowOff>20982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71605</xdr:rowOff>
    </xdr:from>
    <xdr:to>
      <xdr:col>81</xdr:col>
      <xdr:colOff>101600</xdr:colOff>
      <xdr:row>99</xdr:row>
      <xdr:rowOff>1755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18282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62916</xdr:rowOff>
    </xdr:from>
    <xdr:to>
      <xdr:col>76</xdr:col>
      <xdr:colOff>165100</xdr:colOff>
      <xdr:row>98</xdr:row>
      <xdr:rowOff>164516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6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56429</xdr:rowOff>
    </xdr:from>
    <xdr:to>
      <xdr:col>72</xdr:col>
      <xdr:colOff>38100</xdr:colOff>
      <xdr:row>98</xdr:row>
      <xdr:rowOff>158029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3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113976</xdr:rowOff>
    </xdr:from>
    <xdr:to>
      <xdr:col>67</xdr:col>
      <xdr:colOff>101600</xdr:colOff>
      <xdr:row>99</xdr:row>
      <xdr:rowOff>44126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35253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66156</xdr:rowOff>
    </xdr:from>
    <xdr:to>
      <xdr:col>116</xdr:col>
      <xdr:colOff>63500</xdr:colOff>
      <xdr:row>38</xdr:row>
      <xdr:rowOff>82681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81256"/>
          <a:ext cx="8382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4108</xdr:rowOff>
    </xdr:from>
    <xdr:to>
      <xdr:col>111</xdr:col>
      <xdr:colOff>177800</xdr:colOff>
      <xdr:row>38</xdr:row>
      <xdr:rowOff>82681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19208"/>
          <a:ext cx="889000" cy="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4108</xdr:rowOff>
    </xdr:from>
    <xdr:to>
      <xdr:col>107</xdr:col>
      <xdr:colOff>50800</xdr:colOff>
      <xdr:row>38</xdr:row>
      <xdr:rowOff>121706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19208"/>
          <a:ext cx="889000" cy="1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121706</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36806"/>
          <a:ext cx="889000" cy="14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15356</xdr:rowOff>
    </xdr:from>
    <xdr:to>
      <xdr:col>116</xdr:col>
      <xdr:colOff>114300</xdr:colOff>
      <xdr:row>38</xdr:row>
      <xdr:rowOff>116956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38233</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8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31881</xdr:rowOff>
    </xdr:from>
    <xdr:to>
      <xdr:col>112</xdr:col>
      <xdr:colOff>38100</xdr:colOff>
      <xdr:row>38</xdr:row>
      <xdr:rowOff>133481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150008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124758</xdr:rowOff>
    </xdr:from>
    <xdr:to>
      <xdr:col>107</xdr:col>
      <xdr:colOff>101600</xdr:colOff>
      <xdr:row>38</xdr:row>
      <xdr:rowOff>54908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71435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4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70906</xdr:rowOff>
    </xdr:from>
    <xdr:to>
      <xdr:col>102</xdr:col>
      <xdr:colOff>165100</xdr:colOff>
      <xdr:row>39</xdr:row>
      <xdr:rowOff>1056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17583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6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43718</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926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43718</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2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164368</xdr:rowOff>
    </xdr:from>
    <xdr:to>
      <xdr:col>112</xdr:col>
      <xdr:colOff>38100</xdr:colOff>
      <xdr:row>59</xdr:row>
      <xdr:rowOff>94518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85645</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1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154063</xdr:rowOff>
    </xdr:from>
    <xdr:to>
      <xdr:col>116</xdr:col>
      <xdr:colOff>63500</xdr:colOff>
      <xdr:row>75</xdr:row>
      <xdr:rowOff>162864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12813"/>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162864</xdr:rowOff>
    </xdr:from>
    <xdr:to>
      <xdr:col>111</xdr:col>
      <xdr:colOff>177800</xdr:colOff>
      <xdr:row>76</xdr:row>
      <xdr:rowOff>17380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21614"/>
          <a:ext cx="8890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17380</xdr:rowOff>
    </xdr:from>
    <xdr:to>
      <xdr:col>107</xdr:col>
      <xdr:colOff>50800</xdr:colOff>
      <xdr:row>76</xdr:row>
      <xdr:rowOff>26239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47580"/>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26239</xdr:rowOff>
    </xdr:from>
    <xdr:to>
      <xdr:col>102</xdr:col>
      <xdr:colOff>114300</xdr:colOff>
      <xdr:row>76</xdr:row>
      <xdr:rowOff>68396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56439"/>
          <a:ext cx="8890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103263</xdr:rowOff>
    </xdr:from>
    <xdr:to>
      <xdr:col>116</xdr:col>
      <xdr:colOff>114300</xdr:colOff>
      <xdr:row>76</xdr:row>
      <xdr:rowOff>33413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81690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4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112064</xdr:rowOff>
    </xdr:from>
    <xdr:to>
      <xdr:col>112</xdr:col>
      <xdr:colOff>38100</xdr:colOff>
      <xdr:row>76</xdr:row>
      <xdr:rowOff>42214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33341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138030</xdr:rowOff>
    </xdr:from>
    <xdr:to>
      <xdr:col>107</xdr:col>
      <xdr:colOff>101600</xdr:colOff>
      <xdr:row>76</xdr:row>
      <xdr:rowOff>68180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59307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8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146889</xdr:rowOff>
    </xdr:from>
    <xdr:to>
      <xdr:col>102</xdr:col>
      <xdr:colOff>165100</xdr:colOff>
      <xdr:row>76</xdr:row>
      <xdr:rowOff>77039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0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68166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17596</xdr:rowOff>
    </xdr:from>
    <xdr:to>
      <xdr:col>98</xdr:col>
      <xdr:colOff>38100</xdr:colOff>
      <xdr:row>76</xdr:row>
      <xdr:rowOff>119196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110323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歳出決算総額は、住民一人あたり</a:t>
          </a:r>
          <a:r>
            <a:rPr kumimoji="1" lang="en-US" altLang="ja-JP" sz="1100">
              <a:solidFill>
                <a:schemeClr val="dk1"/>
              </a:solidFill>
              <a:effectLst/>
              <a:latin typeface="+mn-lt"/>
              <a:ea typeface="+mn-ea"/>
              <a:cs typeface="+mn-cs"/>
            </a:rPr>
            <a:t>640,182</a:t>
          </a:r>
          <a:r>
            <a:rPr kumimoji="1" lang="ja-JP" altLang="ja-JP" sz="1100">
              <a:solidFill>
                <a:schemeClr val="dk1"/>
              </a:solidFill>
              <a:effectLst/>
              <a:latin typeface="+mn-lt"/>
              <a:ea typeface="+mn-ea"/>
              <a:cs typeface="+mn-cs"/>
            </a:rPr>
            <a:t>円となっており前年度から</a:t>
          </a:r>
          <a:r>
            <a:rPr kumimoji="1" lang="en-US" altLang="ja-JP" sz="1100">
              <a:solidFill>
                <a:schemeClr val="dk1"/>
              </a:solidFill>
              <a:effectLst/>
              <a:latin typeface="+mn-lt"/>
              <a:ea typeface="+mn-ea"/>
              <a:cs typeface="+mn-cs"/>
            </a:rPr>
            <a:t>6,665</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扶助費は前年度と比較して一人あたり</a:t>
          </a:r>
          <a:r>
            <a:rPr kumimoji="1" lang="en-US" altLang="ja-JP" sz="1100">
              <a:solidFill>
                <a:schemeClr val="dk1"/>
              </a:solidFill>
              <a:effectLst/>
              <a:latin typeface="+mn-lt"/>
              <a:ea typeface="+mn-ea"/>
              <a:cs typeface="+mn-cs"/>
            </a:rPr>
            <a:t>9,233</a:t>
          </a:r>
          <a:r>
            <a:rPr kumimoji="1" lang="ja-JP" altLang="ja-JP" sz="1100">
              <a:solidFill>
                <a:schemeClr val="dk1"/>
              </a:solidFill>
              <a:effectLst/>
              <a:latin typeface="+mn-lt"/>
              <a:ea typeface="+mn-ea"/>
              <a:cs typeface="+mn-cs"/>
            </a:rPr>
            <a:t>円の増となっており、高齢化率の増加、障がい者自立支援事業所の増加等に伴い扶助費は増加傾向にあるため、各種経費の見直しに努める。</a:t>
          </a:r>
          <a:endParaRPr lang="ja-JP" altLang="ja-JP" sz="1400">
            <a:effectLst/>
          </a:endParaRPr>
        </a:p>
        <a:p>
          <a:r>
            <a:rPr kumimoji="1" lang="ja-JP" altLang="ja-JP" sz="1100">
              <a:solidFill>
                <a:schemeClr val="dk1"/>
              </a:solidFill>
              <a:effectLst/>
              <a:latin typeface="+mn-lt"/>
              <a:ea typeface="+mn-ea"/>
              <a:cs typeface="+mn-cs"/>
            </a:rPr>
            <a:t>公債費においては、</a:t>
          </a:r>
          <a:r>
            <a:rPr kumimoji="1" lang="ja-JP" altLang="en-US" sz="1100">
              <a:solidFill>
                <a:schemeClr val="dk1"/>
              </a:solidFill>
              <a:effectLst/>
              <a:latin typeface="+mn-lt"/>
              <a:ea typeface="+mn-ea"/>
              <a:cs typeface="+mn-cs"/>
            </a:rPr>
            <a:t>償還額の減少により前年度に比べ</a:t>
          </a:r>
          <a:r>
            <a:rPr kumimoji="1" lang="en-US" altLang="ja-JP" sz="1100">
              <a:solidFill>
                <a:schemeClr val="dk1"/>
              </a:solidFill>
              <a:effectLst/>
              <a:latin typeface="+mn-lt"/>
              <a:ea typeface="+mn-ea"/>
              <a:cs typeface="+mn-cs"/>
            </a:rPr>
            <a:t>1,625</a:t>
          </a:r>
          <a:r>
            <a:rPr kumimoji="1" lang="ja-JP" altLang="en-US"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普通建設事業費は、道路</a:t>
          </a:r>
          <a:r>
            <a:rPr kumimoji="1" lang="ja-JP" altLang="en-US" sz="1100">
              <a:solidFill>
                <a:schemeClr val="dk1"/>
              </a:solidFill>
              <a:effectLst/>
              <a:latin typeface="+mn-lt"/>
              <a:ea typeface="+mn-ea"/>
              <a:cs typeface="+mn-cs"/>
            </a:rPr>
            <a:t>工事等</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6,180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人件費及び維持補修費については、類似団体より低くなっているが、今後とも業務の見直し、経費の適正化に努めていく。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27,382
26,913
117.46
18,372,255
17,529,471
634,137
9,233,949
10,614,465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66167</xdr:rowOff>
    </xdr:from>
    <xdr:to>
      <xdr:col>24</xdr:col>
      <xdr:colOff>63500</xdr:colOff>
      <xdr:row>38</xdr:row>
      <xdr:rowOff>98171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81267"/>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66167</xdr:rowOff>
    </xdr:from>
    <xdr:to>
      <xdr:col>19</xdr:col>
      <xdr:colOff>177800</xdr:colOff>
      <xdr:row>39</xdr:row>
      <xdr:rowOff>3302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8126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3302</xdr:rowOff>
    </xdr:from>
    <xdr:to>
      <xdr:col>15</xdr:col>
      <xdr:colOff>50800</xdr:colOff>
      <xdr:row>39</xdr:row>
      <xdr:rowOff>19114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89852"/>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156845</xdr:rowOff>
    </xdr:from>
    <xdr:to>
      <xdr:col>10</xdr:col>
      <xdr:colOff>114300</xdr:colOff>
      <xdr:row>39</xdr:row>
      <xdr:rowOff>19114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71945"/>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47371</xdr:rowOff>
    </xdr:from>
    <xdr:to>
      <xdr:col>24</xdr:col>
      <xdr:colOff>114300</xdr:colOff>
      <xdr:row>38</xdr:row>
      <xdr:rowOff>148971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25798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4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15367</xdr:rowOff>
    </xdr:from>
    <xdr:to>
      <xdr:col>20</xdr:col>
      <xdr:colOff>38100</xdr:colOff>
      <xdr:row>38</xdr:row>
      <xdr:rowOff>116967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108094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2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123952</xdr:rowOff>
    </xdr:from>
    <xdr:to>
      <xdr:col>15</xdr:col>
      <xdr:colOff>101600</xdr:colOff>
      <xdr:row>39</xdr:row>
      <xdr:rowOff>54102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45229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3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139764</xdr:rowOff>
    </xdr:from>
    <xdr:to>
      <xdr:col>10</xdr:col>
      <xdr:colOff>165100</xdr:colOff>
      <xdr:row>39</xdr:row>
      <xdr:rowOff>69914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61041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4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106045</xdr:rowOff>
    </xdr:from>
    <xdr:to>
      <xdr:col>6</xdr:col>
      <xdr:colOff>38100</xdr:colOff>
      <xdr:row>39</xdr:row>
      <xdr:rowOff>36195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27322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81021</xdr:rowOff>
    </xdr:from>
    <xdr:to>
      <xdr:col>24</xdr:col>
      <xdr:colOff>63500</xdr:colOff>
      <xdr:row>58</xdr:row>
      <xdr:rowOff>84806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25121"/>
          <a:ext cx="8382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78625</xdr:rowOff>
    </xdr:from>
    <xdr:to>
      <xdr:col>19</xdr:col>
      <xdr:colOff>177800</xdr:colOff>
      <xdr:row>58</xdr:row>
      <xdr:rowOff>84806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2725"/>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74285</xdr:rowOff>
    </xdr:from>
    <xdr:to>
      <xdr:col>15</xdr:col>
      <xdr:colOff>50800</xdr:colOff>
      <xdr:row>58</xdr:row>
      <xdr:rowOff>78625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8385"/>
          <a:ext cx="889000" cy="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157425</xdr:rowOff>
    </xdr:from>
    <xdr:to>
      <xdr:col>10</xdr:col>
      <xdr:colOff>114300</xdr:colOff>
      <xdr:row>58</xdr:row>
      <xdr:rowOff>74285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0075"/>
          <a:ext cx="889000" cy="8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30221</xdr:rowOff>
    </xdr:from>
    <xdr:to>
      <xdr:col>24</xdr:col>
      <xdr:colOff>114300</xdr:colOff>
      <xdr:row>58</xdr:row>
      <xdr:rowOff>131821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34006</xdr:rowOff>
    </xdr:from>
    <xdr:to>
      <xdr:col>20</xdr:col>
      <xdr:colOff>38100</xdr:colOff>
      <xdr:row>58</xdr:row>
      <xdr:rowOff>135606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126733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27825</xdr:rowOff>
    </xdr:from>
    <xdr:to>
      <xdr:col>15</xdr:col>
      <xdr:colOff>101600</xdr:colOff>
      <xdr:row>58</xdr:row>
      <xdr:rowOff>129425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120552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23485</xdr:rowOff>
    </xdr:from>
    <xdr:to>
      <xdr:col>10</xdr:col>
      <xdr:colOff>165100</xdr:colOff>
      <xdr:row>58</xdr:row>
      <xdr:rowOff>125085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116212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106625</xdr:rowOff>
    </xdr:from>
    <xdr:to>
      <xdr:col>6</xdr:col>
      <xdr:colOff>38100</xdr:colOff>
      <xdr:row>58</xdr:row>
      <xdr:rowOff>36775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27902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4324</xdr:rowOff>
    </xdr:from>
    <xdr:to>
      <xdr:col>24</xdr:col>
      <xdr:colOff>63500</xdr:colOff>
      <xdr:row>77</xdr:row>
      <xdr:rowOff>43338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5974"/>
          <a:ext cx="8382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43338</xdr:rowOff>
    </xdr:from>
    <xdr:to>
      <xdr:col>19</xdr:col>
      <xdr:colOff>177800</xdr:colOff>
      <xdr:row>77</xdr:row>
      <xdr:rowOff>80845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4988"/>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49707</xdr:rowOff>
    </xdr:from>
    <xdr:to>
      <xdr:col>15</xdr:col>
      <xdr:colOff>50800</xdr:colOff>
      <xdr:row>77</xdr:row>
      <xdr:rowOff>80845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51357"/>
          <a:ext cx="889000" cy="3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49707</xdr:rowOff>
    </xdr:from>
    <xdr:to>
      <xdr:col>10</xdr:col>
      <xdr:colOff>114300</xdr:colOff>
      <xdr:row>77</xdr:row>
      <xdr:rowOff>156685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1357"/>
          <a:ext cx="889000" cy="1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124974</xdr:rowOff>
    </xdr:from>
    <xdr:to>
      <xdr:col>24</xdr:col>
      <xdr:colOff>114300</xdr:colOff>
      <xdr:row>77</xdr:row>
      <xdr:rowOff>55124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147851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0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163988</xdr:rowOff>
    </xdr:from>
    <xdr:to>
      <xdr:col>20</xdr:col>
      <xdr:colOff>38100</xdr:colOff>
      <xdr:row>77</xdr:row>
      <xdr:rowOff>94138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110665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30045</xdr:rowOff>
    </xdr:from>
    <xdr:to>
      <xdr:col>15</xdr:col>
      <xdr:colOff>101600</xdr:colOff>
      <xdr:row>77</xdr:row>
      <xdr:rowOff>131645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148172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170357</xdr:rowOff>
    </xdr:from>
    <xdr:to>
      <xdr:col>10</xdr:col>
      <xdr:colOff>165100</xdr:colOff>
      <xdr:row>77</xdr:row>
      <xdr:rowOff>100507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117034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105885</xdr:rowOff>
    </xdr:from>
    <xdr:to>
      <xdr:col>6</xdr:col>
      <xdr:colOff>38100</xdr:colOff>
      <xdr:row>78</xdr:row>
      <xdr:rowOff>36035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27162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0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84441</xdr:rowOff>
    </xdr:from>
    <xdr:to>
      <xdr:col>24</xdr:col>
      <xdr:colOff>63500</xdr:colOff>
      <xdr:row>99</xdr:row>
      <xdr:rowOff>85282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7991"/>
          <a:ext cx="8382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83455</xdr:rowOff>
    </xdr:from>
    <xdr:to>
      <xdr:col>19</xdr:col>
      <xdr:colOff>177800</xdr:colOff>
      <xdr:row>99</xdr:row>
      <xdr:rowOff>84441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7005"/>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83455</xdr:rowOff>
    </xdr:from>
    <xdr:to>
      <xdr:col>15</xdr:col>
      <xdr:colOff>50800</xdr:colOff>
      <xdr:row>99</xdr:row>
      <xdr:rowOff>84088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7005"/>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84088</xdr:rowOff>
    </xdr:from>
    <xdr:to>
      <xdr:col>10</xdr:col>
      <xdr:colOff>114300</xdr:colOff>
      <xdr:row>99</xdr:row>
      <xdr:rowOff>88190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7638"/>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34482</xdr:rowOff>
    </xdr:from>
    <xdr:to>
      <xdr:col>24</xdr:col>
      <xdr:colOff>114300</xdr:colOff>
      <xdr:row>99</xdr:row>
      <xdr:rowOff>136082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33641</xdr:rowOff>
    </xdr:from>
    <xdr:to>
      <xdr:col>20</xdr:col>
      <xdr:colOff>38100</xdr:colOff>
      <xdr:row>99</xdr:row>
      <xdr:rowOff>135241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126368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32655</xdr:rowOff>
    </xdr:from>
    <xdr:to>
      <xdr:col>15</xdr:col>
      <xdr:colOff>101600</xdr:colOff>
      <xdr:row>99</xdr:row>
      <xdr:rowOff>134255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125382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33288</xdr:rowOff>
    </xdr:from>
    <xdr:to>
      <xdr:col>10</xdr:col>
      <xdr:colOff>165100</xdr:colOff>
      <xdr:row>99</xdr:row>
      <xdr:rowOff>134888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126015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37390</xdr:rowOff>
    </xdr:from>
    <xdr:to>
      <xdr:col>6</xdr:col>
      <xdr:colOff>38100</xdr:colOff>
      <xdr:row>99</xdr:row>
      <xdr:rowOff>138990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130117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18542</xdr:rowOff>
    </xdr:from>
    <xdr:to>
      <xdr:col>55</xdr:col>
      <xdr:colOff>0</xdr:colOff>
      <xdr:row>39</xdr:row>
      <xdr:rowOff>23767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05092"/>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160274</xdr:rowOff>
    </xdr:from>
    <xdr:to>
      <xdr:col>50</xdr:col>
      <xdr:colOff>114300</xdr:colOff>
      <xdr:row>39</xdr:row>
      <xdr:rowOff>23767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75374"/>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160274</xdr:rowOff>
    </xdr:from>
    <xdr:to>
      <xdr:col>45</xdr:col>
      <xdr:colOff>177800</xdr:colOff>
      <xdr:row>39</xdr:row>
      <xdr:rowOff>22461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75374"/>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22461</xdr:rowOff>
    </xdr:from>
    <xdr:to>
      <xdr:col>41</xdr:col>
      <xdr:colOff>50800</xdr:colOff>
      <xdr:row>39</xdr:row>
      <xdr:rowOff>32585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0901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139192</xdr:rowOff>
    </xdr:from>
    <xdr:to>
      <xdr:col>55</xdr:col>
      <xdr:colOff>50800</xdr:colOff>
      <xdr:row>39</xdr:row>
      <xdr:rowOff>69342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54119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144417</xdr:rowOff>
    </xdr:from>
    <xdr:to>
      <xdr:col>50</xdr:col>
      <xdr:colOff>165100</xdr:colOff>
      <xdr:row>39</xdr:row>
      <xdr:rowOff>74567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5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65694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5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109474</xdr:rowOff>
    </xdr:from>
    <xdr:to>
      <xdr:col>46</xdr:col>
      <xdr:colOff>38100</xdr:colOff>
      <xdr:row>39</xdr:row>
      <xdr:rowOff>39624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30751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143111</xdr:rowOff>
    </xdr:from>
    <xdr:to>
      <xdr:col>41</xdr:col>
      <xdr:colOff>101600</xdr:colOff>
      <xdr:row>39</xdr:row>
      <xdr:rowOff>73261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64388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153235</xdr:rowOff>
    </xdr:from>
    <xdr:to>
      <xdr:col>36</xdr:col>
      <xdr:colOff>165100</xdr:colOff>
      <xdr:row>39</xdr:row>
      <xdr:rowOff>83385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74512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61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116763</xdr:rowOff>
    </xdr:from>
    <xdr:to>
      <xdr:col>55</xdr:col>
      <xdr:colOff>0</xdr:colOff>
      <xdr:row>57</xdr:row>
      <xdr:rowOff>33757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17963"/>
          <a:ext cx="838200" cy="8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116763</xdr:rowOff>
    </xdr:from>
    <xdr:to>
      <xdr:col>50</xdr:col>
      <xdr:colOff>114300</xdr:colOff>
      <xdr:row>57</xdr:row>
      <xdr:rowOff>38468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17963"/>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159131</xdr:rowOff>
    </xdr:from>
    <xdr:to>
      <xdr:col>45</xdr:col>
      <xdr:colOff>177800</xdr:colOff>
      <xdr:row>57</xdr:row>
      <xdr:rowOff>38468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60331"/>
          <a:ext cx="889000" cy="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159131</xdr:rowOff>
    </xdr:from>
    <xdr:to>
      <xdr:col>41</xdr:col>
      <xdr:colOff>50800</xdr:colOff>
      <xdr:row>57</xdr:row>
      <xdr:rowOff>37592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60331"/>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154407</xdr:rowOff>
    </xdr:from>
    <xdr:to>
      <xdr:col>55</xdr:col>
      <xdr:colOff>50800</xdr:colOff>
      <xdr:row>57</xdr:row>
      <xdr:rowOff>84557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132834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65963</xdr:rowOff>
    </xdr:from>
    <xdr:to>
      <xdr:col>50</xdr:col>
      <xdr:colOff>165100</xdr:colOff>
      <xdr:row>56</xdr:row>
      <xdr:rowOff>167563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158690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5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159118</xdr:rowOff>
    </xdr:from>
    <xdr:to>
      <xdr:col>46</xdr:col>
      <xdr:colOff>38100</xdr:colOff>
      <xdr:row>57</xdr:row>
      <xdr:rowOff>89268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80395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108331</xdr:rowOff>
    </xdr:from>
    <xdr:to>
      <xdr:col>41</xdr:col>
      <xdr:colOff>101600</xdr:colOff>
      <xdr:row>57</xdr:row>
      <xdr:rowOff>38481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29608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0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158242</xdr:rowOff>
    </xdr:from>
    <xdr:to>
      <xdr:col>36</xdr:col>
      <xdr:colOff>165100</xdr:colOff>
      <xdr:row>57</xdr:row>
      <xdr:rowOff>88392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79519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32057</xdr:rowOff>
    </xdr:from>
    <xdr:to>
      <xdr:col>55</xdr:col>
      <xdr:colOff>0</xdr:colOff>
      <xdr:row>78</xdr:row>
      <xdr:rowOff>50340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05157"/>
          <a:ext cx="838200" cy="1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38545</xdr:rowOff>
    </xdr:from>
    <xdr:to>
      <xdr:col>50</xdr:col>
      <xdr:colOff>114300</xdr:colOff>
      <xdr:row>78</xdr:row>
      <xdr:rowOff>50340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1645"/>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27403</xdr:rowOff>
    </xdr:from>
    <xdr:to>
      <xdr:col>45</xdr:col>
      <xdr:colOff>177800</xdr:colOff>
      <xdr:row>78</xdr:row>
      <xdr:rowOff>38545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00503"/>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17331</xdr:rowOff>
    </xdr:from>
    <xdr:to>
      <xdr:col>41</xdr:col>
      <xdr:colOff>50800</xdr:colOff>
      <xdr:row>78</xdr:row>
      <xdr:rowOff>27403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90431"/>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152707</xdr:rowOff>
    </xdr:from>
    <xdr:to>
      <xdr:col>55</xdr:col>
      <xdr:colOff>50800</xdr:colOff>
      <xdr:row>78</xdr:row>
      <xdr:rowOff>82857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170990</xdr:rowOff>
    </xdr:from>
    <xdr:to>
      <xdr:col>50</xdr:col>
      <xdr:colOff>165100</xdr:colOff>
      <xdr:row>78</xdr:row>
      <xdr:rowOff>101140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92267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6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159195</xdr:rowOff>
    </xdr:from>
    <xdr:to>
      <xdr:col>46</xdr:col>
      <xdr:colOff>38100</xdr:colOff>
      <xdr:row>78</xdr:row>
      <xdr:rowOff>89345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80472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148053</xdr:rowOff>
    </xdr:from>
    <xdr:to>
      <xdr:col>41</xdr:col>
      <xdr:colOff>101600</xdr:colOff>
      <xdr:row>78</xdr:row>
      <xdr:rowOff>78203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69330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137981</xdr:rowOff>
    </xdr:from>
    <xdr:to>
      <xdr:col>36</xdr:col>
      <xdr:colOff>165100</xdr:colOff>
      <xdr:row>78</xdr:row>
      <xdr:rowOff>68131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59258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7569</xdr:rowOff>
    </xdr:from>
    <xdr:to>
      <xdr:col>55</xdr:col>
      <xdr:colOff>0</xdr:colOff>
      <xdr:row>97</xdr:row>
      <xdr:rowOff>32372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38219"/>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147549</xdr:rowOff>
    </xdr:from>
    <xdr:to>
      <xdr:col>50</xdr:col>
      <xdr:colOff>114300</xdr:colOff>
      <xdr:row>97</xdr:row>
      <xdr:rowOff>7569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06749"/>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96075</xdr:rowOff>
    </xdr:from>
    <xdr:to>
      <xdr:col>45</xdr:col>
      <xdr:colOff>177800</xdr:colOff>
      <xdr:row>96</xdr:row>
      <xdr:rowOff>147549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55275"/>
          <a:ext cx="889000" cy="5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96075</xdr:rowOff>
    </xdr:from>
    <xdr:to>
      <xdr:col>41</xdr:col>
      <xdr:colOff>50800</xdr:colOff>
      <xdr:row>96</xdr:row>
      <xdr:rowOff>151580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55275"/>
          <a:ext cx="889000" cy="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153022</xdr:rowOff>
    </xdr:from>
    <xdr:to>
      <xdr:col>55</xdr:col>
      <xdr:colOff>50800</xdr:colOff>
      <xdr:row>97</xdr:row>
      <xdr:rowOff>83172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131449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9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128219</xdr:rowOff>
    </xdr:from>
    <xdr:to>
      <xdr:col>50</xdr:col>
      <xdr:colOff>165100</xdr:colOff>
      <xdr:row>97</xdr:row>
      <xdr:rowOff>58369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8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96749</xdr:rowOff>
    </xdr:from>
    <xdr:to>
      <xdr:col>46</xdr:col>
      <xdr:colOff>38100</xdr:colOff>
      <xdr:row>97</xdr:row>
      <xdr:rowOff>26899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18026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45275</xdr:rowOff>
    </xdr:from>
    <xdr:to>
      <xdr:col>41</xdr:col>
      <xdr:colOff>101600</xdr:colOff>
      <xdr:row>96</xdr:row>
      <xdr:rowOff>146875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9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100780</xdr:rowOff>
    </xdr:from>
    <xdr:to>
      <xdr:col>36</xdr:col>
      <xdr:colOff>165100</xdr:colOff>
      <xdr:row>97</xdr:row>
      <xdr:rowOff>30930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22057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140071</xdr:rowOff>
    </xdr:from>
    <xdr:to>
      <xdr:col>85</xdr:col>
      <xdr:colOff>127000</xdr:colOff>
      <xdr:row>38</xdr:row>
      <xdr:rowOff>11199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83721"/>
          <a:ext cx="838200" cy="4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140071</xdr:rowOff>
    </xdr:from>
    <xdr:to>
      <xdr:col>81</xdr:col>
      <xdr:colOff>50800</xdr:colOff>
      <xdr:row>38</xdr:row>
      <xdr:rowOff>64777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83721"/>
          <a:ext cx="889000" cy="9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64777</xdr:rowOff>
    </xdr:from>
    <xdr:to>
      <xdr:col>76</xdr:col>
      <xdr:colOff>114300</xdr:colOff>
      <xdr:row>38</xdr:row>
      <xdr:rowOff>73320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79877"/>
          <a:ext cx="889000" cy="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63647</xdr:rowOff>
    </xdr:from>
    <xdr:to>
      <xdr:col>71</xdr:col>
      <xdr:colOff>177800</xdr:colOff>
      <xdr:row>38</xdr:row>
      <xdr:rowOff>73320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78747"/>
          <a:ext cx="889000" cy="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131848</xdr:rowOff>
    </xdr:from>
    <xdr:to>
      <xdr:col>85</xdr:col>
      <xdr:colOff>177800</xdr:colOff>
      <xdr:row>38</xdr:row>
      <xdr:rowOff>61998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110275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89271</xdr:rowOff>
    </xdr:from>
    <xdr:to>
      <xdr:col>81</xdr:col>
      <xdr:colOff>101600</xdr:colOff>
      <xdr:row>38</xdr:row>
      <xdr:rowOff>19421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2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13977</xdr:rowOff>
    </xdr:from>
    <xdr:to>
      <xdr:col>76</xdr:col>
      <xdr:colOff>165100</xdr:colOff>
      <xdr:row>38</xdr:row>
      <xdr:rowOff>115577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106704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22520</xdr:rowOff>
    </xdr:from>
    <xdr:to>
      <xdr:col>72</xdr:col>
      <xdr:colOff>38100</xdr:colOff>
      <xdr:row>38</xdr:row>
      <xdr:rowOff>124120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115247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12847</xdr:rowOff>
    </xdr:from>
    <xdr:to>
      <xdr:col>67</xdr:col>
      <xdr:colOff>101600</xdr:colOff>
      <xdr:row>38</xdr:row>
      <xdr:rowOff>114447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105574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2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11143</xdr:rowOff>
    </xdr:from>
    <xdr:to>
      <xdr:col>85</xdr:col>
      <xdr:colOff>127000</xdr:colOff>
      <xdr:row>57</xdr:row>
      <xdr:rowOff>14160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83793"/>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142115</xdr:rowOff>
    </xdr:from>
    <xdr:to>
      <xdr:col>81</xdr:col>
      <xdr:colOff>50800</xdr:colOff>
      <xdr:row>57</xdr:row>
      <xdr:rowOff>14160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43315"/>
          <a:ext cx="889000" cy="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142115</xdr:rowOff>
    </xdr:from>
    <xdr:to>
      <xdr:col>76</xdr:col>
      <xdr:colOff>114300</xdr:colOff>
      <xdr:row>57</xdr:row>
      <xdr:rowOff>60826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43315"/>
          <a:ext cx="889000" cy="9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158255</xdr:rowOff>
    </xdr:from>
    <xdr:to>
      <xdr:col>71</xdr:col>
      <xdr:colOff>177800</xdr:colOff>
      <xdr:row>57</xdr:row>
      <xdr:rowOff>60826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59455"/>
          <a:ext cx="889000" cy="7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131793</xdr:rowOff>
    </xdr:from>
    <xdr:to>
      <xdr:col>85</xdr:col>
      <xdr:colOff>177800</xdr:colOff>
      <xdr:row>57</xdr:row>
      <xdr:rowOff>61943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3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110220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1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134810</xdr:rowOff>
    </xdr:from>
    <xdr:to>
      <xdr:col>81</xdr:col>
      <xdr:colOff>101600</xdr:colOff>
      <xdr:row>57</xdr:row>
      <xdr:rowOff>64960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56087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2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91315</xdr:rowOff>
    </xdr:from>
    <xdr:to>
      <xdr:col>76</xdr:col>
      <xdr:colOff>165100</xdr:colOff>
      <xdr:row>57</xdr:row>
      <xdr:rowOff>21465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12592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8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10026</xdr:rowOff>
    </xdr:from>
    <xdr:to>
      <xdr:col>72</xdr:col>
      <xdr:colOff>38100</xdr:colOff>
      <xdr:row>57</xdr:row>
      <xdr:rowOff>111626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102753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107455</xdr:rowOff>
    </xdr:from>
    <xdr:to>
      <xdr:col>67</xdr:col>
      <xdr:colOff>101600</xdr:colOff>
      <xdr:row>57</xdr:row>
      <xdr:rowOff>37605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28732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162585</xdr:rowOff>
    </xdr:from>
    <xdr:to>
      <xdr:col>85</xdr:col>
      <xdr:colOff>127000</xdr:colOff>
      <xdr:row>79</xdr:row>
      <xdr:rowOff>7116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35685"/>
          <a:ext cx="838200" cy="1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7116</xdr:rowOff>
    </xdr:from>
    <xdr:to>
      <xdr:col>81</xdr:col>
      <xdr:colOff>50800</xdr:colOff>
      <xdr:row>79</xdr:row>
      <xdr:rowOff>65757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51666"/>
          <a:ext cx="889000" cy="5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58544</xdr:rowOff>
    </xdr:from>
    <xdr:to>
      <xdr:col>76</xdr:col>
      <xdr:colOff>114300</xdr:colOff>
      <xdr:row>79</xdr:row>
      <xdr:rowOff>65757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3094"/>
          <a:ext cx="889000" cy="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53031</xdr:rowOff>
    </xdr:from>
    <xdr:to>
      <xdr:col>71</xdr:col>
      <xdr:colOff>177800</xdr:colOff>
      <xdr:row>79</xdr:row>
      <xdr:rowOff>58544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97581"/>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111785</xdr:rowOff>
    </xdr:from>
    <xdr:to>
      <xdr:col>85</xdr:col>
      <xdr:colOff>177800</xdr:colOff>
      <xdr:row>79</xdr:row>
      <xdr:rowOff>41935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71162</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7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127766</xdr:rowOff>
    </xdr:from>
    <xdr:to>
      <xdr:col>81</xdr:col>
      <xdr:colOff>101600</xdr:colOff>
      <xdr:row>79</xdr:row>
      <xdr:rowOff>57916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74443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27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14957</xdr:rowOff>
    </xdr:from>
    <xdr:to>
      <xdr:col>76</xdr:col>
      <xdr:colOff>165100</xdr:colOff>
      <xdr:row>79</xdr:row>
      <xdr:rowOff>116557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133084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3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7744</xdr:rowOff>
    </xdr:from>
    <xdr:to>
      <xdr:col>72</xdr:col>
      <xdr:colOff>38100</xdr:colOff>
      <xdr:row>79</xdr:row>
      <xdr:rowOff>109344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125871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2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2231</xdr:rowOff>
    </xdr:from>
    <xdr:to>
      <xdr:col>67</xdr:col>
      <xdr:colOff>101600</xdr:colOff>
      <xdr:row>79</xdr:row>
      <xdr:rowOff>103831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120358</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16663</xdr:rowOff>
    </xdr:from>
    <xdr:to>
      <xdr:col>85</xdr:col>
      <xdr:colOff>127000</xdr:colOff>
      <xdr:row>98</xdr:row>
      <xdr:rowOff>20377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18763"/>
          <a:ext cx="8382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161190</xdr:rowOff>
    </xdr:from>
    <xdr:to>
      <xdr:col>81</xdr:col>
      <xdr:colOff>50800</xdr:colOff>
      <xdr:row>98</xdr:row>
      <xdr:rowOff>16663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91840"/>
          <a:ext cx="889000" cy="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161190</xdr:rowOff>
    </xdr:from>
    <xdr:to>
      <xdr:col>76</xdr:col>
      <xdr:colOff>114300</xdr:colOff>
      <xdr:row>98</xdr:row>
      <xdr:rowOff>26295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91840"/>
          <a:ext cx="889000" cy="3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26295</xdr:rowOff>
    </xdr:from>
    <xdr:to>
      <xdr:col>71</xdr:col>
      <xdr:colOff>177800</xdr:colOff>
      <xdr:row>98</xdr:row>
      <xdr:rowOff>33533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28395"/>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141027</xdr:rowOff>
    </xdr:from>
    <xdr:to>
      <xdr:col>85</xdr:col>
      <xdr:colOff>177800</xdr:colOff>
      <xdr:row>98</xdr:row>
      <xdr:rowOff>71177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137313</xdr:rowOff>
    </xdr:from>
    <xdr:to>
      <xdr:col>81</xdr:col>
      <xdr:colOff>101600</xdr:colOff>
      <xdr:row>98</xdr:row>
      <xdr:rowOff>67463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58590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6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110390</xdr:rowOff>
    </xdr:from>
    <xdr:to>
      <xdr:col>76</xdr:col>
      <xdr:colOff>165100</xdr:colOff>
      <xdr:row>98</xdr:row>
      <xdr:rowOff>40540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31667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146945</xdr:rowOff>
    </xdr:from>
    <xdr:to>
      <xdr:col>72</xdr:col>
      <xdr:colOff>38100</xdr:colOff>
      <xdr:row>98</xdr:row>
      <xdr:rowOff>77095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68222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154183</xdr:rowOff>
    </xdr:from>
    <xdr:to>
      <xdr:col>67</xdr:col>
      <xdr:colOff>101600</xdr:colOff>
      <xdr:row>98</xdr:row>
      <xdr:rowOff>84333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8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75460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類似団体内平均値と比べると、各項目でほぼ平均あるいは低い水準となっている。</a:t>
          </a:r>
          <a:endParaRPr lang="ja-JP" altLang="ja-JP" sz="1400">
            <a:effectLst/>
          </a:endParaRPr>
        </a:p>
        <a:p>
          <a:r>
            <a:rPr kumimoji="1" lang="ja-JP" altLang="ja-JP" sz="1100">
              <a:solidFill>
                <a:schemeClr val="dk1"/>
              </a:solidFill>
              <a:effectLst/>
              <a:latin typeface="+mn-lt"/>
              <a:ea typeface="+mn-ea"/>
              <a:cs typeface="+mn-cs"/>
            </a:rPr>
            <a:t>民生費は高齢化率の増加、障がい者自立支援事業所の増加や障害福祉サービス等に伴い増加傾向にある。</a:t>
          </a:r>
          <a:endParaRPr lang="ja-JP" altLang="ja-JP" sz="1400">
            <a:effectLst/>
          </a:endParaRPr>
        </a:p>
        <a:p>
          <a:r>
            <a:rPr kumimoji="1" lang="ja-JP" altLang="en-US" sz="1100">
              <a:solidFill>
                <a:schemeClr val="dk1"/>
              </a:solidFill>
              <a:effectLst/>
              <a:latin typeface="+mn-lt"/>
              <a:ea typeface="+mn-ea"/>
              <a:cs typeface="+mn-cs"/>
            </a:rPr>
            <a:t>衛生費については、一部事務組合への負担金減少したことにより（住民一人あたり</a:t>
          </a:r>
          <a:r>
            <a:rPr kumimoji="1" lang="ja-JP" altLang="en-US" sz="1100">
              <a:solidFill>
                <a:srgbClr val="FF0000"/>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2,572</a:t>
          </a:r>
          <a:r>
            <a:rPr kumimoji="1" lang="ja-JP" altLang="en-US" sz="1100">
              <a:solidFill>
                <a:schemeClr val="dk1"/>
              </a:solidFill>
              <a:effectLst/>
              <a:latin typeface="+mn-lt"/>
              <a:ea typeface="+mn-ea"/>
              <a:cs typeface="+mn-cs"/>
            </a:rPr>
            <a:t>円）となった。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償還額</a:t>
          </a:r>
          <a:r>
            <a:rPr kumimoji="1" lang="ja-JP" altLang="ja-JP" sz="1100">
              <a:solidFill>
                <a:schemeClr val="dk1"/>
              </a:solidFill>
              <a:effectLst/>
              <a:latin typeface="+mn-lt"/>
              <a:ea typeface="+mn-ea"/>
              <a:cs typeface="+mn-cs"/>
            </a:rPr>
            <a:t>の減少により前年度比で減額（住民一人あたり</a:t>
          </a:r>
          <a:r>
            <a:rPr kumimoji="1" lang="ja-JP" altLang="ja-JP" sz="1100">
              <a:solidFill>
                <a:srgbClr val="FF0000"/>
              </a:solidFill>
              <a:effectLst/>
              <a:latin typeface="+mn-lt"/>
              <a:ea typeface="+mn-ea"/>
              <a:cs typeface="+mn-cs"/>
            </a:rPr>
            <a:t>前年度比</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1,625</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災害復旧費については、令和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年度大雨により各地で災害が発生したことにより増加（住民一人あたり</a:t>
          </a:r>
          <a:r>
            <a:rPr kumimoji="1" lang="ja-JP" altLang="ja-JP" sz="1100">
              <a:solidFill>
                <a:srgbClr val="FF0000"/>
              </a:solidFill>
              <a:effectLst/>
              <a:latin typeface="+mn-lt"/>
              <a:ea typeface="+mn-ea"/>
              <a:cs typeface="+mn-cs"/>
            </a:rPr>
            <a:t>前年度比</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4,893</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老朽化した施設の維持補修及び更新（建替えや複合化）が喫緊の課題となっており、うきは市公共施設等総合管理計画及び個別計画に基づき、施設の建替え等は十分な検討を行った上で財政健全化に努める。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額は継続的に黒字を確保しており、財政調整基金残高は適切な財源確保と歳出の精査により、近年取崩しを回避し増加傾向にある。今後の大規模事業や公共施設の更新等を見据え安易な取崩しは行わず最低水準の取り崩しに努め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年度は、一般会計の実質収支で約</a:t>
          </a:r>
          <a:r>
            <a:rPr kumimoji="1" lang="en-US" altLang="ja-JP" sz="1100">
              <a:solidFill>
                <a:schemeClr val="dk1"/>
              </a:solidFill>
              <a:effectLst/>
              <a:latin typeface="+mn-lt"/>
              <a:ea typeface="+mn-ea"/>
              <a:cs typeface="+mn-cs"/>
            </a:rPr>
            <a:t>632</a:t>
          </a:r>
          <a:r>
            <a:rPr kumimoji="1" lang="ja-JP" altLang="ja-JP" sz="1100">
              <a:solidFill>
                <a:schemeClr val="dk1"/>
              </a:solidFill>
              <a:effectLst/>
              <a:latin typeface="+mn-lt"/>
              <a:ea typeface="+mn-ea"/>
              <a:cs typeface="+mn-cs"/>
            </a:rPr>
            <a:t>百万円の黒字であり、他の特別会計でもすべて黒字を確保でき、全会計連結で約</a:t>
          </a:r>
          <a:r>
            <a:rPr kumimoji="1" lang="en-US" altLang="ja-JP" sz="1100">
              <a:solidFill>
                <a:schemeClr val="dk1"/>
              </a:solidFill>
              <a:effectLst/>
              <a:latin typeface="+mn-lt"/>
              <a:ea typeface="+mn-ea"/>
              <a:cs typeface="+mn-cs"/>
            </a:rPr>
            <a:t>1,403</a:t>
          </a:r>
          <a:r>
            <a:rPr kumimoji="1" lang="ja-JP" altLang="ja-JP" sz="1100">
              <a:solidFill>
                <a:schemeClr val="dk1"/>
              </a:solidFill>
              <a:effectLst/>
              <a:latin typeface="+mn-lt"/>
              <a:ea typeface="+mn-ea"/>
              <a:cs typeface="+mn-cs"/>
            </a:rPr>
            <a:t>百万円の黒字となった。今後とも健全な財政運営に努める。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18372255</v>
      </c>
      <c r="BO4" s="436"/>
      <c r="BP4" s="436"/>
      <c r="BQ4" s="436"/>
      <c r="BR4" s="436"/>
      <c r="BS4" s="436"/>
      <c r="BT4" s="436"/>
      <c r="BU4" s="437"/>
      <c r="BV4" s="435">
        <v>18401540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6.9</v>
      </c>
      <c r="CU4" s="576"/>
      <c r="CV4" s="576"/>
      <c r="CW4" s="576"/>
      <c r="CX4" s="576"/>
      <c r="CY4" s="576"/>
      <c r="CZ4" s="576"/>
      <c r="DA4" s="577"/>
      <c r="DB4" s="575">
        <v>6.4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17529471</v>
      </c>
      <c r="BO5" s="407"/>
      <c r="BP5" s="407"/>
      <c r="BQ5" s="407"/>
      <c r="BR5" s="407"/>
      <c r="BS5" s="407"/>
      <c r="BT5" s="407"/>
      <c r="BU5" s="408"/>
      <c r="BV5" s="406">
        <v>17595322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85.6</v>
      </c>
      <c r="CU5" s="404"/>
      <c r="CV5" s="404"/>
      <c r="CW5" s="404"/>
      <c r="CX5" s="404"/>
      <c r="CY5" s="404"/>
      <c r="CZ5" s="404"/>
      <c r="DA5" s="405"/>
      <c r="DB5" s="403">
        <v>85.3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842784</v>
      </c>
      <c r="BO6" s="407"/>
      <c r="BP6" s="407"/>
      <c r="BQ6" s="407"/>
      <c r="BR6" s="407"/>
      <c r="BS6" s="407"/>
      <c r="BT6" s="407"/>
      <c r="BU6" s="408"/>
      <c r="BV6" s="406">
        <v>806218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85.8</v>
      </c>
      <c r="CU6" s="550"/>
      <c r="CV6" s="550"/>
      <c r="CW6" s="550"/>
      <c r="CX6" s="550"/>
      <c r="CY6" s="550"/>
      <c r="CZ6" s="550"/>
      <c r="DA6" s="551"/>
      <c r="DB6" s="549">
        <v>85.8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208647</v>
      </c>
      <c r="BO7" s="407"/>
      <c r="BP7" s="407"/>
      <c r="BQ7" s="407"/>
      <c r="BR7" s="407"/>
      <c r="BS7" s="407"/>
      <c r="BT7" s="407"/>
      <c r="BU7" s="408"/>
      <c r="BV7" s="406">
        <v>225881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9233949</v>
      </c>
      <c r="CU7" s="407"/>
      <c r="CV7" s="407"/>
      <c r="CW7" s="407"/>
      <c r="CX7" s="407"/>
      <c r="CY7" s="407"/>
      <c r="CZ7" s="407"/>
      <c r="DA7" s="408"/>
      <c r="DB7" s="406">
        <v>9128630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634137</v>
      </c>
      <c r="BO8" s="407"/>
      <c r="BP8" s="407"/>
      <c r="BQ8" s="407"/>
      <c r="BR8" s="407"/>
      <c r="BS8" s="407"/>
      <c r="BT8" s="407"/>
      <c r="BU8" s="408"/>
      <c r="BV8" s="406">
        <v>580337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27981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53800</v>
      </c>
      <c r="BO9" s="407"/>
      <c r="BP9" s="407"/>
      <c r="BQ9" s="407"/>
      <c r="BR9" s="407"/>
      <c r="BS9" s="407"/>
      <c r="BT9" s="407"/>
      <c r="BU9" s="408"/>
      <c r="BV9" s="406">
        <v>-116531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11.2</v>
      </c>
      <c r="CU9" s="404"/>
      <c r="CV9" s="404"/>
      <c r="CW9" s="404"/>
      <c r="CX9" s="404"/>
      <c r="CY9" s="404"/>
      <c r="CZ9" s="404"/>
      <c r="DA9" s="405"/>
      <c r="DB9" s="403">
        <v>11.9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29509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64187</v>
      </c>
      <c r="BO10" s="407"/>
      <c r="BP10" s="407"/>
      <c r="BQ10" s="407"/>
      <c r="BR10" s="407"/>
      <c r="BS10" s="407"/>
      <c r="BT10" s="407"/>
      <c r="BU10" s="408"/>
      <c r="BV10" s="406">
        <v>826131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65396</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27382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1161</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26913</v>
      </c>
      <c r="S13" s="494"/>
      <c r="T13" s="494"/>
      <c r="U13" s="494"/>
      <c r="V13" s="495"/>
      <c r="W13" s="496" t="s">
        <v>131</v>
      </c>
      <c r="X13" s="392"/>
      <c r="Y13" s="392"/>
      <c r="Z13" s="392"/>
      <c r="AA13" s="392"/>
      <c r="AB13" s="393"/>
      <c r="AC13" s="359">
        <v>2125</v>
      </c>
      <c r="AD13" s="360"/>
      <c r="AE13" s="360"/>
      <c r="AF13" s="360"/>
      <c r="AG13" s="361"/>
      <c r="AH13" s="359">
        <v>2266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116826</v>
      </c>
      <c r="BO13" s="407"/>
      <c r="BP13" s="407"/>
      <c r="BQ13" s="407"/>
      <c r="BR13" s="407"/>
      <c r="BS13" s="407"/>
      <c r="BT13" s="407"/>
      <c r="BU13" s="408"/>
      <c r="BV13" s="406">
        <v>774996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6.4</v>
      </c>
      <c r="CU13" s="404"/>
      <c r="CV13" s="404"/>
      <c r="CW13" s="404"/>
      <c r="CX13" s="404"/>
      <c r="CY13" s="404"/>
      <c r="CZ13" s="404"/>
      <c r="DA13" s="405"/>
      <c r="DB13" s="403">
        <v>6.5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27774</v>
      </c>
      <c r="S14" s="494"/>
      <c r="T14" s="494"/>
      <c r="U14" s="494"/>
      <c r="V14" s="495"/>
      <c r="W14" s="497"/>
      <c r="X14" s="395"/>
      <c r="Y14" s="395"/>
      <c r="Z14" s="395"/>
      <c r="AA14" s="395"/>
      <c r="AB14" s="396"/>
      <c r="AC14" s="486">
        <v>15.7</v>
      </c>
      <c r="AD14" s="487"/>
      <c r="AE14" s="487"/>
      <c r="AF14" s="487"/>
      <c r="AG14" s="488"/>
      <c r="AH14" s="486">
        <v>15.5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27366</v>
      </c>
      <c r="S15" s="494"/>
      <c r="T15" s="494"/>
      <c r="U15" s="494"/>
      <c r="V15" s="495"/>
      <c r="W15" s="496" t="s">
        <v>137</v>
      </c>
      <c r="X15" s="392"/>
      <c r="Y15" s="392"/>
      <c r="Z15" s="392"/>
      <c r="AA15" s="392"/>
      <c r="AB15" s="393"/>
      <c r="AC15" s="359">
        <v>3678</v>
      </c>
      <c r="AD15" s="360"/>
      <c r="AE15" s="360"/>
      <c r="AF15" s="360"/>
      <c r="AG15" s="361"/>
      <c r="AH15" s="359">
        <v>3890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3236687</v>
      </c>
      <c r="BO15" s="436"/>
      <c r="BP15" s="436"/>
      <c r="BQ15" s="436"/>
      <c r="BR15" s="436"/>
      <c r="BS15" s="436"/>
      <c r="BT15" s="436"/>
      <c r="BU15" s="437"/>
      <c r="BV15" s="435">
        <v>3252930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27.1</v>
      </c>
      <c r="AD16" s="487"/>
      <c r="AE16" s="487"/>
      <c r="AF16" s="487"/>
      <c r="AG16" s="488"/>
      <c r="AH16" s="486">
        <v>26.7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8421642</v>
      </c>
      <c r="BO16" s="407"/>
      <c r="BP16" s="407"/>
      <c r="BQ16" s="407"/>
      <c r="BR16" s="407"/>
      <c r="BS16" s="407"/>
      <c r="BT16" s="407"/>
      <c r="BU16" s="408"/>
      <c r="BV16" s="406">
        <v>8273245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7767</v>
      </c>
      <c r="AD17" s="360"/>
      <c r="AE17" s="360"/>
      <c r="AF17" s="360"/>
      <c r="AG17" s="361"/>
      <c r="AH17" s="359">
        <v>8428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4032181</v>
      </c>
      <c r="BO17" s="407"/>
      <c r="BP17" s="407"/>
      <c r="BQ17" s="407"/>
      <c r="BR17" s="407"/>
      <c r="BS17" s="407"/>
      <c r="BT17" s="407"/>
      <c r="BU17" s="408"/>
      <c r="BV17" s="406">
        <v>4057516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117.46</v>
      </c>
      <c r="M18" s="459"/>
      <c r="N18" s="459"/>
      <c r="O18" s="459"/>
      <c r="P18" s="459"/>
      <c r="Q18" s="459"/>
      <c r="R18" s="460"/>
      <c r="S18" s="460"/>
      <c r="T18" s="460"/>
      <c r="U18" s="460"/>
      <c r="V18" s="461"/>
      <c r="W18" s="477"/>
      <c r="X18" s="478"/>
      <c r="Y18" s="478"/>
      <c r="Z18" s="478"/>
      <c r="AA18" s="478"/>
      <c r="AB18" s="502"/>
      <c r="AC18" s="376">
        <v>57.2</v>
      </c>
      <c r="AD18" s="377"/>
      <c r="AE18" s="377"/>
      <c r="AF18" s="377"/>
      <c r="AG18" s="462"/>
      <c r="AH18" s="376">
        <v>57.8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7996168</v>
      </c>
      <c r="BO18" s="407"/>
      <c r="BP18" s="407"/>
      <c r="BQ18" s="407"/>
      <c r="BR18" s="407"/>
      <c r="BS18" s="407"/>
      <c r="BT18" s="407"/>
      <c r="BU18" s="408"/>
      <c r="BV18" s="406">
        <v>7805187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238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12059541</v>
      </c>
      <c r="BO19" s="407"/>
      <c r="BP19" s="407"/>
      <c r="BQ19" s="407"/>
      <c r="BR19" s="407"/>
      <c r="BS19" s="407"/>
      <c r="BT19" s="407"/>
      <c r="BU19" s="408"/>
      <c r="BV19" s="406">
        <v>12007018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10128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10614465</v>
      </c>
      <c r="BO22" s="436"/>
      <c r="BP22" s="436"/>
      <c r="BQ22" s="436"/>
      <c r="BR22" s="436"/>
      <c r="BS22" s="436"/>
      <c r="BT22" s="436"/>
      <c r="BU22" s="437"/>
      <c r="BV22" s="435">
        <v>10895297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8145547</v>
      </c>
      <c r="BO23" s="407"/>
      <c r="BP23" s="407"/>
      <c r="BQ23" s="407"/>
      <c r="BR23" s="407"/>
      <c r="BS23" s="407"/>
      <c r="BT23" s="407"/>
      <c r="BU23" s="408"/>
      <c r="BV23" s="406">
        <v>8446567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8160</v>
      </c>
      <c r="R24" s="360"/>
      <c r="S24" s="360"/>
      <c r="T24" s="360"/>
      <c r="U24" s="360"/>
      <c r="V24" s="361"/>
      <c r="W24" s="449"/>
      <c r="X24" s="386"/>
      <c r="Y24" s="387"/>
      <c r="Z24" s="362" t="s">
        <v>162</v>
      </c>
      <c r="AA24" s="363"/>
      <c r="AB24" s="363"/>
      <c r="AC24" s="363"/>
      <c r="AD24" s="363"/>
      <c r="AE24" s="363"/>
      <c r="AF24" s="363"/>
      <c r="AG24" s="364"/>
      <c r="AH24" s="359">
        <v>215</v>
      </c>
      <c r="AI24" s="360"/>
      <c r="AJ24" s="360"/>
      <c r="AK24" s="360"/>
      <c r="AL24" s="361"/>
      <c r="AM24" s="359">
        <v>637690</v>
      </c>
      <c r="AN24" s="360"/>
      <c r="AO24" s="360"/>
      <c r="AP24" s="360"/>
      <c r="AQ24" s="360"/>
      <c r="AR24" s="361"/>
      <c r="AS24" s="359">
        <v>2966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6968511</v>
      </c>
      <c r="BO24" s="407"/>
      <c r="BP24" s="407"/>
      <c r="BQ24" s="407"/>
      <c r="BR24" s="407"/>
      <c r="BS24" s="407"/>
      <c r="BT24" s="407"/>
      <c r="BU24" s="408"/>
      <c r="BV24" s="406">
        <v>6873373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6520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2878380</v>
      </c>
      <c r="BO25" s="436"/>
      <c r="BP25" s="436"/>
      <c r="BQ25" s="436"/>
      <c r="BR25" s="436"/>
      <c r="BS25" s="436"/>
      <c r="BT25" s="436"/>
      <c r="BU25" s="437"/>
      <c r="BV25" s="435">
        <v>876352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6040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17410</v>
      </c>
      <c r="AN26" s="360"/>
      <c r="AO26" s="360"/>
      <c r="AP26" s="360"/>
      <c r="AQ26" s="360"/>
      <c r="AR26" s="361"/>
      <c r="AS26" s="359">
        <v>3482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4100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476845</v>
      </c>
      <c r="BO27" s="441"/>
      <c r="BP27" s="441"/>
      <c r="BQ27" s="441"/>
      <c r="BR27" s="441"/>
      <c r="BS27" s="441"/>
      <c r="BT27" s="441"/>
      <c r="BU27" s="442"/>
      <c r="BV27" s="440">
        <v>473248</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3600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6782840</v>
      </c>
      <c r="BO28" s="436"/>
      <c r="BP28" s="436"/>
      <c r="BQ28" s="436"/>
      <c r="BR28" s="436"/>
      <c r="BS28" s="436"/>
      <c r="BT28" s="436"/>
      <c r="BU28" s="437"/>
      <c r="BV28" s="435">
        <v>6719813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3300</v>
      </c>
      <c r="R29" s="360"/>
      <c r="S29" s="360"/>
      <c r="T29" s="360"/>
      <c r="U29" s="360"/>
      <c r="V29" s="361"/>
      <c r="W29" s="450"/>
      <c r="X29" s="451"/>
      <c r="Y29" s="452"/>
      <c r="Z29" s="362" t="s">
        <v>178</v>
      </c>
      <c r="AA29" s="363"/>
      <c r="AB29" s="363"/>
      <c r="AC29" s="363"/>
      <c r="AD29" s="363"/>
      <c r="AE29" s="363"/>
      <c r="AF29" s="363"/>
      <c r="AG29" s="364"/>
      <c r="AH29" s="359">
        <v>217</v>
      </c>
      <c r="AI29" s="360"/>
      <c r="AJ29" s="360"/>
      <c r="AK29" s="360"/>
      <c r="AL29" s="361"/>
      <c r="AM29" s="359">
        <v>643803</v>
      </c>
      <c r="AN29" s="360"/>
      <c r="AO29" s="360"/>
      <c r="AP29" s="360"/>
      <c r="AQ29" s="360"/>
      <c r="AR29" s="361"/>
      <c r="AS29" s="359">
        <v>2967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1143075</v>
      </c>
      <c r="BO29" s="407"/>
      <c r="BP29" s="407"/>
      <c r="BQ29" s="407"/>
      <c r="BR29" s="407"/>
      <c r="BS29" s="407"/>
      <c r="BT29" s="407"/>
      <c r="BU29" s="408"/>
      <c r="BV29" s="406">
        <v>1134170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6575614</v>
      </c>
      <c r="BO30" s="441"/>
      <c r="BP30" s="441"/>
      <c r="BQ30" s="441"/>
      <c r="BR30" s="441"/>
      <c r="BS30" s="441"/>
      <c r="BT30" s="441"/>
      <c r="BU30" s="442"/>
      <c r="BV30" s="440">
        <v>6207060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IF('各会計、関係団体の財政状況及び健全化判断比率'!B30="","",'各会計、関係団体の財政状況及び健全化判断比率'!B30)</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福岡県介護保険広域連合（一般会計）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うきはの里</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自動車学校特別会計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IF('各会計、関係団体の財政状況及び健全化判断比率'!B31="","",'各会計、関係団体の財政状況及び健全化判断比率'!B31)</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福岡県介護保険広域連合（介護保険事業特別会計）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うきは市土地開発公社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〇</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久留米広域市町村圏事務組合（一般会計）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レインボーファーム</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久留米広域市町村圏事務組合（小児救急医療支援事業特別会計）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久留米広域市町村圏事務組合（広域消防特別会計）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うきは久留米環境施設組合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福岡県市町村消防団員等公務災害補償組合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福岡県自治振興組合（一般会計）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福岡県自治振興組合（公文書館事業特別会計）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福岡県後期高齢者医療広域連合（一般会計）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7BAKhp2eBBJ5e8uUO6E4yGjPJK9jkEM2RF0+KrVe0ViPHpMHVVOWVU4PZXESy3XptH8nZOyTld6sVPWeIi+gA==" saltValue="SBW1GWfOCOm0fxBY5wVFn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F57" sqref="F5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530</v>
      </c>
      <c r="D34" s="1136"/>
      <c r="E34" s="1137"/>
      <c r="F34" s="32">
        <v>7.63</v>
      </c>
      <c r="G34" s="33">
        <v>9.4</v>
      </c>
      <c r="H34" s="33">
        <v>7.65</v>
      </c>
      <c r="I34" s="33">
        <v>6.31</v>
      </c>
      <c r="J34" s="34">
        <v>6.83</v>
      </c>
      <c r="K34" s="22"/>
      <c r="L34" s="22"/>
      <c r="M34" s="22"/>
      <c r="N34" s="22"/>
      <c r="O34" s="22"/>
      <c r="P34" s="22"/>
    </row>
    <row r="35" spans="1:16" ht="39" customHeight="1" x14ac:dyDescent="0.15">
      <c r="A35" s="22"/>
      <c r="B35" s="35"/>
      <c r="C35" s="1132" t="s">
        <v>531</v>
      </c>
      <c r="D35" s="1132"/>
      <c r="E35" s="1133"/>
      <c r="F35" s="36">
        <v>1.21</v>
      </c>
      <c r="G35" s="37">
        <v>2.27</v>
      </c>
      <c r="H35" s="37">
        <v>4.04</v>
      </c>
      <c r="I35" s="37">
        <v>4.8600000000000003</v>
      </c>
      <c r="J35" s="38">
        <v>5.67</v>
      </c>
      <c r="K35" s="22"/>
      <c r="L35" s="22"/>
      <c r="M35" s="22"/>
      <c r="N35" s="22"/>
      <c r="O35" s="22"/>
      <c r="P35" s="22"/>
    </row>
    <row r="36" spans="1:16" ht="39" customHeight="1" x14ac:dyDescent="0.15">
      <c r="A36" s="22"/>
      <c r="B36" s="35"/>
      <c r="C36" s="1132" t="s">
        <v>532</v>
      </c>
      <c r="D36" s="1132"/>
      <c r="E36" s="1133"/>
      <c r="F36" s="36">
        <v>0.99</v>
      </c>
      <c r="G36" s="37">
        <v>1.31</v>
      </c>
      <c r="H36" s="37">
        <v>1.59</v>
      </c>
      <c r="I36" s="37">
        <v>1.93</v>
      </c>
      <c r="J36" s="38">
        <v>2.15</v>
      </c>
      <c r="K36" s="22"/>
      <c r="L36" s="22"/>
      <c r="M36" s="22"/>
      <c r="N36" s="22"/>
      <c r="O36" s="22"/>
      <c r="P36" s="22"/>
    </row>
    <row r="37" spans="1:16" ht="39" customHeight="1" x14ac:dyDescent="0.15">
      <c r="A37" s="22"/>
      <c r="B37" s="35"/>
      <c r="C37" s="1132" t="s">
        <v>533</v>
      </c>
      <c r="D37" s="1132"/>
      <c r="E37" s="1133"/>
      <c r="F37" s="36">
        <v>1.66</v>
      </c>
      <c r="G37" s="37">
        <v>1.54</v>
      </c>
      <c r="H37" s="37">
        <v>1.45</v>
      </c>
      <c r="I37" s="37">
        <v>0.12</v>
      </c>
      <c r="J37" s="38">
        <v>0.48</v>
      </c>
      <c r="K37" s="22"/>
      <c r="L37" s="22"/>
      <c r="M37" s="22"/>
      <c r="N37" s="22"/>
      <c r="O37" s="22"/>
      <c r="P37" s="22"/>
    </row>
    <row r="38" spans="1:16" ht="39" customHeight="1" x14ac:dyDescent="0.15">
      <c r="A38" s="22"/>
      <c r="B38" s="35"/>
      <c r="C38" s="1132" t="s">
        <v>534</v>
      </c>
      <c r="D38" s="1132"/>
      <c r="E38" s="1133"/>
      <c r="F38" s="36">
        <v>0.23</v>
      </c>
      <c r="G38" s="37">
        <v>0.31</v>
      </c>
      <c r="H38" s="37">
        <v>0.05</v>
      </c>
      <c r="I38" s="37">
        <v>0.03</v>
      </c>
      <c r="J38" s="38">
        <v>0.02</v>
      </c>
      <c r="K38" s="22"/>
      <c r="L38" s="22"/>
      <c r="M38" s="22"/>
      <c r="N38" s="22"/>
      <c r="O38" s="22"/>
      <c r="P38" s="22"/>
    </row>
    <row r="39" spans="1:16" ht="39" customHeight="1" x14ac:dyDescent="0.15">
      <c r="A39" s="22"/>
      <c r="B39" s="35"/>
      <c r="C39" s="1132" t="s">
        <v>535</v>
      </c>
      <c r="D39" s="1132"/>
      <c r="E39" s="1133"/>
      <c r="F39" s="36">
        <v>0.02</v>
      </c>
      <c r="G39" s="37">
        <v>0.02</v>
      </c>
      <c r="H39" s="37">
        <v>0.02</v>
      </c>
      <c r="I39" s="37">
        <v>0.02</v>
      </c>
      <c r="J39" s="38">
        <v>0.01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537</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53i7yW5rMFIYlAWBAixogwR/HMSetmrd3Ju5Bfyf+lweRfVk6SR+PbepWd82SffzznfC0NrcCs+QpzAOkbRsg==" saltValue="AMi+pf3yFN6jcYKbhAHS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F57" sqref="F5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1343</v>
      </c>
      <c r="L45" s="58">
        <v>1417</v>
      </c>
      <c r="M45" s="58">
        <v>1492</v>
      </c>
      <c r="N45" s="58">
        <v>1429</v>
      </c>
      <c r="O45" s="59">
        <v>1429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555</v>
      </c>
      <c r="L48" s="62">
        <v>526</v>
      </c>
      <c r="M48" s="62">
        <v>522</v>
      </c>
      <c r="N48" s="62">
        <v>514</v>
      </c>
      <c r="O48" s="63">
        <v>460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19</v>
      </c>
      <c r="L49" s="62">
        <v>21</v>
      </c>
      <c r="M49" s="62">
        <v>48</v>
      </c>
      <c r="N49" s="62">
        <v>47</v>
      </c>
      <c r="O49" s="63">
        <v>47</v>
      </c>
      <c r="P49" s="46"/>
      <c r="Q49" s="46"/>
      <c r="R49" s="46"/>
      <c r="S49" s="46"/>
      <c r="T49" s="46"/>
      <c r="U49" s="46"/>
    </row>
    <row r="50" spans="1:21" ht="30.75" customHeight="1" x14ac:dyDescent="0.15">
      <c r="A50" s="46"/>
      <c r="B50" s="1163"/>
      <c r="C50" s="1164"/>
      <c r="D50" s="60"/>
      <c r="E50" s="1140" t="s">
        <v>15</v>
      </c>
      <c r="F50" s="1140"/>
      <c r="G50" s="1140"/>
      <c r="H50" s="1140"/>
      <c r="I50" s="1140"/>
      <c r="J50" s="1141"/>
      <c r="K50" s="61">
        <v>6</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1439</v>
      </c>
      <c r="L52" s="62">
        <v>1492</v>
      </c>
      <c r="M52" s="62">
        <v>1502</v>
      </c>
      <c r="N52" s="62">
        <v>1508</v>
      </c>
      <c r="O52" s="63">
        <v>1491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484</v>
      </c>
      <c r="L53" s="67">
        <v>472</v>
      </c>
      <c r="M53" s="67">
        <v>560</v>
      </c>
      <c r="N53" s="67">
        <v>482</v>
      </c>
      <c r="O53" s="68">
        <v>445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8wA+/StgQLhHT0xpK9QrxnbWIplOgad6i22CRyMQSShCLQcz9G/Ar/Ca8BdhNNatemMt9TAZ2gRZQfWBZXHBw==" saltValue="cYCw1nwOZ0cS7dJrpK88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F57" sqref="F5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12501</v>
      </c>
      <c r="J41" s="331">
        <v>12206</v>
      </c>
      <c r="K41" s="331">
        <v>11085</v>
      </c>
      <c r="L41" s="331">
        <v>10895</v>
      </c>
      <c r="M41" s="332">
        <v>10614</v>
      </c>
    </row>
    <row r="42" spans="2:13" ht="27.75" customHeight="1" x14ac:dyDescent="0.15">
      <c r="B42" s="1171"/>
      <c r="C42" s="1172"/>
      <c r="D42" s="104"/>
      <c r="E42" s="1175" t="s">
        <v>32</v>
      </c>
      <c r="F42" s="1175"/>
      <c r="G42" s="1175"/>
      <c r="H42" s="1176"/>
      <c r="I42" s="333">
        <v>6</v>
      </c>
      <c r="J42" s="334" t="s">
        <v>487</v>
      </c>
      <c r="K42" s="334" t="s">
        <v>487</v>
      </c>
      <c r="L42" s="334" t="s">
        <v>487</v>
      </c>
      <c r="M42" s="335">
        <v>1920</v>
      </c>
    </row>
    <row r="43" spans="2:13" ht="27.75" customHeight="1" x14ac:dyDescent="0.15">
      <c r="B43" s="1171"/>
      <c r="C43" s="1172"/>
      <c r="D43" s="104"/>
      <c r="E43" s="1175" t="s">
        <v>33</v>
      </c>
      <c r="F43" s="1175"/>
      <c r="G43" s="1175"/>
      <c r="H43" s="1176"/>
      <c r="I43" s="333">
        <v>8691</v>
      </c>
      <c r="J43" s="334">
        <v>7800</v>
      </c>
      <c r="K43" s="334">
        <v>7036</v>
      </c>
      <c r="L43" s="334">
        <v>6709</v>
      </c>
      <c r="M43" s="335">
        <v>6354</v>
      </c>
    </row>
    <row r="44" spans="2:13" ht="27.75" customHeight="1" x14ac:dyDescent="0.15">
      <c r="B44" s="1171"/>
      <c r="C44" s="1172"/>
      <c r="D44" s="104"/>
      <c r="E44" s="1175" t="s">
        <v>34</v>
      </c>
      <c r="F44" s="1175"/>
      <c r="G44" s="1175"/>
      <c r="H44" s="1176"/>
      <c r="I44" s="333">
        <v>74</v>
      </c>
      <c r="J44" s="334">
        <v>77</v>
      </c>
      <c r="K44" s="334">
        <v>77</v>
      </c>
      <c r="L44" s="334">
        <v>65</v>
      </c>
      <c r="M44" s="335">
        <v>108</v>
      </c>
    </row>
    <row r="45" spans="2:13" ht="27.75" customHeight="1" x14ac:dyDescent="0.15">
      <c r="B45" s="1171"/>
      <c r="C45" s="1172"/>
      <c r="D45" s="104"/>
      <c r="E45" s="1175" t="s">
        <v>35</v>
      </c>
      <c r="F45" s="1175"/>
      <c r="G45" s="1175"/>
      <c r="H45" s="1176"/>
      <c r="I45" s="333">
        <v>2751</v>
      </c>
      <c r="J45" s="334">
        <v>2709</v>
      </c>
      <c r="K45" s="334">
        <v>2743</v>
      </c>
      <c r="L45" s="334">
        <v>2708</v>
      </c>
      <c r="M45" s="335">
        <v>2808</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11146</v>
      </c>
      <c r="J50" s="334">
        <v>12336</v>
      </c>
      <c r="K50" s="334">
        <v>13011</v>
      </c>
      <c r="L50" s="334">
        <v>13815</v>
      </c>
      <c r="M50" s="335">
        <v>14336</v>
      </c>
    </row>
    <row r="51" spans="2:13" ht="27.75" customHeight="1" x14ac:dyDescent="0.15">
      <c r="B51" s="1171"/>
      <c r="C51" s="1172"/>
      <c r="D51" s="104"/>
      <c r="E51" s="1175" t="s">
        <v>42</v>
      </c>
      <c r="F51" s="1175"/>
      <c r="G51" s="1175"/>
      <c r="H51" s="1176"/>
      <c r="I51" s="333">
        <v>699</v>
      </c>
      <c r="J51" s="334">
        <v>849</v>
      </c>
      <c r="K51" s="334">
        <v>743</v>
      </c>
      <c r="L51" s="334">
        <v>589</v>
      </c>
      <c r="M51" s="335">
        <v>576</v>
      </c>
    </row>
    <row r="52" spans="2:13" ht="27.75" customHeight="1" x14ac:dyDescent="0.15">
      <c r="B52" s="1173"/>
      <c r="C52" s="1174"/>
      <c r="D52" s="104"/>
      <c r="E52" s="1175" t="s">
        <v>43</v>
      </c>
      <c r="F52" s="1175"/>
      <c r="G52" s="1175"/>
      <c r="H52" s="1176"/>
      <c r="I52" s="333">
        <v>13837</v>
      </c>
      <c r="J52" s="334">
        <v>13184</v>
      </c>
      <c r="K52" s="334">
        <v>12421</v>
      </c>
      <c r="L52" s="334">
        <v>12162</v>
      </c>
      <c r="M52" s="335">
        <v>11653</v>
      </c>
    </row>
    <row r="53" spans="2:13" ht="27.75" customHeight="1" thickBot="1" x14ac:dyDescent="0.2">
      <c r="B53" s="1177" t="s">
        <v>19</v>
      </c>
      <c r="C53" s="1178"/>
      <c r="D53" s="108"/>
      <c r="E53" s="1179" t="s">
        <v>44</v>
      </c>
      <c r="F53" s="1179"/>
      <c r="G53" s="1179"/>
      <c r="H53" s="1180"/>
      <c r="I53" s="336">
        <v>-1661</v>
      </c>
      <c r="J53" s="337">
        <v>-3576</v>
      </c>
      <c r="K53" s="337">
        <v>-5235</v>
      </c>
      <c r="L53" s="337">
        <v>-6188</v>
      </c>
      <c r="M53" s="338">
        <v>-4761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fVFGGUgH5II8r4vE1K7z+7+kQdlrXRR6eUBOH4kfQzbyL9aiDyPCoSo54naO5mZqp+ZN79Ad1N6rnP9et36+g==" saltValue="nWBAlI83BG3lGyymZSB7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0" zoomScale="70" zoomScaleNormal="70" zoomScaleSheetLayoutView="100" workbookViewId="0">
      <selection activeCell="A58" sqref="A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5894</v>
      </c>
      <c r="G55" s="339">
        <v>6720</v>
      </c>
      <c r="H55" s="340">
        <v>6783</v>
      </c>
    </row>
    <row r="56" spans="2:8" ht="52.5" customHeight="1" x14ac:dyDescent="0.15">
      <c r="B56" s="120"/>
      <c r="C56" s="1198" t="s">
        <v>47</v>
      </c>
      <c r="D56" s="1198"/>
      <c r="E56" s="1199"/>
      <c r="F56" s="341">
        <v>1187</v>
      </c>
      <c r="G56" s="341">
        <v>1134</v>
      </c>
      <c r="H56" s="342">
        <v>1143</v>
      </c>
    </row>
    <row r="57" spans="2:8" ht="53.25" customHeight="1" x14ac:dyDescent="0.15">
      <c r="B57" s="120"/>
      <c r="C57" s="1200" t="s">
        <v>48</v>
      </c>
      <c r="D57" s="1200"/>
      <c r="E57" s="1201"/>
      <c r="F57" s="343">
        <v>6372</v>
      </c>
      <c r="G57" s="343">
        <v>6207</v>
      </c>
      <c r="H57" s="344">
        <v>6576</v>
      </c>
    </row>
    <row r="58" spans="2:8" ht="45.75" customHeight="1" x14ac:dyDescent="0.15">
      <c r="B58" s="121"/>
      <c r="C58" s="1188" t="s">
        <v>543</v>
      </c>
      <c r="D58" s="1189"/>
      <c r="E58" s="1190"/>
      <c r="F58" s="345">
        <v>2495</v>
      </c>
      <c r="G58" s="345">
        <v>2493</v>
      </c>
      <c r="H58" s="346">
        <v>2900</v>
      </c>
    </row>
    <row r="59" spans="2:8" ht="45.75" customHeight="1" x14ac:dyDescent="0.15">
      <c r="B59" s="121"/>
      <c r="C59" s="1188" t="s">
        <v>544</v>
      </c>
      <c r="D59" s="1189"/>
      <c r="E59" s="1190"/>
      <c r="F59" s="345">
        <v>970</v>
      </c>
      <c r="G59" s="345">
        <v>976</v>
      </c>
      <c r="H59" s="346">
        <v>982</v>
      </c>
    </row>
    <row r="60" spans="2:8" ht="45.75" customHeight="1" x14ac:dyDescent="0.15">
      <c r="B60" s="121"/>
      <c r="C60" s="1188" t="s">
        <v>545</v>
      </c>
      <c r="D60" s="1189"/>
      <c r="E60" s="1190"/>
      <c r="F60" s="345">
        <v>1096</v>
      </c>
      <c r="G60" s="345">
        <v>958</v>
      </c>
      <c r="H60" s="346">
        <v>867</v>
      </c>
    </row>
    <row r="61" spans="2:8" ht="45.75" customHeight="1" x14ac:dyDescent="0.15">
      <c r="B61" s="121"/>
      <c r="C61" s="1188" t="s">
        <v>546</v>
      </c>
      <c r="D61" s="1189"/>
      <c r="E61" s="1190"/>
      <c r="F61" s="345">
        <v>561</v>
      </c>
      <c r="G61" s="345">
        <v>563</v>
      </c>
      <c r="H61" s="346">
        <v>564</v>
      </c>
    </row>
    <row r="62" spans="2:8" ht="45.75" customHeight="1" thickBot="1" x14ac:dyDescent="0.2">
      <c r="B62" s="122"/>
      <c r="C62" s="1191" t="s">
        <v>547</v>
      </c>
      <c r="D62" s="1192"/>
      <c r="E62" s="1193"/>
      <c r="F62" s="347">
        <v>443</v>
      </c>
      <c r="G62" s="347">
        <v>442</v>
      </c>
      <c r="H62" s="348">
        <v>496</v>
      </c>
    </row>
    <row r="63" spans="2:8" ht="52.5" customHeight="1" thickBot="1" x14ac:dyDescent="0.2">
      <c r="B63" s="123"/>
      <c r="C63" s="1194" t="s">
        <v>49</v>
      </c>
      <c r="D63" s="1194"/>
      <c r="E63" s="1195"/>
      <c r="F63" s="349">
        <v>13452</v>
      </c>
      <c r="G63" s="349">
        <v>14061</v>
      </c>
      <c r="H63" s="350">
        <v>14502</v>
      </c>
    </row>
    <row r="64" spans="2:8" x14ac:dyDescent="0.15"/>
  </sheetData>
  <sheetProtection algorithmName="SHA-512" hashValue="yJ4omU7G6PzziB7u4LqbYZLSjtxhtZjDS2TCYSu3ugIymz8et4OeNkzDI3v4GEahXsfRgswejrUmAvPr0z4fxw==" saltValue="/bHlYJ/PWDUxDTKH7h4C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51685</v>
      </c>
      <c r="E3" s="142"/>
      <c r="F3" s="143">
        <v>92632</v>
      </c>
      <c r="G3" s="144"/>
      <c r="H3" s="145"/>
    </row>
    <row r="4" spans="1:8" x14ac:dyDescent="0.15">
      <c r="A4" s="146"/>
      <c r="B4" s="147"/>
      <c r="C4" s="148"/>
      <c r="D4" s="149">
        <v>32103</v>
      </c>
      <c r="E4" s="150"/>
      <c r="F4" s="151">
        <v>47978</v>
      </c>
      <c r="G4" s="152"/>
      <c r="H4" s="153"/>
    </row>
    <row r="5" spans="1:8" x14ac:dyDescent="0.15">
      <c r="A5" s="134" t="s">
        <v>519</v>
      </c>
      <c r="B5" s="139"/>
      <c r="C5" s="140"/>
      <c r="D5" s="141">
        <v>59413</v>
      </c>
      <c r="E5" s="142"/>
      <c r="F5" s="143">
        <v>96469</v>
      </c>
      <c r="G5" s="144"/>
      <c r="H5" s="145"/>
    </row>
    <row r="6" spans="1:8" x14ac:dyDescent="0.15">
      <c r="A6" s="146"/>
      <c r="B6" s="147"/>
      <c r="C6" s="148"/>
      <c r="D6" s="149">
        <v>24203</v>
      </c>
      <c r="E6" s="150"/>
      <c r="F6" s="151">
        <v>49775</v>
      </c>
      <c r="G6" s="152"/>
      <c r="H6" s="153"/>
    </row>
    <row r="7" spans="1:8" x14ac:dyDescent="0.15">
      <c r="A7" s="134" t="s">
        <v>520</v>
      </c>
      <c r="B7" s="139"/>
      <c r="C7" s="140"/>
      <c r="D7" s="141">
        <v>45950</v>
      </c>
      <c r="E7" s="142"/>
      <c r="F7" s="143">
        <v>85743</v>
      </c>
      <c r="G7" s="144"/>
      <c r="H7" s="145"/>
    </row>
    <row r="8" spans="1:8" x14ac:dyDescent="0.15">
      <c r="A8" s="146"/>
      <c r="B8" s="147"/>
      <c r="C8" s="148"/>
      <c r="D8" s="149">
        <v>24557</v>
      </c>
      <c r="E8" s="150"/>
      <c r="F8" s="151">
        <v>45231</v>
      </c>
      <c r="G8" s="152"/>
      <c r="H8" s="153"/>
    </row>
    <row r="9" spans="1:8" x14ac:dyDescent="0.15">
      <c r="A9" s="134" t="s">
        <v>521</v>
      </c>
      <c r="B9" s="139"/>
      <c r="C9" s="140"/>
      <c r="D9" s="141">
        <v>46201</v>
      </c>
      <c r="E9" s="142"/>
      <c r="F9" s="143">
        <v>92509</v>
      </c>
      <c r="G9" s="144"/>
      <c r="H9" s="145"/>
    </row>
    <row r="10" spans="1:8" x14ac:dyDescent="0.15">
      <c r="A10" s="146"/>
      <c r="B10" s="147"/>
      <c r="C10" s="148"/>
      <c r="D10" s="149">
        <v>33682</v>
      </c>
      <c r="E10" s="150"/>
      <c r="F10" s="151">
        <v>52274</v>
      </c>
      <c r="G10" s="152"/>
      <c r="H10" s="153"/>
    </row>
    <row r="11" spans="1:8" x14ac:dyDescent="0.15">
      <c r="A11" s="134" t="s">
        <v>522</v>
      </c>
      <c r="B11" s="139"/>
      <c r="C11" s="140"/>
      <c r="D11" s="141">
        <v>40021</v>
      </c>
      <c r="E11" s="142"/>
      <c r="F11" s="143">
        <v>98544</v>
      </c>
      <c r="G11" s="144"/>
      <c r="H11" s="145"/>
    </row>
    <row r="12" spans="1:8" x14ac:dyDescent="0.15">
      <c r="A12" s="146"/>
      <c r="B12" s="147"/>
      <c r="C12" s="154"/>
      <c r="D12" s="149">
        <v>22650</v>
      </c>
      <c r="E12" s="150"/>
      <c r="F12" s="151">
        <v>55816</v>
      </c>
      <c r="G12" s="152"/>
      <c r="H12" s="153"/>
    </row>
    <row r="13" spans="1:8" x14ac:dyDescent="0.15">
      <c r="A13" s="134"/>
      <c r="B13" s="139"/>
      <c r="C13" s="140"/>
      <c r="D13" s="141">
        <v>48654</v>
      </c>
      <c r="E13" s="142"/>
      <c r="F13" s="143">
        <v>93179</v>
      </c>
      <c r="G13" s="155"/>
      <c r="H13" s="145"/>
    </row>
    <row r="14" spans="1:8" x14ac:dyDescent="0.15">
      <c r="A14" s="146"/>
      <c r="B14" s="147"/>
      <c r="C14" s="148"/>
      <c r="D14" s="149">
        <v>27439</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7.86</v>
      </c>
      <c r="C19" s="156">
        <f>ROUND(VALUE(SUBSTITUTE(実質収支比率等に係る経年分析!G$48,"▲","-")),2)</f>
        <v>9.7200000000000006</v>
      </c>
      <c r="D19" s="156">
        <f>ROUND(VALUE(SUBSTITUTE(実質収支比率等に係る経年分析!H$48,"▲","-")),2)</f>
        <v>7.71</v>
      </c>
      <c r="E19" s="156">
        <f>ROUND(VALUE(SUBSTITUTE(実質収支比率等に係る経年分析!I$48,"▲","-")),2)</f>
        <v>6.36</v>
      </c>
      <c r="F19" s="156">
        <f>ROUND(VALUE(SUBSTITUTE(実質収支比率等に係る経年分析!J$48,"▲","-")),2)</f>
        <v>6.87</v>
      </c>
    </row>
    <row r="20" spans="1:11" x14ac:dyDescent="0.15">
      <c r="A20" s="156" t="s">
        <v>53</v>
      </c>
      <c r="B20" s="156">
        <f>ROUND(VALUE(SUBSTITUTE(実質収支比率等に係る経年分析!F$47,"▲","-")),2)</f>
        <v>63.08</v>
      </c>
      <c r="C20" s="156">
        <f>ROUND(VALUE(SUBSTITUTE(実質収支比率等に係る経年分析!G$47,"▲","-")),2)</f>
        <v>63.43</v>
      </c>
      <c r="D20" s="156">
        <f>ROUND(VALUE(SUBSTITUTE(実質収支比率等に係る経年分析!H$47,"▲","-")),2)</f>
        <v>65.209999999999994</v>
      </c>
      <c r="E20" s="156">
        <f>ROUND(VALUE(SUBSTITUTE(実質収支比率等に係る経年分析!I$47,"▲","-")),2)</f>
        <v>73.61</v>
      </c>
      <c r="F20" s="156">
        <f>ROUND(VALUE(SUBSTITUTE(実質収支比率等に係る経年分析!J$47,"▲","-")),2)</f>
        <v>73.459999999999994</v>
      </c>
    </row>
    <row r="21" spans="1:11" x14ac:dyDescent="0.15">
      <c r="A21" s="156" t="s">
        <v>54</v>
      </c>
      <c r="B21" s="156">
        <f>IF(ISNUMBER(VALUE(SUBSTITUTE(実質収支比率等に係る経年分析!F$49,"▲","-"))),ROUND(VALUE(SUBSTITUTE(実質収支比率等に係る経年分析!F$49,"▲","-")),2),NA())</f>
        <v>6.47</v>
      </c>
      <c r="C21" s="156">
        <f>IF(ISNUMBER(VALUE(SUBSTITUTE(実質収支比率等に係る経年分析!G$49,"▲","-"))),ROUND(VALUE(SUBSTITUTE(実質収支比率等に係る経年分析!G$49,"▲","-")),2),NA())</f>
        <v>5.1100000000000003</v>
      </c>
      <c r="D21" s="156">
        <f>IF(ISNUMBER(VALUE(SUBSTITUTE(実質収支比率等に係る経年分析!H$49,"▲","-"))),ROUND(VALUE(SUBSTITUTE(実質収支比率等に係る経年分析!H$49,"▲","-")),2),NA())</f>
        <v>2.81</v>
      </c>
      <c r="E21" s="156">
        <f>IF(ISNUMBER(VALUE(SUBSTITUTE(実質収支比率等に係る経年分析!I$49,"▲","-"))),ROUND(VALUE(SUBSTITUTE(実質収支比率等に係る経年分析!I$49,"▲","-")),2),NA())</f>
        <v>8.49</v>
      </c>
      <c r="F21" s="156">
        <f>IF(ISNUMBER(VALUE(SUBSTITUTE(実質収支比率等に係る経年分析!J$49,"▲","-"))),ROUND(VALUE(SUBSTITUTE(実質収支比率等に係る経年分析!J$49,"▲","-")),2),NA())</f>
        <v>1.27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自動車学校特別会計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0.48</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2.15</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4.8600000000000003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7.63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7.65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6.31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6.83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1439</v>
      </c>
      <c r="E42" s="158"/>
      <c r="F42" s="158"/>
      <c r="G42" s="158">
        <f>'実質公債費比率（分子）の構造'!L$52</f>
        <v>1492</v>
      </c>
      <c r="H42" s="158"/>
      <c r="I42" s="158"/>
      <c r="J42" s="158">
        <f>'実質公債費比率（分子）の構造'!M$52</f>
        <v>1502</v>
      </c>
      <c r="K42" s="158"/>
      <c r="L42" s="158"/>
      <c r="M42" s="158">
        <f>'実質公債費比率（分子）の構造'!N$52</f>
        <v>1508</v>
      </c>
      <c r="N42" s="158"/>
      <c r="O42" s="158"/>
      <c r="P42" s="158">
        <f>'実質公債費比率（分子）の構造'!O$52</f>
        <v>1491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6</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19</v>
      </c>
      <c r="C45" s="158"/>
      <c r="D45" s="158"/>
      <c r="E45" s="158">
        <f>'実質公債費比率（分子）の構造'!L$49</f>
        <v>21</v>
      </c>
      <c r="F45" s="158"/>
      <c r="G45" s="158"/>
      <c r="H45" s="158">
        <f>'実質公債費比率（分子）の構造'!M$49</f>
        <v>48</v>
      </c>
      <c r="I45" s="158"/>
      <c r="J45" s="158"/>
      <c r="K45" s="158">
        <f>'実質公債費比率（分子）の構造'!N$49</f>
        <v>47</v>
      </c>
      <c r="L45" s="158"/>
      <c r="M45" s="158"/>
      <c r="N45" s="158">
        <f>'実質公債費比率（分子）の構造'!O$49</f>
        <v>47</v>
      </c>
      <c r="O45" s="158"/>
      <c r="P45" s="158"/>
    </row>
    <row r="46" spans="1:16" x14ac:dyDescent="0.15">
      <c r="A46" s="158" t="s">
        <v>64</v>
      </c>
      <c r="B46" s="158">
        <f>'実質公債費比率（分子）の構造'!K$48</f>
        <v>555</v>
      </c>
      <c r="C46" s="158"/>
      <c r="D46" s="158"/>
      <c r="E46" s="158">
        <f>'実質公債費比率（分子）の構造'!L$48</f>
        <v>526</v>
      </c>
      <c r="F46" s="158"/>
      <c r="G46" s="158"/>
      <c r="H46" s="158">
        <f>'実質公債費比率（分子）の構造'!M$48</f>
        <v>522</v>
      </c>
      <c r="I46" s="158"/>
      <c r="J46" s="158"/>
      <c r="K46" s="158">
        <f>'実質公債費比率（分子）の構造'!N$48</f>
        <v>514</v>
      </c>
      <c r="L46" s="158"/>
      <c r="M46" s="158"/>
      <c r="N46" s="158">
        <f>'実質公債費比率（分子）の構造'!O$48</f>
        <v>460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1343</v>
      </c>
      <c r="C49" s="158"/>
      <c r="D49" s="158"/>
      <c r="E49" s="158">
        <f>'実質公債費比率（分子）の構造'!L$45</f>
        <v>1417</v>
      </c>
      <c r="F49" s="158"/>
      <c r="G49" s="158"/>
      <c r="H49" s="158">
        <f>'実質公債費比率（分子）の構造'!M$45</f>
        <v>1492</v>
      </c>
      <c r="I49" s="158"/>
      <c r="J49" s="158"/>
      <c r="K49" s="158">
        <f>'実質公債費比率（分子）の構造'!N$45</f>
        <v>1429</v>
      </c>
      <c r="L49" s="158"/>
      <c r="M49" s="158"/>
      <c r="N49" s="158">
        <f>'実質公債費比率（分子）の構造'!O$45</f>
        <v>1429</v>
      </c>
      <c r="O49" s="158"/>
      <c r="P49" s="158"/>
    </row>
    <row r="50" spans="1:16" x14ac:dyDescent="0.15">
      <c r="A50" s="158" t="s">
        <v>67</v>
      </c>
      <c r="B50" s="158" t="e">
        <f>NA()</f>
        <v>#N/A</v>
      </c>
      <c r="C50" s="158">
        <f>IF(ISNUMBER('実質公債費比率（分子）の構造'!K$53),'実質公債費比率（分子）の構造'!K$53,NA())</f>
        <v>484</v>
      </c>
      <c r="D50" s="158" t="e">
        <f>NA()</f>
        <v>#N/A</v>
      </c>
      <c r="E50" s="158" t="e">
        <f>NA()</f>
        <v>#N/A</v>
      </c>
      <c r="F50" s="158">
        <f>IF(ISNUMBER('実質公債費比率（分子）の構造'!L$53),'実質公債費比率（分子）の構造'!L$53,NA())</f>
        <v>472</v>
      </c>
      <c r="G50" s="158" t="e">
        <f>NA()</f>
        <v>#N/A</v>
      </c>
      <c r="H50" s="158" t="e">
        <f>NA()</f>
        <v>#N/A</v>
      </c>
      <c r="I50" s="158">
        <f>IF(ISNUMBER('実質公債費比率（分子）の構造'!M$53),'実質公債費比率（分子）の構造'!M$53,NA())</f>
        <v>560</v>
      </c>
      <c r="J50" s="158" t="e">
        <f>NA()</f>
        <v>#N/A</v>
      </c>
      <c r="K50" s="158" t="e">
        <f>NA()</f>
        <v>#N/A</v>
      </c>
      <c r="L50" s="158">
        <f>IF(ISNUMBER('実質公債費比率（分子）の構造'!N$53),'実質公債費比率（分子）の構造'!N$53,NA())</f>
        <v>482</v>
      </c>
      <c r="M50" s="158" t="e">
        <f>NA()</f>
        <v>#N/A</v>
      </c>
      <c r="N50" s="158" t="e">
        <f>NA()</f>
        <v>#N/A</v>
      </c>
      <c r="O50" s="158">
        <f>IF(ISNUMBER('実質公債費比率（分子）の構造'!O$53),'実質公債費比率（分子）の構造'!O$53,NA())</f>
        <v>445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13837</v>
      </c>
      <c r="E56" s="157"/>
      <c r="F56" s="157"/>
      <c r="G56" s="157">
        <f>'将来負担比率（分子）の構造'!J$52</f>
        <v>13184</v>
      </c>
      <c r="H56" s="157"/>
      <c r="I56" s="157"/>
      <c r="J56" s="157">
        <f>'将来負担比率（分子）の構造'!K$52</f>
        <v>12421</v>
      </c>
      <c r="K56" s="157"/>
      <c r="L56" s="157"/>
      <c r="M56" s="157">
        <f>'将来負担比率（分子）の構造'!L$52</f>
        <v>12162</v>
      </c>
      <c r="N56" s="157"/>
      <c r="O56" s="157"/>
      <c r="P56" s="157">
        <f>'将来負担比率（分子）の構造'!M$52</f>
        <v>11653</v>
      </c>
    </row>
    <row r="57" spans="1:16" x14ac:dyDescent="0.15">
      <c r="A57" s="157" t="s">
        <v>42</v>
      </c>
      <c r="B57" s="157"/>
      <c r="C57" s="157"/>
      <c r="D57" s="157">
        <f>'将来負担比率（分子）の構造'!I$51</f>
        <v>699</v>
      </c>
      <c r="E57" s="157"/>
      <c r="F57" s="157"/>
      <c r="G57" s="157">
        <f>'将来負担比率（分子）の構造'!J$51</f>
        <v>849</v>
      </c>
      <c r="H57" s="157"/>
      <c r="I57" s="157"/>
      <c r="J57" s="157">
        <f>'将来負担比率（分子）の構造'!K$51</f>
        <v>743</v>
      </c>
      <c r="K57" s="157"/>
      <c r="L57" s="157"/>
      <c r="M57" s="157">
        <f>'将来負担比率（分子）の構造'!L$51</f>
        <v>589</v>
      </c>
      <c r="N57" s="157"/>
      <c r="O57" s="157"/>
      <c r="P57" s="157">
        <f>'将来負担比率（分子）の構造'!M$51</f>
        <v>576</v>
      </c>
    </row>
    <row r="58" spans="1:16" x14ac:dyDescent="0.15">
      <c r="A58" s="157" t="s">
        <v>41</v>
      </c>
      <c r="B58" s="157"/>
      <c r="C58" s="157"/>
      <c r="D58" s="157">
        <f>'将来負担比率（分子）の構造'!I$50</f>
        <v>11146</v>
      </c>
      <c r="E58" s="157"/>
      <c r="F58" s="157"/>
      <c r="G58" s="157">
        <f>'将来負担比率（分子）の構造'!J$50</f>
        <v>12336</v>
      </c>
      <c r="H58" s="157"/>
      <c r="I58" s="157"/>
      <c r="J58" s="157">
        <f>'将来負担比率（分子）の構造'!K$50</f>
        <v>13011</v>
      </c>
      <c r="K58" s="157"/>
      <c r="L58" s="157"/>
      <c r="M58" s="157">
        <f>'将来負担比率（分子）の構造'!L$50</f>
        <v>13815</v>
      </c>
      <c r="N58" s="157"/>
      <c r="O58" s="157"/>
      <c r="P58" s="157">
        <f>'将来負担比率（分子）の構造'!M$50</f>
        <v>14336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2751</v>
      </c>
      <c r="C62" s="157"/>
      <c r="D62" s="157"/>
      <c r="E62" s="157">
        <f>'将来負担比率（分子）の構造'!J$45</f>
        <v>2709</v>
      </c>
      <c r="F62" s="157"/>
      <c r="G62" s="157"/>
      <c r="H62" s="157">
        <f>'将来負担比率（分子）の構造'!K$45</f>
        <v>2743</v>
      </c>
      <c r="I62" s="157"/>
      <c r="J62" s="157"/>
      <c r="K62" s="157">
        <f>'将来負担比率（分子）の構造'!L$45</f>
        <v>2708</v>
      </c>
      <c r="L62" s="157"/>
      <c r="M62" s="157"/>
      <c r="N62" s="157">
        <f>'将来負担比率（分子）の構造'!M$45</f>
        <v>2808</v>
      </c>
      <c r="O62" s="157"/>
      <c r="P62" s="157"/>
    </row>
    <row r="63" spans="1:16" x14ac:dyDescent="0.15">
      <c r="A63" s="157" t="s">
        <v>34</v>
      </c>
      <c r="B63" s="157">
        <f>'将来負担比率（分子）の構造'!I$44</f>
        <v>74</v>
      </c>
      <c r="C63" s="157"/>
      <c r="D63" s="157"/>
      <c r="E63" s="157">
        <f>'将来負担比率（分子）の構造'!J$44</f>
        <v>77</v>
      </c>
      <c r="F63" s="157"/>
      <c r="G63" s="157"/>
      <c r="H63" s="157">
        <f>'将来負担比率（分子）の構造'!K$44</f>
        <v>77</v>
      </c>
      <c r="I63" s="157"/>
      <c r="J63" s="157"/>
      <c r="K63" s="157">
        <f>'将来負担比率（分子）の構造'!L$44</f>
        <v>65</v>
      </c>
      <c r="L63" s="157"/>
      <c r="M63" s="157"/>
      <c r="N63" s="157">
        <f>'将来負担比率（分子）の構造'!M$44</f>
        <v>108</v>
      </c>
      <c r="O63" s="157"/>
      <c r="P63" s="157"/>
    </row>
    <row r="64" spans="1:16" x14ac:dyDescent="0.15">
      <c r="A64" s="157" t="s">
        <v>33</v>
      </c>
      <c r="B64" s="157">
        <f>'将来負担比率（分子）の構造'!I$43</f>
        <v>8691</v>
      </c>
      <c r="C64" s="157"/>
      <c r="D64" s="157"/>
      <c r="E64" s="157">
        <f>'将来負担比率（分子）の構造'!J$43</f>
        <v>7800</v>
      </c>
      <c r="F64" s="157"/>
      <c r="G64" s="157"/>
      <c r="H64" s="157">
        <f>'将来負担比率（分子）の構造'!K$43</f>
        <v>7036</v>
      </c>
      <c r="I64" s="157"/>
      <c r="J64" s="157"/>
      <c r="K64" s="157">
        <f>'将来負担比率（分子）の構造'!L$43</f>
        <v>6709</v>
      </c>
      <c r="L64" s="157"/>
      <c r="M64" s="157"/>
      <c r="N64" s="157">
        <f>'将来負担比率（分子）の構造'!M$43</f>
        <v>6354</v>
      </c>
      <c r="O64" s="157"/>
      <c r="P64" s="157"/>
    </row>
    <row r="65" spans="1:16" x14ac:dyDescent="0.15">
      <c r="A65" s="157" t="s">
        <v>32</v>
      </c>
      <c r="B65" s="157">
        <f>'将来負担比率（分子）の構造'!I$42</f>
        <v>6</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f>'将来負担比率（分子）の構造'!M$42</f>
        <v>1920</v>
      </c>
      <c r="O65" s="157"/>
      <c r="P65" s="157"/>
    </row>
    <row r="66" spans="1:16" x14ac:dyDescent="0.15">
      <c r="A66" s="157" t="s">
        <v>31</v>
      </c>
      <c r="B66" s="157">
        <f>'将来負担比率（分子）の構造'!I$41</f>
        <v>12501</v>
      </c>
      <c r="C66" s="157"/>
      <c r="D66" s="157"/>
      <c r="E66" s="157">
        <f>'将来負担比率（分子）の構造'!J$41</f>
        <v>12206</v>
      </c>
      <c r="F66" s="157"/>
      <c r="G66" s="157"/>
      <c r="H66" s="157">
        <f>'将来負担比率（分子）の構造'!K$41</f>
        <v>11085</v>
      </c>
      <c r="I66" s="157"/>
      <c r="J66" s="157"/>
      <c r="K66" s="157">
        <f>'将来負担比率（分子）の構造'!L$41</f>
        <v>10895</v>
      </c>
      <c r="L66" s="157"/>
      <c r="M66" s="157"/>
      <c r="N66" s="157">
        <f>'将来負担比率（分子）の構造'!M$41</f>
        <v>10614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5894</v>
      </c>
      <c r="C72" s="161">
        <f>基金残高に係る経年分析!G55</f>
        <v>6720</v>
      </c>
      <c r="D72" s="161">
        <f>基金残高に係る経年分析!H55</f>
        <v>6783</v>
      </c>
    </row>
    <row r="73" spans="1:16" x14ac:dyDescent="0.15">
      <c r="A73" s="160" t="s">
        <v>74</v>
      </c>
      <c r="B73" s="161">
        <f>基金残高に係る経年分析!F56</f>
        <v>1187</v>
      </c>
      <c r="C73" s="161">
        <f>基金残高に係る経年分析!G56</f>
        <v>1134</v>
      </c>
      <c r="D73" s="161">
        <f>基金残高に係る経年分析!H56</f>
        <v>1143</v>
      </c>
    </row>
    <row r="74" spans="1:16" x14ac:dyDescent="0.15">
      <c r="A74" s="160" t="s">
        <v>75</v>
      </c>
      <c r="B74" s="161">
        <f>基金残高に係る経年分析!F57</f>
        <v>6372</v>
      </c>
      <c r="C74" s="161">
        <f>基金残高に係る経年分析!G57</f>
        <v>6207</v>
      </c>
      <c r="D74" s="161">
        <f>基金残高に係る経年分析!H57</f>
        <v>6576</v>
      </c>
    </row>
  </sheetData>
  <sheetProtection algorithmName="SHA-512" hashValue="WgnFCeBj+s/RLFKkVKoFHuU2VrkchypBn31BdONAwlLbxfQIDjDw6aGC2Zkw93YaJBrLUUZIvLwUmx/qZ8Nspg==" saltValue="s12G3NQuDXit0PCucY7W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election activeCell="F57" sqref="F57"/>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2940037</v>
      </c>
      <c r="S5" s="664"/>
      <c r="T5" s="664"/>
      <c r="U5" s="664"/>
      <c r="V5" s="664"/>
      <c r="W5" s="664"/>
      <c r="X5" s="664"/>
      <c r="Y5" s="689"/>
      <c r="Z5" s="702">
        <v>16</v>
      </c>
      <c r="AA5" s="702"/>
      <c r="AB5" s="702"/>
      <c r="AC5" s="702"/>
      <c r="AD5" s="703">
        <v>2940037</v>
      </c>
      <c r="AE5" s="703"/>
      <c r="AF5" s="703"/>
      <c r="AG5" s="703"/>
      <c r="AH5" s="703"/>
      <c r="AI5" s="703"/>
      <c r="AJ5" s="703"/>
      <c r="AK5" s="703"/>
      <c r="AL5" s="690">
        <v>31.6</v>
      </c>
      <c r="AM5" s="672"/>
      <c r="AN5" s="672"/>
      <c r="AO5" s="691"/>
      <c r="AP5" s="666" t="s">
        <v>217</v>
      </c>
      <c r="AQ5" s="667"/>
      <c r="AR5" s="667"/>
      <c r="AS5" s="667"/>
      <c r="AT5" s="667"/>
      <c r="AU5" s="667"/>
      <c r="AV5" s="667"/>
      <c r="AW5" s="667"/>
      <c r="AX5" s="667"/>
      <c r="AY5" s="667"/>
      <c r="AZ5" s="667"/>
      <c r="BA5" s="667"/>
      <c r="BB5" s="667"/>
      <c r="BC5" s="667"/>
      <c r="BD5" s="667"/>
      <c r="BE5" s="667"/>
      <c r="BF5" s="668"/>
      <c r="BG5" s="608">
        <v>2934206</v>
      </c>
      <c r="BH5" s="609"/>
      <c r="BI5" s="609"/>
      <c r="BJ5" s="609"/>
      <c r="BK5" s="609"/>
      <c r="BL5" s="609"/>
      <c r="BM5" s="609"/>
      <c r="BN5" s="610"/>
      <c r="BO5" s="646">
        <v>99.8</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192120</v>
      </c>
      <c r="S6" s="609"/>
      <c r="T6" s="609"/>
      <c r="U6" s="609"/>
      <c r="V6" s="609"/>
      <c r="W6" s="609"/>
      <c r="X6" s="609"/>
      <c r="Y6" s="610"/>
      <c r="Z6" s="646">
        <v>1</v>
      </c>
      <c r="AA6" s="646"/>
      <c r="AB6" s="646"/>
      <c r="AC6" s="646"/>
      <c r="AD6" s="647">
        <v>192120</v>
      </c>
      <c r="AE6" s="647"/>
      <c r="AF6" s="647"/>
      <c r="AG6" s="647"/>
      <c r="AH6" s="647"/>
      <c r="AI6" s="647"/>
      <c r="AJ6" s="647"/>
      <c r="AK6" s="647"/>
      <c r="AL6" s="611">
        <v>2.1</v>
      </c>
      <c r="AM6" s="612"/>
      <c r="AN6" s="612"/>
      <c r="AO6" s="648"/>
      <c r="AP6" s="605" t="s">
        <v>222</v>
      </c>
      <c r="AQ6" s="606"/>
      <c r="AR6" s="606"/>
      <c r="AS6" s="606"/>
      <c r="AT6" s="606"/>
      <c r="AU6" s="606"/>
      <c r="AV6" s="606"/>
      <c r="AW6" s="606"/>
      <c r="AX6" s="606"/>
      <c r="AY6" s="606"/>
      <c r="AZ6" s="606"/>
      <c r="BA6" s="606"/>
      <c r="BB6" s="606"/>
      <c r="BC6" s="606"/>
      <c r="BD6" s="606"/>
      <c r="BE6" s="606"/>
      <c r="BF6" s="607"/>
      <c r="BG6" s="608">
        <v>2934206</v>
      </c>
      <c r="BH6" s="609"/>
      <c r="BI6" s="609"/>
      <c r="BJ6" s="609"/>
      <c r="BK6" s="609"/>
      <c r="BL6" s="609"/>
      <c r="BM6" s="609"/>
      <c r="BN6" s="610"/>
      <c r="BO6" s="646">
        <v>99.8</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126444</v>
      </c>
      <c r="CS6" s="609"/>
      <c r="CT6" s="609"/>
      <c r="CU6" s="609"/>
      <c r="CV6" s="609"/>
      <c r="CW6" s="609"/>
      <c r="CX6" s="609"/>
      <c r="CY6" s="610"/>
      <c r="CZ6" s="690">
        <v>0.7</v>
      </c>
      <c r="DA6" s="672"/>
      <c r="DB6" s="672"/>
      <c r="DC6" s="692"/>
      <c r="DD6" s="614">
        <v>778</v>
      </c>
      <c r="DE6" s="609"/>
      <c r="DF6" s="609"/>
      <c r="DG6" s="609"/>
      <c r="DH6" s="609"/>
      <c r="DI6" s="609"/>
      <c r="DJ6" s="609"/>
      <c r="DK6" s="609"/>
      <c r="DL6" s="609"/>
      <c r="DM6" s="609"/>
      <c r="DN6" s="609"/>
      <c r="DO6" s="609"/>
      <c r="DP6" s="610"/>
      <c r="DQ6" s="614">
        <v>125666</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997</v>
      </c>
      <c r="S7" s="609"/>
      <c r="T7" s="609"/>
      <c r="U7" s="609"/>
      <c r="V7" s="609"/>
      <c r="W7" s="609"/>
      <c r="X7" s="609"/>
      <c r="Y7" s="610"/>
      <c r="Z7" s="646">
        <v>0</v>
      </c>
      <c r="AA7" s="646"/>
      <c r="AB7" s="646"/>
      <c r="AC7" s="646"/>
      <c r="AD7" s="647">
        <v>997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1120413</v>
      </c>
      <c r="BH7" s="609"/>
      <c r="BI7" s="609"/>
      <c r="BJ7" s="609"/>
      <c r="BK7" s="609"/>
      <c r="BL7" s="609"/>
      <c r="BM7" s="609"/>
      <c r="BN7" s="610"/>
      <c r="BO7" s="646">
        <v>38.1</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2908086</v>
      </c>
      <c r="CS7" s="609"/>
      <c r="CT7" s="609"/>
      <c r="CU7" s="609"/>
      <c r="CV7" s="609"/>
      <c r="CW7" s="609"/>
      <c r="CX7" s="609"/>
      <c r="CY7" s="610"/>
      <c r="CZ7" s="646">
        <v>16.600000000000001</v>
      </c>
      <c r="DA7" s="646"/>
      <c r="DB7" s="646"/>
      <c r="DC7" s="646"/>
      <c r="DD7" s="614">
        <v>109593</v>
      </c>
      <c r="DE7" s="609"/>
      <c r="DF7" s="609"/>
      <c r="DG7" s="609"/>
      <c r="DH7" s="609"/>
      <c r="DI7" s="609"/>
      <c r="DJ7" s="609"/>
      <c r="DK7" s="609"/>
      <c r="DL7" s="609"/>
      <c r="DM7" s="609"/>
      <c r="DN7" s="609"/>
      <c r="DO7" s="609"/>
      <c r="DP7" s="610"/>
      <c r="DQ7" s="614">
        <v>2137364</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20632</v>
      </c>
      <c r="S8" s="609"/>
      <c r="T8" s="609"/>
      <c r="U8" s="609"/>
      <c r="V8" s="609"/>
      <c r="W8" s="609"/>
      <c r="X8" s="609"/>
      <c r="Y8" s="610"/>
      <c r="Z8" s="646">
        <v>0.1</v>
      </c>
      <c r="AA8" s="646"/>
      <c r="AB8" s="646"/>
      <c r="AC8" s="646"/>
      <c r="AD8" s="647">
        <v>20632</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37286</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6406130</v>
      </c>
      <c r="CS8" s="609"/>
      <c r="CT8" s="609"/>
      <c r="CU8" s="609"/>
      <c r="CV8" s="609"/>
      <c r="CW8" s="609"/>
      <c r="CX8" s="609"/>
      <c r="CY8" s="610"/>
      <c r="CZ8" s="646">
        <v>36.5</v>
      </c>
      <c r="DA8" s="646"/>
      <c r="DB8" s="646"/>
      <c r="DC8" s="646"/>
      <c r="DD8" s="614">
        <v>23496</v>
      </c>
      <c r="DE8" s="609"/>
      <c r="DF8" s="609"/>
      <c r="DG8" s="609"/>
      <c r="DH8" s="609"/>
      <c r="DI8" s="609"/>
      <c r="DJ8" s="609"/>
      <c r="DK8" s="609"/>
      <c r="DL8" s="609"/>
      <c r="DM8" s="609"/>
      <c r="DN8" s="609"/>
      <c r="DO8" s="609"/>
      <c r="DP8" s="610"/>
      <c r="DQ8" s="614">
        <v>3256016</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29017</v>
      </c>
      <c r="S9" s="609"/>
      <c r="T9" s="609"/>
      <c r="U9" s="609"/>
      <c r="V9" s="609"/>
      <c r="W9" s="609"/>
      <c r="X9" s="609"/>
      <c r="Y9" s="610"/>
      <c r="Z9" s="646">
        <v>0.2</v>
      </c>
      <c r="AA9" s="646"/>
      <c r="AB9" s="646"/>
      <c r="AC9" s="646"/>
      <c r="AD9" s="647">
        <v>29017</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920024</v>
      </c>
      <c r="BH9" s="609"/>
      <c r="BI9" s="609"/>
      <c r="BJ9" s="609"/>
      <c r="BK9" s="609"/>
      <c r="BL9" s="609"/>
      <c r="BM9" s="609"/>
      <c r="BN9" s="610"/>
      <c r="BO9" s="646">
        <v>31.3</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1140088</v>
      </c>
      <c r="CS9" s="609"/>
      <c r="CT9" s="609"/>
      <c r="CU9" s="609"/>
      <c r="CV9" s="609"/>
      <c r="CW9" s="609"/>
      <c r="CX9" s="609"/>
      <c r="CY9" s="610"/>
      <c r="CZ9" s="646">
        <v>6.5</v>
      </c>
      <c r="DA9" s="646"/>
      <c r="DB9" s="646"/>
      <c r="DC9" s="646"/>
      <c r="DD9" s="614">
        <v>2610</v>
      </c>
      <c r="DE9" s="609"/>
      <c r="DF9" s="609"/>
      <c r="DG9" s="609"/>
      <c r="DH9" s="609"/>
      <c r="DI9" s="609"/>
      <c r="DJ9" s="609"/>
      <c r="DK9" s="609"/>
      <c r="DL9" s="609"/>
      <c r="DM9" s="609"/>
      <c r="DN9" s="609"/>
      <c r="DO9" s="609"/>
      <c r="DP9" s="610"/>
      <c r="DQ9" s="614">
        <v>1042528</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67086</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6732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241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692095</v>
      </c>
      <c r="S11" s="609"/>
      <c r="T11" s="609"/>
      <c r="U11" s="609"/>
      <c r="V11" s="609"/>
      <c r="W11" s="609"/>
      <c r="X11" s="609"/>
      <c r="Y11" s="610"/>
      <c r="Z11" s="611">
        <v>3.8</v>
      </c>
      <c r="AA11" s="612"/>
      <c r="AB11" s="612"/>
      <c r="AC11" s="613"/>
      <c r="AD11" s="614">
        <v>692095</v>
      </c>
      <c r="AE11" s="609"/>
      <c r="AF11" s="609"/>
      <c r="AG11" s="609"/>
      <c r="AH11" s="609"/>
      <c r="AI11" s="609"/>
      <c r="AJ11" s="609"/>
      <c r="AK11" s="610"/>
      <c r="AL11" s="611">
        <v>7.4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96017</v>
      </c>
      <c r="BH11" s="609"/>
      <c r="BI11" s="609"/>
      <c r="BJ11" s="609"/>
      <c r="BK11" s="609"/>
      <c r="BL11" s="609"/>
      <c r="BM11" s="609"/>
      <c r="BN11" s="610"/>
      <c r="BO11" s="646">
        <v>3.3</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762356</v>
      </c>
      <c r="CS11" s="609"/>
      <c r="CT11" s="609"/>
      <c r="CU11" s="609"/>
      <c r="CV11" s="609"/>
      <c r="CW11" s="609"/>
      <c r="CX11" s="609"/>
      <c r="CY11" s="610"/>
      <c r="CZ11" s="646">
        <v>4.3</v>
      </c>
      <c r="DA11" s="646"/>
      <c r="DB11" s="646"/>
      <c r="DC11" s="646"/>
      <c r="DD11" s="614">
        <v>311841</v>
      </c>
      <c r="DE11" s="609"/>
      <c r="DF11" s="609"/>
      <c r="DG11" s="609"/>
      <c r="DH11" s="609"/>
      <c r="DI11" s="609"/>
      <c r="DJ11" s="609"/>
      <c r="DK11" s="609"/>
      <c r="DL11" s="609"/>
      <c r="DM11" s="609"/>
      <c r="DN11" s="609"/>
      <c r="DO11" s="609"/>
      <c r="DP11" s="610"/>
      <c r="DQ11" s="614">
        <v>282886</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9874</v>
      </c>
      <c r="S12" s="609"/>
      <c r="T12" s="609"/>
      <c r="U12" s="609"/>
      <c r="V12" s="609"/>
      <c r="W12" s="609"/>
      <c r="X12" s="609"/>
      <c r="Y12" s="610"/>
      <c r="Z12" s="646">
        <v>0.1</v>
      </c>
      <c r="AA12" s="646"/>
      <c r="AB12" s="646"/>
      <c r="AC12" s="646"/>
      <c r="AD12" s="647">
        <v>9874</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1461316</v>
      </c>
      <c r="BH12" s="609"/>
      <c r="BI12" s="609"/>
      <c r="BJ12" s="609"/>
      <c r="BK12" s="609"/>
      <c r="BL12" s="609"/>
      <c r="BM12" s="609"/>
      <c r="BN12" s="610"/>
      <c r="BO12" s="646">
        <v>49.7</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644681</v>
      </c>
      <c r="CS12" s="609"/>
      <c r="CT12" s="609"/>
      <c r="CU12" s="609"/>
      <c r="CV12" s="609"/>
      <c r="CW12" s="609"/>
      <c r="CX12" s="609"/>
      <c r="CY12" s="610"/>
      <c r="CZ12" s="646">
        <v>3.7</v>
      </c>
      <c r="DA12" s="646"/>
      <c r="DB12" s="646"/>
      <c r="DC12" s="646"/>
      <c r="DD12" s="614">
        <v>115584</v>
      </c>
      <c r="DE12" s="609"/>
      <c r="DF12" s="609"/>
      <c r="DG12" s="609"/>
      <c r="DH12" s="609"/>
      <c r="DI12" s="609"/>
      <c r="DJ12" s="609"/>
      <c r="DK12" s="609"/>
      <c r="DL12" s="609"/>
      <c r="DM12" s="609"/>
      <c r="DN12" s="609"/>
      <c r="DO12" s="609"/>
      <c r="DP12" s="610"/>
      <c r="DQ12" s="614">
        <v>477976</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1421781</v>
      </c>
      <c r="BH13" s="609"/>
      <c r="BI13" s="609"/>
      <c r="BJ13" s="609"/>
      <c r="BK13" s="609"/>
      <c r="BL13" s="609"/>
      <c r="BM13" s="609"/>
      <c r="BN13" s="610"/>
      <c r="BO13" s="646">
        <v>48.4</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1275590</v>
      </c>
      <c r="CS13" s="609"/>
      <c r="CT13" s="609"/>
      <c r="CU13" s="609"/>
      <c r="CV13" s="609"/>
      <c r="CW13" s="609"/>
      <c r="CX13" s="609"/>
      <c r="CY13" s="610"/>
      <c r="CZ13" s="646">
        <v>7.3</v>
      </c>
      <c r="DA13" s="646"/>
      <c r="DB13" s="646"/>
      <c r="DC13" s="646"/>
      <c r="DD13" s="614">
        <v>317191</v>
      </c>
      <c r="DE13" s="609"/>
      <c r="DF13" s="609"/>
      <c r="DG13" s="609"/>
      <c r="DH13" s="609"/>
      <c r="DI13" s="609"/>
      <c r="DJ13" s="609"/>
      <c r="DK13" s="609"/>
      <c r="DL13" s="609"/>
      <c r="DM13" s="609"/>
      <c r="DN13" s="609"/>
      <c r="DO13" s="609"/>
      <c r="DP13" s="610"/>
      <c r="DQ13" s="614">
        <v>956503</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134319</v>
      </c>
      <c r="BH14" s="609"/>
      <c r="BI14" s="609"/>
      <c r="BJ14" s="609"/>
      <c r="BK14" s="609"/>
      <c r="BL14" s="609"/>
      <c r="BM14" s="609"/>
      <c r="BN14" s="610"/>
      <c r="BO14" s="646">
        <v>4.5999999999999996</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574850</v>
      </c>
      <c r="CS14" s="609"/>
      <c r="CT14" s="609"/>
      <c r="CU14" s="609"/>
      <c r="CV14" s="609"/>
      <c r="CW14" s="609"/>
      <c r="CX14" s="609"/>
      <c r="CY14" s="610"/>
      <c r="CZ14" s="646">
        <v>3.3</v>
      </c>
      <c r="DA14" s="646"/>
      <c r="DB14" s="646"/>
      <c r="DC14" s="646"/>
      <c r="DD14" s="614">
        <v>87290</v>
      </c>
      <c r="DE14" s="609"/>
      <c r="DF14" s="609"/>
      <c r="DG14" s="609"/>
      <c r="DH14" s="609"/>
      <c r="DI14" s="609"/>
      <c r="DJ14" s="609"/>
      <c r="DK14" s="609"/>
      <c r="DL14" s="609"/>
      <c r="DM14" s="609"/>
      <c r="DN14" s="609"/>
      <c r="DO14" s="609"/>
      <c r="DP14" s="610"/>
      <c r="DQ14" s="614">
        <v>475138</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30852</v>
      </c>
      <c r="S15" s="609"/>
      <c r="T15" s="609"/>
      <c r="U15" s="609"/>
      <c r="V15" s="609"/>
      <c r="W15" s="609"/>
      <c r="X15" s="609"/>
      <c r="Y15" s="610"/>
      <c r="Z15" s="646">
        <v>0.2</v>
      </c>
      <c r="AA15" s="646"/>
      <c r="AB15" s="646"/>
      <c r="AC15" s="646"/>
      <c r="AD15" s="647">
        <v>30852</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218158</v>
      </c>
      <c r="BH15" s="609"/>
      <c r="BI15" s="609"/>
      <c r="BJ15" s="609"/>
      <c r="BK15" s="609"/>
      <c r="BL15" s="609"/>
      <c r="BM15" s="609"/>
      <c r="BN15" s="610"/>
      <c r="BO15" s="646">
        <v>7.4</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1351876</v>
      </c>
      <c r="CS15" s="609"/>
      <c r="CT15" s="609"/>
      <c r="CU15" s="609"/>
      <c r="CV15" s="609"/>
      <c r="CW15" s="609"/>
      <c r="CX15" s="609"/>
      <c r="CY15" s="610"/>
      <c r="CZ15" s="646">
        <v>7.7</v>
      </c>
      <c r="DA15" s="646"/>
      <c r="DB15" s="646"/>
      <c r="DC15" s="646"/>
      <c r="DD15" s="614">
        <v>127482</v>
      </c>
      <c r="DE15" s="609"/>
      <c r="DF15" s="609"/>
      <c r="DG15" s="609"/>
      <c r="DH15" s="609"/>
      <c r="DI15" s="609"/>
      <c r="DJ15" s="609"/>
      <c r="DK15" s="609"/>
      <c r="DL15" s="609"/>
      <c r="DM15" s="609"/>
      <c r="DN15" s="609"/>
      <c r="DO15" s="609"/>
      <c r="DP15" s="610"/>
      <c r="DQ15" s="614">
        <v>873805</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66436</v>
      </c>
      <c r="S16" s="609"/>
      <c r="T16" s="609"/>
      <c r="U16" s="609"/>
      <c r="V16" s="609"/>
      <c r="W16" s="609"/>
      <c r="X16" s="609"/>
      <c r="Y16" s="610"/>
      <c r="Z16" s="646">
        <v>0.4</v>
      </c>
      <c r="AA16" s="646"/>
      <c r="AB16" s="646"/>
      <c r="AC16" s="646"/>
      <c r="AD16" s="647">
        <v>66436</v>
      </c>
      <c r="AE16" s="647"/>
      <c r="AF16" s="647"/>
      <c r="AG16" s="647"/>
      <c r="AH16" s="647"/>
      <c r="AI16" s="647"/>
      <c r="AJ16" s="647"/>
      <c r="AK16" s="647"/>
      <c r="AL16" s="611">
        <v>0.7</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903392</v>
      </c>
      <c r="CS16" s="609"/>
      <c r="CT16" s="609"/>
      <c r="CU16" s="609"/>
      <c r="CV16" s="609"/>
      <c r="CW16" s="609"/>
      <c r="CX16" s="609"/>
      <c r="CY16" s="610"/>
      <c r="CZ16" s="646">
        <v>5.2</v>
      </c>
      <c r="DA16" s="646"/>
      <c r="DB16" s="646"/>
      <c r="DC16" s="646"/>
      <c r="DD16" s="614" t="s">
        <v>122</v>
      </c>
      <c r="DE16" s="609"/>
      <c r="DF16" s="609"/>
      <c r="DG16" s="609"/>
      <c r="DH16" s="609"/>
      <c r="DI16" s="609"/>
      <c r="DJ16" s="609"/>
      <c r="DK16" s="609"/>
      <c r="DL16" s="609"/>
      <c r="DM16" s="609"/>
      <c r="DN16" s="609"/>
      <c r="DO16" s="609"/>
      <c r="DP16" s="610"/>
      <c r="DQ16" s="614">
        <v>241409</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139638</v>
      </c>
      <c r="S17" s="609"/>
      <c r="T17" s="609"/>
      <c r="U17" s="609"/>
      <c r="V17" s="609"/>
      <c r="W17" s="609"/>
      <c r="X17" s="609"/>
      <c r="Y17" s="610"/>
      <c r="Z17" s="646">
        <v>0.8</v>
      </c>
      <c r="AA17" s="646"/>
      <c r="AB17" s="646"/>
      <c r="AC17" s="646"/>
      <c r="AD17" s="647">
        <v>139638</v>
      </c>
      <c r="AE17" s="647"/>
      <c r="AF17" s="647"/>
      <c r="AG17" s="647"/>
      <c r="AH17" s="647"/>
      <c r="AI17" s="647"/>
      <c r="AJ17" s="647"/>
      <c r="AK17" s="647"/>
      <c r="AL17" s="611">
        <v>1.5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1429246</v>
      </c>
      <c r="CS17" s="609"/>
      <c r="CT17" s="609"/>
      <c r="CU17" s="609"/>
      <c r="CV17" s="609"/>
      <c r="CW17" s="609"/>
      <c r="CX17" s="609"/>
      <c r="CY17" s="610"/>
      <c r="CZ17" s="646">
        <v>8.1999999999999993</v>
      </c>
      <c r="DA17" s="646"/>
      <c r="DB17" s="646"/>
      <c r="DC17" s="646"/>
      <c r="DD17" s="614" t="s">
        <v>122</v>
      </c>
      <c r="DE17" s="609"/>
      <c r="DF17" s="609"/>
      <c r="DG17" s="609"/>
      <c r="DH17" s="609"/>
      <c r="DI17" s="609"/>
      <c r="DJ17" s="609"/>
      <c r="DK17" s="609"/>
      <c r="DL17" s="609"/>
      <c r="DM17" s="609"/>
      <c r="DN17" s="609"/>
      <c r="DO17" s="609"/>
      <c r="DP17" s="610"/>
      <c r="DQ17" s="614">
        <v>1347225</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22425</v>
      </c>
      <c r="S18" s="609"/>
      <c r="T18" s="609"/>
      <c r="U18" s="609"/>
      <c r="V18" s="609"/>
      <c r="W18" s="609"/>
      <c r="X18" s="609"/>
      <c r="Y18" s="610"/>
      <c r="Z18" s="646">
        <v>0.1</v>
      </c>
      <c r="AA18" s="646"/>
      <c r="AB18" s="646"/>
      <c r="AC18" s="646"/>
      <c r="AD18" s="647">
        <v>22425</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109798</v>
      </c>
      <c r="S19" s="609"/>
      <c r="T19" s="609"/>
      <c r="U19" s="609"/>
      <c r="V19" s="609"/>
      <c r="W19" s="609"/>
      <c r="X19" s="609"/>
      <c r="Y19" s="610"/>
      <c r="Z19" s="646">
        <v>0.6</v>
      </c>
      <c r="AA19" s="646"/>
      <c r="AB19" s="646"/>
      <c r="AC19" s="646"/>
      <c r="AD19" s="647">
        <v>109798</v>
      </c>
      <c r="AE19" s="647"/>
      <c r="AF19" s="647"/>
      <c r="AG19" s="647"/>
      <c r="AH19" s="647"/>
      <c r="AI19" s="647"/>
      <c r="AJ19" s="647"/>
      <c r="AK19" s="647"/>
      <c r="AL19" s="611">
        <v>1.2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5831</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7415</v>
      </c>
      <c r="S20" s="609"/>
      <c r="T20" s="609"/>
      <c r="U20" s="609"/>
      <c r="V20" s="609"/>
      <c r="W20" s="609"/>
      <c r="X20" s="609"/>
      <c r="Y20" s="610"/>
      <c r="Z20" s="646">
        <v>0</v>
      </c>
      <c r="AA20" s="646"/>
      <c r="AB20" s="646"/>
      <c r="AC20" s="646"/>
      <c r="AD20" s="647">
        <v>7415</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5831</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17529471</v>
      </c>
      <c r="CS20" s="609"/>
      <c r="CT20" s="609"/>
      <c r="CU20" s="609"/>
      <c r="CV20" s="609"/>
      <c r="CW20" s="609"/>
      <c r="CX20" s="609"/>
      <c r="CY20" s="610"/>
      <c r="CZ20" s="646">
        <v>100</v>
      </c>
      <c r="DA20" s="646"/>
      <c r="DB20" s="646"/>
      <c r="DC20" s="646"/>
      <c r="DD20" s="614">
        <v>1095865</v>
      </c>
      <c r="DE20" s="609"/>
      <c r="DF20" s="609"/>
      <c r="DG20" s="609"/>
      <c r="DH20" s="609"/>
      <c r="DI20" s="609"/>
      <c r="DJ20" s="609"/>
      <c r="DK20" s="609"/>
      <c r="DL20" s="609"/>
      <c r="DM20" s="609"/>
      <c r="DN20" s="609"/>
      <c r="DO20" s="609"/>
      <c r="DP20" s="610"/>
      <c r="DQ20" s="614">
        <v>11216757</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5914358</v>
      </c>
      <c r="S21" s="609"/>
      <c r="T21" s="609"/>
      <c r="U21" s="609"/>
      <c r="V21" s="609"/>
      <c r="W21" s="609"/>
      <c r="X21" s="609"/>
      <c r="Y21" s="610"/>
      <c r="Z21" s="646">
        <v>32.200000000000003</v>
      </c>
      <c r="AA21" s="646"/>
      <c r="AB21" s="646"/>
      <c r="AC21" s="646"/>
      <c r="AD21" s="647">
        <v>5176877</v>
      </c>
      <c r="AE21" s="647"/>
      <c r="AF21" s="647"/>
      <c r="AG21" s="647"/>
      <c r="AH21" s="647"/>
      <c r="AI21" s="647"/>
      <c r="AJ21" s="647"/>
      <c r="AK21" s="647"/>
      <c r="AL21" s="611">
        <v>55.6</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5831</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5176877</v>
      </c>
      <c r="S22" s="609"/>
      <c r="T22" s="609"/>
      <c r="U22" s="609"/>
      <c r="V22" s="609"/>
      <c r="W22" s="609"/>
      <c r="X22" s="609"/>
      <c r="Y22" s="610"/>
      <c r="Z22" s="646">
        <v>28.2</v>
      </c>
      <c r="AA22" s="646"/>
      <c r="AB22" s="646"/>
      <c r="AC22" s="646"/>
      <c r="AD22" s="647">
        <v>5176877</v>
      </c>
      <c r="AE22" s="647"/>
      <c r="AF22" s="647"/>
      <c r="AG22" s="647"/>
      <c r="AH22" s="647"/>
      <c r="AI22" s="647"/>
      <c r="AJ22" s="647"/>
      <c r="AK22" s="647"/>
      <c r="AL22" s="611">
        <v>55.6</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737481</v>
      </c>
      <c r="S23" s="609"/>
      <c r="T23" s="609"/>
      <c r="U23" s="609"/>
      <c r="V23" s="609"/>
      <c r="W23" s="609"/>
      <c r="X23" s="609"/>
      <c r="Y23" s="610"/>
      <c r="Z23" s="646">
        <v>4</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7785819</v>
      </c>
      <c r="CS24" s="664"/>
      <c r="CT24" s="664"/>
      <c r="CU24" s="664"/>
      <c r="CV24" s="664"/>
      <c r="CW24" s="664"/>
      <c r="CX24" s="664"/>
      <c r="CY24" s="689"/>
      <c r="CZ24" s="690">
        <v>44.4</v>
      </c>
      <c r="DA24" s="672"/>
      <c r="DB24" s="672"/>
      <c r="DC24" s="692"/>
      <c r="DD24" s="688">
        <v>4768070</v>
      </c>
      <c r="DE24" s="664"/>
      <c r="DF24" s="664"/>
      <c r="DG24" s="664"/>
      <c r="DH24" s="664"/>
      <c r="DI24" s="664"/>
      <c r="DJ24" s="664"/>
      <c r="DK24" s="689"/>
      <c r="DL24" s="688">
        <v>4259452</v>
      </c>
      <c r="DM24" s="664"/>
      <c r="DN24" s="664"/>
      <c r="DO24" s="664"/>
      <c r="DP24" s="664"/>
      <c r="DQ24" s="664"/>
      <c r="DR24" s="664"/>
      <c r="DS24" s="664"/>
      <c r="DT24" s="664"/>
      <c r="DU24" s="664"/>
      <c r="DV24" s="689"/>
      <c r="DW24" s="690">
        <v>45.6</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10036056</v>
      </c>
      <c r="S25" s="609"/>
      <c r="T25" s="609"/>
      <c r="U25" s="609"/>
      <c r="V25" s="609"/>
      <c r="W25" s="609"/>
      <c r="X25" s="609"/>
      <c r="Y25" s="610"/>
      <c r="Z25" s="646">
        <v>54.6</v>
      </c>
      <c r="AA25" s="646"/>
      <c r="AB25" s="646"/>
      <c r="AC25" s="646"/>
      <c r="AD25" s="647">
        <v>9298575</v>
      </c>
      <c r="AE25" s="647"/>
      <c r="AF25" s="647"/>
      <c r="AG25" s="647"/>
      <c r="AH25" s="647"/>
      <c r="AI25" s="647"/>
      <c r="AJ25" s="647"/>
      <c r="AK25" s="647"/>
      <c r="AL25" s="611">
        <v>99.8</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2517658</v>
      </c>
      <c r="CS25" s="621"/>
      <c r="CT25" s="621"/>
      <c r="CU25" s="621"/>
      <c r="CV25" s="621"/>
      <c r="CW25" s="621"/>
      <c r="CX25" s="621"/>
      <c r="CY25" s="622"/>
      <c r="CZ25" s="611">
        <v>14.4</v>
      </c>
      <c r="DA25" s="623"/>
      <c r="DB25" s="623"/>
      <c r="DC25" s="624"/>
      <c r="DD25" s="614">
        <v>2111584</v>
      </c>
      <c r="DE25" s="621"/>
      <c r="DF25" s="621"/>
      <c r="DG25" s="621"/>
      <c r="DH25" s="621"/>
      <c r="DI25" s="621"/>
      <c r="DJ25" s="621"/>
      <c r="DK25" s="622"/>
      <c r="DL25" s="614">
        <v>2010696</v>
      </c>
      <c r="DM25" s="621"/>
      <c r="DN25" s="621"/>
      <c r="DO25" s="621"/>
      <c r="DP25" s="621"/>
      <c r="DQ25" s="621"/>
      <c r="DR25" s="621"/>
      <c r="DS25" s="621"/>
      <c r="DT25" s="621"/>
      <c r="DU25" s="621"/>
      <c r="DV25" s="622"/>
      <c r="DW25" s="611">
        <v>21.5</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3607</v>
      </c>
      <c r="S26" s="609"/>
      <c r="T26" s="609"/>
      <c r="U26" s="609"/>
      <c r="V26" s="609"/>
      <c r="W26" s="609"/>
      <c r="X26" s="609"/>
      <c r="Y26" s="610"/>
      <c r="Z26" s="646">
        <v>0</v>
      </c>
      <c r="AA26" s="646"/>
      <c r="AB26" s="646"/>
      <c r="AC26" s="646"/>
      <c r="AD26" s="647">
        <v>3607</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1256939</v>
      </c>
      <c r="CS26" s="609"/>
      <c r="CT26" s="609"/>
      <c r="CU26" s="609"/>
      <c r="CV26" s="609"/>
      <c r="CW26" s="609"/>
      <c r="CX26" s="609"/>
      <c r="CY26" s="610"/>
      <c r="CZ26" s="611">
        <v>7.2</v>
      </c>
      <c r="DA26" s="623"/>
      <c r="DB26" s="623"/>
      <c r="DC26" s="624"/>
      <c r="DD26" s="614">
        <v>1008489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98667</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2940037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3838915</v>
      </c>
      <c r="CS27" s="621"/>
      <c r="CT27" s="621"/>
      <c r="CU27" s="621"/>
      <c r="CV27" s="621"/>
      <c r="CW27" s="621"/>
      <c r="CX27" s="621"/>
      <c r="CY27" s="622"/>
      <c r="CZ27" s="611">
        <v>21.9</v>
      </c>
      <c r="DA27" s="623"/>
      <c r="DB27" s="623"/>
      <c r="DC27" s="624"/>
      <c r="DD27" s="614">
        <v>1309261</v>
      </c>
      <c r="DE27" s="621"/>
      <c r="DF27" s="621"/>
      <c r="DG27" s="621"/>
      <c r="DH27" s="621"/>
      <c r="DI27" s="621"/>
      <c r="DJ27" s="621"/>
      <c r="DK27" s="622"/>
      <c r="DL27" s="614">
        <v>901531</v>
      </c>
      <c r="DM27" s="621"/>
      <c r="DN27" s="621"/>
      <c r="DO27" s="621"/>
      <c r="DP27" s="621"/>
      <c r="DQ27" s="621"/>
      <c r="DR27" s="621"/>
      <c r="DS27" s="621"/>
      <c r="DT27" s="621"/>
      <c r="DU27" s="621"/>
      <c r="DV27" s="622"/>
      <c r="DW27" s="611">
        <v>9.6999999999999993</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229325</v>
      </c>
      <c r="S28" s="609"/>
      <c r="T28" s="609"/>
      <c r="U28" s="609"/>
      <c r="V28" s="609"/>
      <c r="W28" s="609"/>
      <c r="X28" s="609"/>
      <c r="Y28" s="610"/>
      <c r="Z28" s="646">
        <v>1.2</v>
      </c>
      <c r="AA28" s="646"/>
      <c r="AB28" s="646"/>
      <c r="AC28" s="646"/>
      <c r="AD28" s="647">
        <v>5581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1429246</v>
      </c>
      <c r="CS28" s="609"/>
      <c r="CT28" s="609"/>
      <c r="CU28" s="609"/>
      <c r="CV28" s="609"/>
      <c r="CW28" s="609"/>
      <c r="CX28" s="609"/>
      <c r="CY28" s="610"/>
      <c r="CZ28" s="611">
        <v>8.1999999999999993</v>
      </c>
      <c r="DA28" s="623"/>
      <c r="DB28" s="623"/>
      <c r="DC28" s="624"/>
      <c r="DD28" s="614">
        <v>1347225</v>
      </c>
      <c r="DE28" s="609"/>
      <c r="DF28" s="609"/>
      <c r="DG28" s="609"/>
      <c r="DH28" s="609"/>
      <c r="DI28" s="609"/>
      <c r="DJ28" s="609"/>
      <c r="DK28" s="610"/>
      <c r="DL28" s="614">
        <v>1347225</v>
      </c>
      <c r="DM28" s="609"/>
      <c r="DN28" s="609"/>
      <c r="DO28" s="609"/>
      <c r="DP28" s="609"/>
      <c r="DQ28" s="609"/>
      <c r="DR28" s="609"/>
      <c r="DS28" s="609"/>
      <c r="DT28" s="609"/>
      <c r="DU28" s="609"/>
      <c r="DV28" s="610"/>
      <c r="DW28" s="611">
        <v>14.4</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42301</v>
      </c>
      <c r="S29" s="609"/>
      <c r="T29" s="609"/>
      <c r="U29" s="609"/>
      <c r="V29" s="609"/>
      <c r="W29" s="609"/>
      <c r="X29" s="609"/>
      <c r="Y29" s="610"/>
      <c r="Z29" s="646">
        <v>0.2</v>
      </c>
      <c r="AA29" s="646"/>
      <c r="AB29" s="646"/>
      <c r="AC29" s="646"/>
      <c r="AD29" s="647">
        <v>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1429246</v>
      </c>
      <c r="CS29" s="621"/>
      <c r="CT29" s="621"/>
      <c r="CU29" s="621"/>
      <c r="CV29" s="621"/>
      <c r="CW29" s="621"/>
      <c r="CX29" s="621"/>
      <c r="CY29" s="622"/>
      <c r="CZ29" s="611">
        <v>8.1999999999999993</v>
      </c>
      <c r="DA29" s="623"/>
      <c r="DB29" s="623"/>
      <c r="DC29" s="624"/>
      <c r="DD29" s="614">
        <v>1347225</v>
      </c>
      <c r="DE29" s="621"/>
      <c r="DF29" s="621"/>
      <c r="DG29" s="621"/>
      <c r="DH29" s="621"/>
      <c r="DI29" s="621"/>
      <c r="DJ29" s="621"/>
      <c r="DK29" s="622"/>
      <c r="DL29" s="614">
        <v>1347225</v>
      </c>
      <c r="DM29" s="621"/>
      <c r="DN29" s="621"/>
      <c r="DO29" s="621"/>
      <c r="DP29" s="621"/>
      <c r="DQ29" s="621"/>
      <c r="DR29" s="621"/>
      <c r="DS29" s="621"/>
      <c r="DT29" s="621"/>
      <c r="DU29" s="621"/>
      <c r="DV29" s="622"/>
      <c r="DW29" s="611">
        <v>14.4</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2927966</v>
      </c>
      <c r="S30" s="609"/>
      <c r="T30" s="609"/>
      <c r="U30" s="609"/>
      <c r="V30" s="609"/>
      <c r="W30" s="609"/>
      <c r="X30" s="609"/>
      <c r="Y30" s="610"/>
      <c r="Z30" s="646">
        <v>15.9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1396024</v>
      </c>
      <c r="CS30" s="609"/>
      <c r="CT30" s="609"/>
      <c r="CU30" s="609"/>
      <c r="CV30" s="609"/>
      <c r="CW30" s="609"/>
      <c r="CX30" s="609"/>
      <c r="CY30" s="610"/>
      <c r="CZ30" s="611">
        <v>8</v>
      </c>
      <c r="DA30" s="623"/>
      <c r="DB30" s="623"/>
      <c r="DC30" s="624"/>
      <c r="DD30" s="614">
        <v>1314003</v>
      </c>
      <c r="DE30" s="609"/>
      <c r="DF30" s="609"/>
      <c r="DG30" s="609"/>
      <c r="DH30" s="609"/>
      <c r="DI30" s="609"/>
      <c r="DJ30" s="609"/>
      <c r="DK30" s="610"/>
      <c r="DL30" s="614">
        <v>1314003</v>
      </c>
      <c r="DM30" s="609"/>
      <c r="DN30" s="609"/>
      <c r="DO30" s="609"/>
      <c r="DP30" s="609"/>
      <c r="DQ30" s="609"/>
      <c r="DR30" s="609"/>
      <c r="DS30" s="609"/>
      <c r="DT30" s="609"/>
      <c r="DU30" s="609"/>
      <c r="DV30" s="610"/>
      <c r="DW30" s="611">
        <v>14.1</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v>
      </c>
      <c r="BH31" s="671"/>
      <c r="BI31" s="671"/>
      <c r="BJ31" s="671"/>
      <c r="BK31" s="671"/>
      <c r="BL31" s="671"/>
      <c r="BM31" s="672">
        <v>96.5</v>
      </c>
      <c r="BN31" s="671"/>
      <c r="BO31" s="671"/>
      <c r="BP31" s="671"/>
      <c r="BQ31" s="673"/>
      <c r="BR31" s="670">
        <v>99</v>
      </c>
      <c r="BS31" s="671"/>
      <c r="BT31" s="671"/>
      <c r="BU31" s="671"/>
      <c r="BV31" s="671"/>
      <c r="BW31" s="671"/>
      <c r="BX31" s="672">
        <v>97</v>
      </c>
      <c r="BY31" s="671"/>
      <c r="BZ31" s="671"/>
      <c r="CA31" s="671"/>
      <c r="CB31" s="673"/>
      <c r="CD31" s="629"/>
      <c r="CE31" s="630"/>
      <c r="CF31" s="605" t="s">
        <v>301</v>
      </c>
      <c r="CG31" s="606"/>
      <c r="CH31" s="606"/>
      <c r="CI31" s="606"/>
      <c r="CJ31" s="606"/>
      <c r="CK31" s="606"/>
      <c r="CL31" s="606"/>
      <c r="CM31" s="606"/>
      <c r="CN31" s="606"/>
      <c r="CO31" s="606"/>
      <c r="CP31" s="606"/>
      <c r="CQ31" s="607"/>
      <c r="CR31" s="608">
        <v>33222</v>
      </c>
      <c r="CS31" s="621"/>
      <c r="CT31" s="621"/>
      <c r="CU31" s="621"/>
      <c r="CV31" s="621"/>
      <c r="CW31" s="621"/>
      <c r="CX31" s="621"/>
      <c r="CY31" s="622"/>
      <c r="CZ31" s="611">
        <v>0.2</v>
      </c>
      <c r="DA31" s="623"/>
      <c r="DB31" s="623"/>
      <c r="DC31" s="624"/>
      <c r="DD31" s="614">
        <v>33222</v>
      </c>
      <c r="DE31" s="621"/>
      <c r="DF31" s="621"/>
      <c r="DG31" s="621"/>
      <c r="DH31" s="621"/>
      <c r="DI31" s="621"/>
      <c r="DJ31" s="621"/>
      <c r="DK31" s="622"/>
      <c r="DL31" s="614">
        <v>33222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1357190</v>
      </c>
      <c r="S32" s="609"/>
      <c r="T32" s="609"/>
      <c r="U32" s="609"/>
      <c r="V32" s="609"/>
      <c r="W32" s="609"/>
      <c r="X32" s="609"/>
      <c r="Y32" s="610"/>
      <c r="Z32" s="646">
        <v>7.4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98.7</v>
      </c>
      <c r="BH32" s="621"/>
      <c r="BI32" s="621"/>
      <c r="BJ32" s="621"/>
      <c r="BK32" s="621"/>
      <c r="BL32" s="621"/>
      <c r="BM32" s="612">
        <v>96.2</v>
      </c>
      <c r="BN32" s="621"/>
      <c r="BO32" s="621"/>
      <c r="BP32" s="621"/>
      <c r="BQ32" s="644"/>
      <c r="BR32" s="674">
        <v>98.8</v>
      </c>
      <c r="BS32" s="621"/>
      <c r="BT32" s="621"/>
      <c r="BU32" s="621"/>
      <c r="BV32" s="621"/>
      <c r="BW32" s="621"/>
      <c r="BX32" s="612">
        <v>97</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149338</v>
      </c>
      <c r="S33" s="609"/>
      <c r="T33" s="609"/>
      <c r="U33" s="609"/>
      <c r="V33" s="609"/>
      <c r="W33" s="609"/>
      <c r="X33" s="609"/>
      <c r="Y33" s="610"/>
      <c r="Z33" s="646">
        <v>0.8</v>
      </c>
      <c r="AA33" s="646"/>
      <c r="AB33" s="646"/>
      <c r="AC33" s="646"/>
      <c r="AD33" s="647">
        <v>7437</v>
      </c>
      <c r="AE33" s="647"/>
      <c r="AF33" s="647"/>
      <c r="AG33" s="647"/>
      <c r="AH33" s="647"/>
      <c r="AI33" s="647"/>
      <c r="AJ33" s="647"/>
      <c r="AK33" s="647"/>
      <c r="AL33" s="611">
        <v>0.1</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99.1</v>
      </c>
      <c r="BH33" s="593"/>
      <c r="BI33" s="593"/>
      <c r="BJ33" s="593"/>
      <c r="BK33" s="593"/>
      <c r="BL33" s="593"/>
      <c r="BM33" s="639">
        <v>96.2</v>
      </c>
      <c r="BN33" s="593"/>
      <c r="BO33" s="593"/>
      <c r="BP33" s="593"/>
      <c r="BQ33" s="656"/>
      <c r="BR33" s="669">
        <v>99.1</v>
      </c>
      <c r="BS33" s="593"/>
      <c r="BT33" s="593"/>
      <c r="BU33" s="593"/>
      <c r="BV33" s="593"/>
      <c r="BW33" s="593"/>
      <c r="BX33" s="639">
        <v>96.5</v>
      </c>
      <c r="BY33" s="593"/>
      <c r="BZ33" s="593"/>
      <c r="CA33" s="593"/>
      <c r="CB33" s="656"/>
      <c r="CD33" s="605" t="s">
        <v>308</v>
      </c>
      <c r="CE33" s="606"/>
      <c r="CF33" s="606"/>
      <c r="CG33" s="606"/>
      <c r="CH33" s="606"/>
      <c r="CI33" s="606"/>
      <c r="CJ33" s="606"/>
      <c r="CK33" s="606"/>
      <c r="CL33" s="606"/>
      <c r="CM33" s="606"/>
      <c r="CN33" s="606"/>
      <c r="CO33" s="606"/>
      <c r="CP33" s="606"/>
      <c r="CQ33" s="607"/>
      <c r="CR33" s="608">
        <v>7744395</v>
      </c>
      <c r="CS33" s="621"/>
      <c r="CT33" s="621"/>
      <c r="CU33" s="621"/>
      <c r="CV33" s="621"/>
      <c r="CW33" s="621"/>
      <c r="CX33" s="621"/>
      <c r="CY33" s="622"/>
      <c r="CZ33" s="611">
        <v>44.2</v>
      </c>
      <c r="DA33" s="623"/>
      <c r="DB33" s="623"/>
      <c r="DC33" s="624"/>
      <c r="DD33" s="614">
        <v>5991507</v>
      </c>
      <c r="DE33" s="621"/>
      <c r="DF33" s="621"/>
      <c r="DG33" s="621"/>
      <c r="DH33" s="621"/>
      <c r="DI33" s="621"/>
      <c r="DJ33" s="621"/>
      <c r="DK33" s="622"/>
      <c r="DL33" s="614">
        <v>3736716</v>
      </c>
      <c r="DM33" s="621"/>
      <c r="DN33" s="621"/>
      <c r="DO33" s="621"/>
      <c r="DP33" s="621"/>
      <c r="DQ33" s="621"/>
      <c r="DR33" s="621"/>
      <c r="DS33" s="621"/>
      <c r="DT33" s="621"/>
      <c r="DU33" s="621"/>
      <c r="DV33" s="622"/>
      <c r="DW33" s="611">
        <v>40</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552240</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2397493</v>
      </c>
      <c r="CS34" s="609"/>
      <c r="CT34" s="609"/>
      <c r="CU34" s="609"/>
      <c r="CV34" s="609"/>
      <c r="CW34" s="609"/>
      <c r="CX34" s="609"/>
      <c r="CY34" s="610"/>
      <c r="CZ34" s="611">
        <v>13.7</v>
      </c>
      <c r="DA34" s="623"/>
      <c r="DB34" s="623"/>
      <c r="DC34" s="624"/>
      <c r="DD34" s="614">
        <v>1630640</v>
      </c>
      <c r="DE34" s="609"/>
      <c r="DF34" s="609"/>
      <c r="DG34" s="609"/>
      <c r="DH34" s="609"/>
      <c r="DI34" s="609"/>
      <c r="DJ34" s="609"/>
      <c r="DK34" s="610"/>
      <c r="DL34" s="614">
        <v>1287370</v>
      </c>
      <c r="DM34" s="609"/>
      <c r="DN34" s="609"/>
      <c r="DO34" s="609"/>
      <c r="DP34" s="609"/>
      <c r="DQ34" s="609"/>
      <c r="DR34" s="609"/>
      <c r="DS34" s="609"/>
      <c r="DT34" s="609"/>
      <c r="DU34" s="609"/>
      <c r="DV34" s="610"/>
      <c r="DW34" s="611">
        <v>13.8</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627043</v>
      </c>
      <c r="S35" s="609"/>
      <c r="T35" s="609"/>
      <c r="U35" s="609"/>
      <c r="V35" s="609"/>
      <c r="W35" s="609"/>
      <c r="X35" s="609"/>
      <c r="Y35" s="610"/>
      <c r="Z35" s="646">
        <v>3.4</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51890</v>
      </c>
      <c r="CS35" s="621"/>
      <c r="CT35" s="621"/>
      <c r="CU35" s="621"/>
      <c r="CV35" s="621"/>
      <c r="CW35" s="621"/>
      <c r="CX35" s="621"/>
      <c r="CY35" s="622"/>
      <c r="CZ35" s="611">
        <v>0.3</v>
      </c>
      <c r="DA35" s="623"/>
      <c r="DB35" s="623"/>
      <c r="DC35" s="624"/>
      <c r="DD35" s="614">
        <v>39892</v>
      </c>
      <c r="DE35" s="621"/>
      <c r="DF35" s="621"/>
      <c r="DG35" s="621"/>
      <c r="DH35" s="621"/>
      <c r="DI35" s="621"/>
      <c r="DJ35" s="621"/>
      <c r="DK35" s="622"/>
      <c r="DL35" s="614">
        <v>39892</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806218</v>
      </c>
      <c r="S36" s="609"/>
      <c r="T36" s="609"/>
      <c r="U36" s="609"/>
      <c r="V36" s="609"/>
      <c r="W36" s="609"/>
      <c r="X36" s="609"/>
      <c r="Y36" s="610"/>
      <c r="Z36" s="646">
        <v>4.4000000000000004</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2140045</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45097</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2680439</v>
      </c>
      <c r="CS36" s="609"/>
      <c r="CT36" s="609"/>
      <c r="CU36" s="609"/>
      <c r="CV36" s="609"/>
      <c r="CW36" s="609"/>
      <c r="CX36" s="609"/>
      <c r="CY36" s="610"/>
      <c r="CZ36" s="611">
        <v>15.3</v>
      </c>
      <c r="DA36" s="623"/>
      <c r="DB36" s="623"/>
      <c r="DC36" s="624"/>
      <c r="DD36" s="614">
        <v>2136919</v>
      </c>
      <c r="DE36" s="609"/>
      <c r="DF36" s="609"/>
      <c r="DG36" s="609"/>
      <c r="DH36" s="609"/>
      <c r="DI36" s="609"/>
      <c r="DJ36" s="609"/>
      <c r="DK36" s="610"/>
      <c r="DL36" s="614">
        <v>1346814</v>
      </c>
      <c r="DM36" s="609"/>
      <c r="DN36" s="609"/>
      <c r="DO36" s="609"/>
      <c r="DP36" s="609"/>
      <c r="DQ36" s="609"/>
      <c r="DR36" s="609"/>
      <c r="DS36" s="609"/>
      <c r="DT36" s="609"/>
      <c r="DU36" s="609"/>
      <c r="DV36" s="610"/>
      <c r="DW36" s="611">
        <v>14.4</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427113</v>
      </c>
      <c r="S37" s="609"/>
      <c r="T37" s="609"/>
      <c r="U37" s="609"/>
      <c r="V37" s="609"/>
      <c r="W37" s="609"/>
      <c r="X37" s="609"/>
      <c r="Y37" s="610"/>
      <c r="Z37" s="646">
        <v>2.2999999999999998</v>
      </c>
      <c r="AA37" s="646"/>
      <c r="AB37" s="646"/>
      <c r="AC37" s="646"/>
      <c r="AD37" s="647">
        <v>2020</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708200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-5273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928318</v>
      </c>
      <c r="CS37" s="621"/>
      <c r="CT37" s="621"/>
      <c r="CU37" s="621"/>
      <c r="CV37" s="621"/>
      <c r="CW37" s="621"/>
      <c r="CX37" s="621"/>
      <c r="CY37" s="622"/>
      <c r="CZ37" s="611">
        <v>5.3</v>
      </c>
      <c r="DA37" s="623"/>
      <c r="DB37" s="623"/>
      <c r="DC37" s="624"/>
      <c r="DD37" s="614">
        <v>902264</v>
      </c>
      <c r="DE37" s="621"/>
      <c r="DF37" s="621"/>
      <c r="DG37" s="621"/>
      <c r="DH37" s="621"/>
      <c r="DI37" s="621"/>
      <c r="DJ37" s="621"/>
      <c r="DK37" s="622"/>
      <c r="DL37" s="614">
        <v>882918</v>
      </c>
      <c r="DM37" s="621"/>
      <c r="DN37" s="621"/>
      <c r="DO37" s="621"/>
      <c r="DP37" s="621"/>
      <c r="DQ37" s="621"/>
      <c r="DR37" s="621"/>
      <c r="DS37" s="621"/>
      <c r="DT37" s="621"/>
      <c r="DU37" s="621"/>
      <c r="DV37" s="622"/>
      <c r="DW37" s="611">
        <v>9.5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1115191</v>
      </c>
      <c r="S38" s="609"/>
      <c r="T38" s="609"/>
      <c r="U38" s="609"/>
      <c r="V38" s="609"/>
      <c r="W38" s="609"/>
      <c r="X38" s="609"/>
      <c r="Y38" s="610"/>
      <c r="Z38" s="646">
        <v>6.1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56000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3733</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1375845</v>
      </c>
      <c r="CS38" s="609"/>
      <c r="CT38" s="609"/>
      <c r="CU38" s="609"/>
      <c r="CV38" s="609"/>
      <c r="CW38" s="609"/>
      <c r="CX38" s="609"/>
      <c r="CY38" s="610"/>
      <c r="CZ38" s="611">
        <v>7.8</v>
      </c>
      <c r="DA38" s="623"/>
      <c r="DB38" s="623"/>
      <c r="DC38" s="624"/>
      <c r="DD38" s="614">
        <v>1135445</v>
      </c>
      <c r="DE38" s="609"/>
      <c r="DF38" s="609"/>
      <c r="DG38" s="609"/>
      <c r="DH38" s="609"/>
      <c r="DI38" s="609"/>
      <c r="DJ38" s="609"/>
      <c r="DK38" s="610"/>
      <c r="DL38" s="614">
        <v>1062640</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6090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1067528</v>
      </c>
      <c r="CS39" s="621"/>
      <c r="CT39" s="621"/>
      <c r="CU39" s="621"/>
      <c r="CV39" s="621"/>
      <c r="CW39" s="621"/>
      <c r="CX39" s="621"/>
      <c r="CY39" s="622"/>
      <c r="CZ39" s="611">
        <v>6.1</v>
      </c>
      <c r="DA39" s="623"/>
      <c r="DB39" s="623"/>
      <c r="DC39" s="624"/>
      <c r="DD39" s="614">
        <v>877411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24891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111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171200</v>
      </c>
      <c r="CS40" s="609"/>
      <c r="CT40" s="609"/>
      <c r="CU40" s="609"/>
      <c r="CV40" s="609"/>
      <c r="CW40" s="609"/>
      <c r="CX40" s="609"/>
      <c r="CY40" s="610"/>
      <c r="CZ40" s="611">
        <v>1</v>
      </c>
      <c r="DA40" s="623"/>
      <c r="DB40" s="623"/>
      <c r="DC40" s="624"/>
      <c r="DD40" s="614">
        <v>171200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18372255</v>
      </c>
      <c r="S41" s="633"/>
      <c r="T41" s="633"/>
      <c r="U41" s="633"/>
      <c r="V41" s="633"/>
      <c r="W41" s="633"/>
      <c r="X41" s="633"/>
      <c r="Y41" s="636"/>
      <c r="Z41" s="637">
        <v>100</v>
      </c>
      <c r="AA41" s="637"/>
      <c r="AB41" s="637"/>
      <c r="AC41" s="637"/>
      <c r="AD41" s="638">
        <v>9317221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282496</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1093349</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410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1999257</v>
      </c>
      <c r="CS42" s="621"/>
      <c r="CT42" s="621"/>
      <c r="CU42" s="621"/>
      <c r="CV42" s="621"/>
      <c r="CW42" s="621"/>
      <c r="CX42" s="621"/>
      <c r="CY42" s="622"/>
      <c r="CZ42" s="611">
        <v>11.4</v>
      </c>
      <c r="DA42" s="623"/>
      <c r="DB42" s="623"/>
      <c r="DC42" s="624"/>
      <c r="DD42" s="614">
        <v>457180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50263</v>
      </c>
      <c r="CS43" s="621"/>
      <c r="CT43" s="621"/>
      <c r="CU43" s="621"/>
      <c r="CV43" s="621"/>
      <c r="CW43" s="621"/>
      <c r="CX43" s="621"/>
      <c r="CY43" s="622"/>
      <c r="CZ43" s="611">
        <v>0.3</v>
      </c>
      <c r="DA43" s="623"/>
      <c r="DB43" s="623"/>
      <c r="DC43" s="624"/>
      <c r="DD43" s="614">
        <v>38050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1095865</v>
      </c>
      <c r="CS44" s="609"/>
      <c r="CT44" s="609"/>
      <c r="CU44" s="609"/>
      <c r="CV44" s="609"/>
      <c r="CW44" s="609"/>
      <c r="CX44" s="609"/>
      <c r="CY44" s="610"/>
      <c r="CZ44" s="611">
        <v>6.3</v>
      </c>
      <c r="DA44" s="612"/>
      <c r="DB44" s="612"/>
      <c r="DC44" s="613"/>
      <c r="DD44" s="614">
        <v>215771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345290</v>
      </c>
      <c r="CS45" s="621"/>
      <c r="CT45" s="621"/>
      <c r="CU45" s="621"/>
      <c r="CV45" s="621"/>
      <c r="CW45" s="621"/>
      <c r="CX45" s="621"/>
      <c r="CY45" s="622"/>
      <c r="CZ45" s="611">
        <v>2</v>
      </c>
      <c r="DA45" s="623"/>
      <c r="DB45" s="623"/>
      <c r="DC45" s="624"/>
      <c r="DD45" s="614">
        <v>80252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620207</v>
      </c>
      <c r="CS46" s="609"/>
      <c r="CT46" s="609"/>
      <c r="CU46" s="609"/>
      <c r="CV46" s="609"/>
      <c r="CW46" s="609"/>
      <c r="CX46" s="609"/>
      <c r="CY46" s="610"/>
      <c r="CZ46" s="611">
        <v>3.5</v>
      </c>
      <c r="DA46" s="612"/>
      <c r="DB46" s="612"/>
      <c r="DC46" s="613"/>
      <c r="DD46" s="614">
        <v>119553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903392</v>
      </c>
      <c r="CS47" s="621"/>
      <c r="CT47" s="621"/>
      <c r="CU47" s="621"/>
      <c r="CV47" s="621"/>
      <c r="CW47" s="621"/>
      <c r="CX47" s="621"/>
      <c r="CY47" s="622"/>
      <c r="CZ47" s="611">
        <v>5.2</v>
      </c>
      <c r="DA47" s="623"/>
      <c r="DB47" s="623"/>
      <c r="DC47" s="624"/>
      <c r="DD47" s="614">
        <v>241409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17529471</v>
      </c>
      <c r="CS49" s="593"/>
      <c r="CT49" s="593"/>
      <c r="CU49" s="593"/>
      <c r="CV49" s="593"/>
      <c r="CW49" s="593"/>
      <c r="CX49" s="593"/>
      <c r="CY49" s="594"/>
      <c r="CZ49" s="595">
        <v>100</v>
      </c>
      <c r="DA49" s="596"/>
      <c r="DB49" s="596"/>
      <c r="DC49" s="597"/>
      <c r="DD49" s="598">
        <v>11216757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8IDO5hPw+97Sv1t9VOFQxxZApyfQMTAhtNKu+I4JOX3B4rsjOcBwKJvV5HBUcp6PHmZB5arT77ORloD5ytovsw==" saltValue="pEbsvmT4rGJSmnFnqrpR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18244</v>
      </c>
      <c r="R7" s="1090"/>
      <c r="S7" s="1090"/>
      <c r="T7" s="1090"/>
      <c r="U7" s="1090"/>
      <c r="V7" s="1090">
        <v>17404</v>
      </c>
      <c r="W7" s="1090"/>
      <c r="X7" s="1090"/>
      <c r="Y7" s="1090"/>
      <c r="Z7" s="1090"/>
      <c r="AA7" s="1090">
        <v>840</v>
      </c>
      <c r="AB7" s="1090"/>
      <c r="AC7" s="1090"/>
      <c r="AD7" s="1090"/>
      <c r="AE7" s="1091"/>
      <c r="AF7" s="1092">
        <v>632</v>
      </c>
      <c r="AG7" s="1093"/>
      <c r="AH7" s="1093"/>
      <c r="AI7" s="1093"/>
      <c r="AJ7" s="1094"/>
      <c r="AK7" s="1095">
        <v>627</v>
      </c>
      <c r="AL7" s="1096"/>
      <c r="AM7" s="1096"/>
      <c r="AN7" s="1096"/>
      <c r="AO7" s="1096"/>
      <c r="AP7" s="1096">
        <v>10614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549</v>
      </c>
      <c r="BT7" s="1087"/>
      <c r="BU7" s="1087"/>
      <c r="BV7" s="1087"/>
      <c r="BW7" s="1087"/>
      <c r="BX7" s="1087"/>
      <c r="BY7" s="1087"/>
      <c r="BZ7" s="1087"/>
      <c r="CA7" s="1087"/>
      <c r="CB7" s="1087"/>
      <c r="CC7" s="1087"/>
      <c r="CD7" s="1087"/>
      <c r="CE7" s="1087"/>
      <c r="CF7" s="1087"/>
      <c r="CG7" s="1099"/>
      <c r="CH7" s="1083">
        <v>31</v>
      </c>
      <c r="CI7" s="1084"/>
      <c r="CJ7" s="1084"/>
      <c r="CK7" s="1084"/>
      <c r="CL7" s="1085"/>
      <c r="CM7" s="1083">
        <v>378</v>
      </c>
      <c r="CN7" s="1084"/>
      <c r="CO7" s="1084"/>
      <c r="CP7" s="1084"/>
      <c r="CQ7" s="1085"/>
      <c r="CR7" s="1083">
        <v>77</v>
      </c>
      <c r="CS7" s="1084"/>
      <c r="CT7" s="1084"/>
      <c r="CU7" s="1084"/>
      <c r="CV7" s="1085"/>
      <c r="CW7" s="1083" t="s">
        <v>548</v>
      </c>
      <c r="CX7" s="1084"/>
      <c r="CY7" s="1084"/>
      <c r="CZ7" s="1084"/>
      <c r="DA7" s="1085"/>
      <c r="DB7" s="1083" t="s">
        <v>548</v>
      </c>
      <c r="DC7" s="1084"/>
      <c r="DD7" s="1084"/>
      <c r="DE7" s="1084"/>
      <c r="DF7" s="1085"/>
      <c r="DG7" s="1083" t="s">
        <v>548</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16"/>
    </row>
    <row r="8" spans="1:131" s="217" customFormat="1" ht="26.25" customHeight="1" x14ac:dyDescent="0.15">
      <c r="A8" s="220">
        <v>2</v>
      </c>
      <c r="B8" s="1017" t="s">
        <v>376</v>
      </c>
      <c r="C8" s="1018"/>
      <c r="D8" s="1018"/>
      <c r="E8" s="1018"/>
      <c r="F8" s="1018"/>
      <c r="G8" s="1018"/>
      <c r="H8" s="1018"/>
      <c r="I8" s="1018"/>
      <c r="J8" s="1018"/>
      <c r="K8" s="1018"/>
      <c r="L8" s="1018"/>
      <c r="M8" s="1018"/>
      <c r="N8" s="1018"/>
      <c r="O8" s="1018"/>
      <c r="P8" s="1019"/>
      <c r="Q8" s="1025">
        <v>128</v>
      </c>
      <c r="R8" s="1026"/>
      <c r="S8" s="1026"/>
      <c r="T8" s="1026"/>
      <c r="U8" s="1026"/>
      <c r="V8" s="1026">
        <v>125</v>
      </c>
      <c r="W8" s="1026"/>
      <c r="X8" s="1026"/>
      <c r="Y8" s="1026"/>
      <c r="Z8" s="1026"/>
      <c r="AA8" s="1026">
        <v>3</v>
      </c>
      <c r="AB8" s="1026"/>
      <c r="AC8" s="1026"/>
      <c r="AD8" s="1026"/>
      <c r="AE8" s="1027"/>
      <c r="AF8" s="1022">
        <v>3</v>
      </c>
      <c r="AG8" s="1023"/>
      <c r="AH8" s="1023"/>
      <c r="AI8" s="1023"/>
      <c r="AJ8" s="1024"/>
      <c r="AK8" s="1067">
        <v>1</v>
      </c>
      <c r="AL8" s="1068"/>
      <c r="AM8" s="1068"/>
      <c r="AN8" s="1068"/>
      <c r="AO8" s="1068"/>
      <c r="AP8" s="1068" t="s">
        <v>548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t="s">
        <v>563</v>
      </c>
      <c r="BS8" s="979" t="s">
        <v>550</v>
      </c>
      <c r="BT8" s="980"/>
      <c r="BU8" s="980"/>
      <c r="BV8" s="980"/>
      <c r="BW8" s="980"/>
      <c r="BX8" s="980"/>
      <c r="BY8" s="980"/>
      <c r="BZ8" s="980"/>
      <c r="CA8" s="980"/>
      <c r="CB8" s="980"/>
      <c r="CC8" s="980"/>
      <c r="CD8" s="980"/>
      <c r="CE8" s="980"/>
      <c r="CF8" s="980"/>
      <c r="CG8" s="1001"/>
      <c r="CH8" s="976">
        <v>0</v>
      </c>
      <c r="CI8" s="977"/>
      <c r="CJ8" s="977"/>
      <c r="CK8" s="977"/>
      <c r="CL8" s="978"/>
      <c r="CM8" s="976">
        <v>145</v>
      </c>
      <c r="CN8" s="977"/>
      <c r="CO8" s="977"/>
      <c r="CP8" s="977"/>
      <c r="CQ8" s="978"/>
      <c r="CR8" s="976">
        <v>5</v>
      </c>
      <c r="CS8" s="977"/>
      <c r="CT8" s="977"/>
      <c r="CU8" s="977"/>
      <c r="CV8" s="978"/>
      <c r="CW8" s="976" t="s">
        <v>548</v>
      </c>
      <c r="CX8" s="977"/>
      <c r="CY8" s="977"/>
      <c r="CZ8" s="977"/>
      <c r="DA8" s="978"/>
      <c r="DB8" s="976" t="s">
        <v>548</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551</v>
      </c>
      <c r="BT9" s="980"/>
      <c r="BU9" s="980"/>
      <c r="BV9" s="980"/>
      <c r="BW9" s="980"/>
      <c r="BX9" s="980"/>
      <c r="BY9" s="980"/>
      <c r="BZ9" s="980"/>
      <c r="CA9" s="980"/>
      <c r="CB9" s="980"/>
      <c r="CC9" s="980"/>
      <c r="CD9" s="980"/>
      <c r="CE9" s="980"/>
      <c r="CF9" s="980"/>
      <c r="CG9" s="1001"/>
      <c r="CH9" s="976">
        <v>3</v>
      </c>
      <c r="CI9" s="977"/>
      <c r="CJ9" s="977"/>
      <c r="CK9" s="977"/>
      <c r="CL9" s="978"/>
      <c r="CM9" s="976">
        <v>49</v>
      </c>
      <c r="CN9" s="977"/>
      <c r="CO9" s="977"/>
      <c r="CP9" s="977"/>
      <c r="CQ9" s="978"/>
      <c r="CR9" s="976">
        <v>25</v>
      </c>
      <c r="CS9" s="977"/>
      <c r="CT9" s="977"/>
      <c r="CU9" s="977"/>
      <c r="CV9" s="978"/>
      <c r="CW9" s="976" t="s">
        <v>548</v>
      </c>
      <c r="CX9" s="977"/>
      <c r="CY9" s="977"/>
      <c r="CZ9" s="977"/>
      <c r="DA9" s="978"/>
      <c r="DB9" s="976" t="s">
        <v>548</v>
      </c>
      <c r="DC9" s="977"/>
      <c r="DD9" s="977"/>
      <c r="DE9" s="977"/>
      <c r="DF9" s="978"/>
      <c r="DG9" s="976" t="s">
        <v>548</v>
      </c>
      <c r="DH9" s="977"/>
      <c r="DI9" s="977"/>
      <c r="DJ9" s="977"/>
      <c r="DK9" s="978"/>
      <c r="DL9" s="976" t="s">
        <v>548</v>
      </c>
      <c r="DM9" s="977"/>
      <c r="DN9" s="977"/>
      <c r="DO9" s="977"/>
      <c r="DP9" s="978"/>
      <c r="DQ9" s="976" t="s">
        <v>548</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4">
        <v>18372</v>
      </c>
      <c r="R23" s="1048"/>
      <c r="S23" s="1048"/>
      <c r="T23" s="1048"/>
      <c r="U23" s="1048"/>
      <c r="V23" s="1048">
        <v>17529</v>
      </c>
      <c r="W23" s="1048"/>
      <c r="X23" s="1048"/>
      <c r="Y23" s="1048"/>
      <c r="Z23" s="1048"/>
      <c r="AA23" s="1048">
        <v>843</v>
      </c>
      <c r="AB23" s="1048"/>
      <c r="AC23" s="1048"/>
      <c r="AD23" s="1048"/>
      <c r="AE23" s="1055"/>
      <c r="AF23" s="1056">
        <v>634</v>
      </c>
      <c r="AG23" s="1048"/>
      <c r="AH23" s="1048"/>
      <c r="AI23" s="1048"/>
      <c r="AJ23" s="1057"/>
      <c r="AK23" s="1058"/>
      <c r="AL23" s="1059"/>
      <c r="AM23" s="1059"/>
      <c r="AN23" s="1059"/>
      <c r="AO23" s="1059"/>
      <c r="AP23" s="1048">
        <v>10614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390</v>
      </c>
      <c r="C28" s="1035"/>
      <c r="D28" s="1035"/>
      <c r="E28" s="1035"/>
      <c r="F28" s="1035"/>
      <c r="G28" s="1035"/>
      <c r="H28" s="1035"/>
      <c r="I28" s="1035"/>
      <c r="J28" s="1035"/>
      <c r="K28" s="1035"/>
      <c r="L28" s="1035"/>
      <c r="M28" s="1035"/>
      <c r="N28" s="1035"/>
      <c r="O28" s="1035"/>
      <c r="P28" s="1036"/>
      <c r="Q28" s="1037">
        <v>3582</v>
      </c>
      <c r="R28" s="1038"/>
      <c r="S28" s="1038"/>
      <c r="T28" s="1038"/>
      <c r="U28" s="1038"/>
      <c r="V28" s="1038">
        <v>3537</v>
      </c>
      <c r="W28" s="1038"/>
      <c r="X28" s="1038"/>
      <c r="Y28" s="1038"/>
      <c r="Z28" s="1038"/>
      <c r="AA28" s="1038">
        <v>45</v>
      </c>
      <c r="AB28" s="1038"/>
      <c r="AC28" s="1038"/>
      <c r="AD28" s="1038"/>
      <c r="AE28" s="1039"/>
      <c r="AF28" s="1040">
        <v>45</v>
      </c>
      <c r="AG28" s="1038"/>
      <c r="AH28" s="1038"/>
      <c r="AI28" s="1038"/>
      <c r="AJ28" s="1041"/>
      <c r="AK28" s="1029">
        <v>282</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391</v>
      </c>
      <c r="C29" s="1018"/>
      <c r="D29" s="1018"/>
      <c r="E29" s="1018"/>
      <c r="F29" s="1018"/>
      <c r="G29" s="1018"/>
      <c r="H29" s="1018"/>
      <c r="I29" s="1018"/>
      <c r="J29" s="1018"/>
      <c r="K29" s="1018"/>
      <c r="L29" s="1018"/>
      <c r="M29" s="1018"/>
      <c r="N29" s="1018"/>
      <c r="O29" s="1018"/>
      <c r="P29" s="1019"/>
      <c r="Q29" s="1025">
        <v>569</v>
      </c>
      <c r="R29" s="1026"/>
      <c r="S29" s="1026"/>
      <c r="T29" s="1026"/>
      <c r="U29" s="1026"/>
      <c r="V29" s="1026">
        <v>568</v>
      </c>
      <c r="W29" s="1026"/>
      <c r="X29" s="1026"/>
      <c r="Y29" s="1026"/>
      <c r="Z29" s="1026"/>
      <c r="AA29" s="1026">
        <v>1</v>
      </c>
      <c r="AB29" s="1026"/>
      <c r="AC29" s="1026"/>
      <c r="AD29" s="1026"/>
      <c r="AE29" s="1027"/>
      <c r="AF29" s="1022">
        <v>1</v>
      </c>
      <c r="AG29" s="1023"/>
      <c r="AH29" s="1023"/>
      <c r="AI29" s="1023"/>
      <c r="AJ29" s="1024"/>
      <c r="AK29" s="967">
        <v>160</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392</v>
      </c>
      <c r="C30" s="1018"/>
      <c r="D30" s="1018"/>
      <c r="E30" s="1018"/>
      <c r="F30" s="1018"/>
      <c r="G30" s="1018"/>
      <c r="H30" s="1018"/>
      <c r="I30" s="1018"/>
      <c r="J30" s="1018"/>
      <c r="K30" s="1018"/>
      <c r="L30" s="1018"/>
      <c r="M30" s="1018"/>
      <c r="N30" s="1018"/>
      <c r="O30" s="1018"/>
      <c r="P30" s="1019"/>
      <c r="Q30" s="1025">
        <v>1341</v>
      </c>
      <c r="R30" s="1026"/>
      <c r="S30" s="1026"/>
      <c r="T30" s="1026"/>
      <c r="U30" s="1026"/>
      <c r="V30" s="1026">
        <v>1191</v>
      </c>
      <c r="W30" s="1026"/>
      <c r="X30" s="1026"/>
      <c r="Y30" s="1026"/>
      <c r="Z30" s="1026"/>
      <c r="AA30" s="1026">
        <v>150</v>
      </c>
      <c r="AB30" s="1026"/>
      <c r="AC30" s="1026"/>
      <c r="AD30" s="1026"/>
      <c r="AE30" s="1027"/>
      <c r="AF30" s="1022">
        <v>524</v>
      </c>
      <c r="AG30" s="1023"/>
      <c r="AH30" s="1023"/>
      <c r="AI30" s="1023"/>
      <c r="AJ30" s="1024"/>
      <c r="AK30" s="967">
        <v>708</v>
      </c>
      <c r="AL30" s="958"/>
      <c r="AM30" s="958"/>
      <c r="AN30" s="958"/>
      <c r="AO30" s="958"/>
      <c r="AP30" s="958">
        <v>7915</v>
      </c>
      <c r="AQ30" s="958"/>
      <c r="AR30" s="958"/>
      <c r="AS30" s="958"/>
      <c r="AT30" s="958"/>
      <c r="AU30" s="958">
        <v>5113</v>
      </c>
      <c r="AV30" s="958"/>
      <c r="AW30" s="958"/>
      <c r="AX30" s="958"/>
      <c r="AY30" s="958"/>
      <c r="AZ30" s="1028" t="s">
        <v>548</v>
      </c>
      <c r="BA30" s="1028"/>
      <c r="BB30" s="1028"/>
      <c r="BC30" s="1028"/>
      <c r="BD30" s="1028"/>
      <c r="BE30" s="959" t="s">
        <v>393</v>
      </c>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394</v>
      </c>
      <c r="C31" s="1018"/>
      <c r="D31" s="1018"/>
      <c r="E31" s="1018"/>
      <c r="F31" s="1018"/>
      <c r="G31" s="1018"/>
      <c r="H31" s="1018"/>
      <c r="I31" s="1018"/>
      <c r="J31" s="1018"/>
      <c r="K31" s="1018"/>
      <c r="L31" s="1018"/>
      <c r="M31" s="1018"/>
      <c r="N31" s="1018"/>
      <c r="O31" s="1018"/>
      <c r="P31" s="1019"/>
      <c r="Q31" s="1025">
        <v>69</v>
      </c>
      <c r="R31" s="1026"/>
      <c r="S31" s="1026"/>
      <c r="T31" s="1026"/>
      <c r="U31" s="1026"/>
      <c r="V31" s="1026">
        <v>62</v>
      </c>
      <c r="W31" s="1026"/>
      <c r="X31" s="1026"/>
      <c r="Y31" s="1026"/>
      <c r="Z31" s="1026"/>
      <c r="AA31" s="1026">
        <v>7</v>
      </c>
      <c r="AB31" s="1026"/>
      <c r="AC31" s="1026"/>
      <c r="AD31" s="1026"/>
      <c r="AE31" s="1027"/>
      <c r="AF31" s="1022">
        <v>199</v>
      </c>
      <c r="AG31" s="1023"/>
      <c r="AH31" s="1023"/>
      <c r="AI31" s="1023"/>
      <c r="AJ31" s="1024"/>
      <c r="AK31" s="967">
        <v>56</v>
      </c>
      <c r="AL31" s="958"/>
      <c r="AM31" s="958"/>
      <c r="AN31" s="958"/>
      <c r="AO31" s="958"/>
      <c r="AP31" s="958">
        <v>1241</v>
      </c>
      <c r="AQ31" s="958"/>
      <c r="AR31" s="958"/>
      <c r="AS31" s="958"/>
      <c r="AT31" s="958"/>
      <c r="AU31" s="958">
        <v>1241</v>
      </c>
      <c r="AV31" s="958"/>
      <c r="AW31" s="958"/>
      <c r="AX31" s="958"/>
      <c r="AY31" s="958"/>
      <c r="AZ31" s="1028" t="s">
        <v>548</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378</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769</v>
      </c>
      <c r="AG63" s="946"/>
      <c r="AH63" s="946"/>
      <c r="AI63" s="946"/>
      <c r="AJ63" s="1009"/>
      <c r="AK63" s="1010"/>
      <c r="AL63" s="950"/>
      <c r="AM63" s="950"/>
      <c r="AN63" s="950"/>
      <c r="AO63" s="950"/>
      <c r="AP63" s="946">
        <v>9156</v>
      </c>
      <c r="AQ63" s="946"/>
      <c r="AR63" s="946"/>
      <c r="AS63" s="946"/>
      <c r="AT63" s="946"/>
      <c r="AU63" s="946">
        <v>6354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399</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552</v>
      </c>
      <c r="C68" s="973"/>
      <c r="D68" s="973"/>
      <c r="E68" s="973"/>
      <c r="F68" s="973"/>
      <c r="G68" s="973"/>
      <c r="H68" s="973"/>
      <c r="I68" s="973"/>
      <c r="J68" s="973"/>
      <c r="K68" s="973"/>
      <c r="L68" s="973"/>
      <c r="M68" s="973"/>
      <c r="N68" s="973"/>
      <c r="O68" s="973"/>
      <c r="P68" s="974"/>
      <c r="Q68" s="975">
        <v>1716</v>
      </c>
      <c r="R68" s="969"/>
      <c r="S68" s="969"/>
      <c r="T68" s="969"/>
      <c r="U68" s="969"/>
      <c r="V68" s="969">
        <v>1668</v>
      </c>
      <c r="W68" s="969"/>
      <c r="X68" s="969"/>
      <c r="Y68" s="969"/>
      <c r="Z68" s="969"/>
      <c r="AA68" s="969">
        <v>48</v>
      </c>
      <c r="AB68" s="969"/>
      <c r="AC68" s="969"/>
      <c r="AD68" s="969"/>
      <c r="AE68" s="969"/>
      <c r="AF68" s="969">
        <v>48</v>
      </c>
      <c r="AG68" s="969"/>
      <c r="AH68" s="969"/>
      <c r="AI68" s="969"/>
      <c r="AJ68" s="969"/>
      <c r="AK68" s="969" t="s">
        <v>548</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553</v>
      </c>
      <c r="C69" s="962"/>
      <c r="D69" s="962"/>
      <c r="E69" s="962"/>
      <c r="F69" s="962"/>
      <c r="G69" s="962"/>
      <c r="H69" s="962"/>
      <c r="I69" s="962"/>
      <c r="J69" s="962"/>
      <c r="K69" s="962"/>
      <c r="L69" s="962"/>
      <c r="M69" s="962"/>
      <c r="N69" s="962"/>
      <c r="O69" s="962"/>
      <c r="P69" s="963"/>
      <c r="Q69" s="964">
        <v>75239</v>
      </c>
      <c r="R69" s="958"/>
      <c r="S69" s="958"/>
      <c r="T69" s="958"/>
      <c r="U69" s="958"/>
      <c r="V69" s="958">
        <v>72711</v>
      </c>
      <c r="W69" s="958"/>
      <c r="X69" s="958"/>
      <c r="Y69" s="958"/>
      <c r="Z69" s="958"/>
      <c r="AA69" s="958">
        <v>2528</v>
      </c>
      <c r="AB69" s="958"/>
      <c r="AC69" s="958"/>
      <c r="AD69" s="958"/>
      <c r="AE69" s="958"/>
      <c r="AF69" s="958">
        <v>2528</v>
      </c>
      <c r="AG69" s="958"/>
      <c r="AH69" s="958"/>
      <c r="AI69" s="958"/>
      <c r="AJ69" s="958"/>
      <c r="AK69" s="958">
        <v>2373</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554</v>
      </c>
      <c r="C70" s="962"/>
      <c r="D70" s="962"/>
      <c r="E70" s="962"/>
      <c r="F70" s="962"/>
      <c r="G70" s="962"/>
      <c r="H70" s="962"/>
      <c r="I70" s="962"/>
      <c r="J70" s="962"/>
      <c r="K70" s="962"/>
      <c r="L70" s="962"/>
      <c r="M70" s="962"/>
      <c r="N70" s="962"/>
      <c r="O70" s="962"/>
      <c r="P70" s="963"/>
      <c r="Q70" s="964">
        <v>17</v>
      </c>
      <c r="R70" s="958"/>
      <c r="S70" s="958"/>
      <c r="T70" s="958"/>
      <c r="U70" s="958"/>
      <c r="V70" s="958">
        <v>13</v>
      </c>
      <c r="W70" s="958"/>
      <c r="X70" s="958"/>
      <c r="Y70" s="958"/>
      <c r="Z70" s="958"/>
      <c r="AA70" s="958">
        <v>3</v>
      </c>
      <c r="AB70" s="958"/>
      <c r="AC70" s="958"/>
      <c r="AD70" s="958"/>
      <c r="AE70" s="958"/>
      <c r="AF70" s="958">
        <v>3</v>
      </c>
      <c r="AG70" s="958"/>
      <c r="AH70" s="958"/>
      <c r="AI70" s="958"/>
      <c r="AJ70" s="958"/>
      <c r="AK70" s="958" t="s">
        <v>548</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555</v>
      </c>
      <c r="C71" s="962"/>
      <c r="D71" s="962"/>
      <c r="E71" s="962"/>
      <c r="F71" s="962"/>
      <c r="G71" s="962"/>
      <c r="H71" s="962"/>
      <c r="I71" s="962"/>
      <c r="J71" s="962"/>
      <c r="K71" s="962"/>
      <c r="L71" s="962"/>
      <c r="M71" s="962"/>
      <c r="N71" s="962"/>
      <c r="O71" s="962"/>
      <c r="P71" s="963"/>
      <c r="Q71" s="964">
        <v>34</v>
      </c>
      <c r="R71" s="958"/>
      <c r="S71" s="958"/>
      <c r="T71" s="958"/>
      <c r="U71" s="958"/>
      <c r="V71" s="958">
        <v>33</v>
      </c>
      <c r="W71" s="958"/>
      <c r="X71" s="958"/>
      <c r="Y71" s="958"/>
      <c r="Z71" s="958"/>
      <c r="AA71" s="958">
        <v>2</v>
      </c>
      <c r="AB71" s="958"/>
      <c r="AC71" s="958"/>
      <c r="AD71" s="958"/>
      <c r="AE71" s="958"/>
      <c r="AF71" s="958">
        <v>2</v>
      </c>
      <c r="AG71" s="958"/>
      <c r="AH71" s="958"/>
      <c r="AI71" s="958"/>
      <c r="AJ71" s="958"/>
      <c r="AK71" s="958" t="s">
        <v>548</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556</v>
      </c>
      <c r="C72" s="962"/>
      <c r="D72" s="962"/>
      <c r="E72" s="962"/>
      <c r="F72" s="962"/>
      <c r="G72" s="962"/>
      <c r="H72" s="962"/>
      <c r="I72" s="962"/>
      <c r="J72" s="962"/>
      <c r="K72" s="962"/>
      <c r="L72" s="962"/>
      <c r="M72" s="962"/>
      <c r="N72" s="962"/>
      <c r="O72" s="962"/>
      <c r="P72" s="963"/>
      <c r="Q72" s="964">
        <v>5280</v>
      </c>
      <c r="R72" s="958"/>
      <c r="S72" s="958"/>
      <c r="T72" s="958"/>
      <c r="U72" s="958"/>
      <c r="V72" s="958">
        <v>5183</v>
      </c>
      <c r="W72" s="958"/>
      <c r="X72" s="958"/>
      <c r="Y72" s="958"/>
      <c r="Z72" s="958"/>
      <c r="AA72" s="958">
        <v>97</v>
      </c>
      <c r="AB72" s="958"/>
      <c r="AC72" s="958"/>
      <c r="AD72" s="958"/>
      <c r="AE72" s="958"/>
      <c r="AF72" s="958">
        <v>94</v>
      </c>
      <c r="AG72" s="958"/>
      <c r="AH72" s="958"/>
      <c r="AI72" s="958"/>
      <c r="AJ72" s="958"/>
      <c r="AK72" s="958">
        <v>70</v>
      </c>
      <c r="AL72" s="958"/>
      <c r="AM72" s="958"/>
      <c r="AN72" s="958"/>
      <c r="AO72" s="958"/>
      <c r="AP72" s="958">
        <v>1945</v>
      </c>
      <c r="AQ72" s="958"/>
      <c r="AR72" s="958"/>
      <c r="AS72" s="958"/>
      <c r="AT72" s="958"/>
      <c r="AU72" s="958">
        <v>108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557</v>
      </c>
      <c r="C73" s="962"/>
      <c r="D73" s="962"/>
      <c r="E73" s="962"/>
      <c r="F73" s="962"/>
      <c r="G73" s="962"/>
      <c r="H73" s="962"/>
      <c r="I73" s="962"/>
      <c r="J73" s="962"/>
      <c r="K73" s="962"/>
      <c r="L73" s="962"/>
      <c r="M73" s="962"/>
      <c r="N73" s="962"/>
      <c r="O73" s="962"/>
      <c r="P73" s="963"/>
      <c r="Q73" s="964">
        <v>1072</v>
      </c>
      <c r="R73" s="958"/>
      <c r="S73" s="958"/>
      <c r="T73" s="958"/>
      <c r="U73" s="958"/>
      <c r="V73" s="958">
        <v>885</v>
      </c>
      <c r="W73" s="958"/>
      <c r="X73" s="958"/>
      <c r="Y73" s="958"/>
      <c r="Z73" s="958"/>
      <c r="AA73" s="958">
        <v>187</v>
      </c>
      <c r="AB73" s="958"/>
      <c r="AC73" s="958"/>
      <c r="AD73" s="958"/>
      <c r="AE73" s="958"/>
      <c r="AF73" s="958">
        <v>160</v>
      </c>
      <c r="AG73" s="958"/>
      <c r="AH73" s="958"/>
      <c r="AI73" s="958"/>
      <c r="AJ73" s="958"/>
      <c r="AK73" s="958" t="s">
        <v>548</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558</v>
      </c>
      <c r="C74" s="962"/>
      <c r="D74" s="962"/>
      <c r="E74" s="962"/>
      <c r="F74" s="962"/>
      <c r="G74" s="962"/>
      <c r="H74" s="962"/>
      <c r="I74" s="962"/>
      <c r="J74" s="962"/>
      <c r="K74" s="962"/>
      <c r="L74" s="962"/>
      <c r="M74" s="962"/>
      <c r="N74" s="962"/>
      <c r="O74" s="962"/>
      <c r="P74" s="963"/>
      <c r="Q74" s="964">
        <v>90</v>
      </c>
      <c r="R74" s="958"/>
      <c r="S74" s="958"/>
      <c r="T74" s="958"/>
      <c r="U74" s="958"/>
      <c r="V74" s="958">
        <v>88</v>
      </c>
      <c r="W74" s="958"/>
      <c r="X74" s="958"/>
      <c r="Y74" s="958"/>
      <c r="Z74" s="958"/>
      <c r="AA74" s="958">
        <v>1</v>
      </c>
      <c r="AB74" s="958"/>
      <c r="AC74" s="958"/>
      <c r="AD74" s="958"/>
      <c r="AE74" s="958"/>
      <c r="AF74" s="958">
        <v>1</v>
      </c>
      <c r="AG74" s="958"/>
      <c r="AH74" s="958"/>
      <c r="AI74" s="958"/>
      <c r="AJ74" s="958"/>
      <c r="AK74" s="958" t="s">
        <v>548</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564</v>
      </c>
      <c r="C75" s="962"/>
      <c r="D75" s="962"/>
      <c r="E75" s="962"/>
      <c r="F75" s="962"/>
      <c r="G75" s="962"/>
      <c r="H75" s="962"/>
      <c r="I75" s="962"/>
      <c r="J75" s="962"/>
      <c r="K75" s="962"/>
      <c r="L75" s="962"/>
      <c r="M75" s="962"/>
      <c r="N75" s="962"/>
      <c r="O75" s="962"/>
      <c r="P75" s="963"/>
      <c r="Q75" s="965">
        <v>257</v>
      </c>
      <c r="R75" s="966"/>
      <c r="S75" s="966"/>
      <c r="T75" s="966"/>
      <c r="U75" s="967"/>
      <c r="V75" s="968">
        <v>256</v>
      </c>
      <c r="W75" s="966"/>
      <c r="X75" s="966"/>
      <c r="Y75" s="966"/>
      <c r="Z75" s="967"/>
      <c r="AA75" s="968">
        <v>1</v>
      </c>
      <c r="AB75" s="966"/>
      <c r="AC75" s="966"/>
      <c r="AD75" s="966"/>
      <c r="AE75" s="967"/>
      <c r="AF75" s="968">
        <v>1</v>
      </c>
      <c r="AG75" s="966"/>
      <c r="AH75" s="966"/>
      <c r="AI75" s="966"/>
      <c r="AJ75" s="967"/>
      <c r="AK75" s="968">
        <v>57</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565</v>
      </c>
      <c r="C76" s="962"/>
      <c r="D76" s="962"/>
      <c r="E76" s="962"/>
      <c r="F76" s="962"/>
      <c r="G76" s="962"/>
      <c r="H76" s="962"/>
      <c r="I76" s="962"/>
      <c r="J76" s="962"/>
      <c r="K76" s="962"/>
      <c r="L76" s="962"/>
      <c r="M76" s="962"/>
      <c r="N76" s="962"/>
      <c r="O76" s="962"/>
      <c r="P76" s="963"/>
      <c r="Q76" s="965">
        <v>73</v>
      </c>
      <c r="R76" s="966"/>
      <c r="S76" s="966"/>
      <c r="T76" s="966"/>
      <c r="U76" s="967"/>
      <c r="V76" s="968">
        <v>73</v>
      </c>
      <c r="W76" s="966"/>
      <c r="X76" s="966"/>
      <c r="Y76" s="966"/>
      <c r="Z76" s="967"/>
      <c r="AA76" s="968" t="s">
        <v>548</v>
      </c>
      <c r="AB76" s="966"/>
      <c r="AC76" s="966"/>
      <c r="AD76" s="966"/>
      <c r="AE76" s="967"/>
      <c r="AF76" s="968" t="s">
        <v>548</v>
      </c>
      <c r="AG76" s="966"/>
      <c r="AH76" s="966"/>
      <c r="AI76" s="966"/>
      <c r="AJ76" s="967"/>
      <c r="AK76" s="968" t="s">
        <v>548</v>
      </c>
      <c r="AL76" s="966"/>
      <c r="AM76" s="966"/>
      <c r="AN76" s="966"/>
      <c r="AO76" s="967"/>
      <c r="AP76" s="968" t="s">
        <v>548</v>
      </c>
      <c r="AQ76" s="966"/>
      <c r="AR76" s="966"/>
      <c r="AS76" s="966"/>
      <c r="AT76" s="967"/>
      <c r="AU76" s="968" t="s">
        <v>548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559</v>
      </c>
      <c r="C77" s="962"/>
      <c r="D77" s="962"/>
      <c r="E77" s="962"/>
      <c r="F77" s="962"/>
      <c r="G77" s="962"/>
      <c r="H77" s="962"/>
      <c r="I77" s="962"/>
      <c r="J77" s="962"/>
      <c r="K77" s="962"/>
      <c r="L77" s="962"/>
      <c r="M77" s="962"/>
      <c r="N77" s="962"/>
      <c r="O77" s="962"/>
      <c r="P77" s="963"/>
      <c r="Q77" s="965">
        <v>295</v>
      </c>
      <c r="R77" s="966"/>
      <c r="S77" s="966"/>
      <c r="T77" s="966"/>
      <c r="U77" s="967"/>
      <c r="V77" s="968">
        <v>258</v>
      </c>
      <c r="W77" s="966"/>
      <c r="X77" s="966"/>
      <c r="Y77" s="966"/>
      <c r="Z77" s="967"/>
      <c r="AA77" s="968">
        <v>37</v>
      </c>
      <c r="AB77" s="966"/>
      <c r="AC77" s="966"/>
      <c r="AD77" s="966"/>
      <c r="AE77" s="967"/>
      <c r="AF77" s="968">
        <v>37</v>
      </c>
      <c r="AG77" s="966"/>
      <c r="AH77" s="966"/>
      <c r="AI77" s="966"/>
      <c r="AJ77" s="967"/>
      <c r="AK77" s="968" t="s">
        <v>548</v>
      </c>
      <c r="AL77" s="966"/>
      <c r="AM77" s="966"/>
      <c r="AN77" s="966"/>
      <c r="AO77" s="967"/>
      <c r="AP77" s="968" t="s">
        <v>548</v>
      </c>
      <c r="AQ77" s="966"/>
      <c r="AR77" s="966"/>
      <c r="AS77" s="966"/>
      <c r="AT77" s="967"/>
      <c r="AU77" s="968" t="s">
        <v>548</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560</v>
      </c>
      <c r="C78" s="962"/>
      <c r="D78" s="962"/>
      <c r="E78" s="962"/>
      <c r="F78" s="962"/>
      <c r="G78" s="962"/>
      <c r="H78" s="962"/>
      <c r="I78" s="962"/>
      <c r="J78" s="962"/>
      <c r="K78" s="962"/>
      <c r="L78" s="962"/>
      <c r="M78" s="962"/>
      <c r="N78" s="962"/>
      <c r="O78" s="962"/>
      <c r="P78" s="963"/>
      <c r="Q78" s="964">
        <v>881857</v>
      </c>
      <c r="R78" s="958"/>
      <c r="S78" s="958"/>
      <c r="T78" s="958"/>
      <c r="U78" s="958"/>
      <c r="V78" s="958">
        <v>868577</v>
      </c>
      <c r="W78" s="958"/>
      <c r="X78" s="958"/>
      <c r="Y78" s="958"/>
      <c r="Z78" s="958"/>
      <c r="AA78" s="958">
        <v>13281</v>
      </c>
      <c r="AB78" s="958"/>
      <c r="AC78" s="958"/>
      <c r="AD78" s="958"/>
      <c r="AE78" s="958"/>
      <c r="AF78" s="958">
        <v>13281</v>
      </c>
      <c r="AG78" s="958"/>
      <c r="AH78" s="958"/>
      <c r="AI78" s="958"/>
      <c r="AJ78" s="958"/>
      <c r="AK78" s="958" t="s">
        <v>548</v>
      </c>
      <c r="AL78" s="958"/>
      <c r="AM78" s="958"/>
      <c r="AN78" s="958"/>
      <c r="AO78" s="958"/>
      <c r="AP78" s="958" t="s">
        <v>548</v>
      </c>
      <c r="AQ78" s="958"/>
      <c r="AR78" s="958"/>
      <c r="AS78" s="958"/>
      <c r="AT78" s="958"/>
      <c r="AU78" s="958" t="s">
        <v>548</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561</v>
      </c>
      <c r="C79" s="962"/>
      <c r="D79" s="962"/>
      <c r="E79" s="962"/>
      <c r="F79" s="962"/>
      <c r="G79" s="962"/>
      <c r="H79" s="962"/>
      <c r="I79" s="962"/>
      <c r="J79" s="962"/>
      <c r="K79" s="962"/>
      <c r="L79" s="962"/>
      <c r="M79" s="962"/>
      <c r="N79" s="962"/>
      <c r="O79" s="962"/>
      <c r="P79" s="963"/>
      <c r="Q79" s="964">
        <v>7985</v>
      </c>
      <c r="R79" s="958"/>
      <c r="S79" s="958"/>
      <c r="T79" s="958"/>
      <c r="U79" s="958"/>
      <c r="V79" s="958">
        <v>7978</v>
      </c>
      <c r="W79" s="958"/>
      <c r="X79" s="958"/>
      <c r="Y79" s="958"/>
      <c r="Z79" s="958"/>
      <c r="AA79" s="958">
        <v>7</v>
      </c>
      <c r="AB79" s="958"/>
      <c r="AC79" s="958"/>
      <c r="AD79" s="958"/>
      <c r="AE79" s="958"/>
      <c r="AF79" s="958">
        <v>7</v>
      </c>
      <c r="AG79" s="958"/>
      <c r="AH79" s="958"/>
      <c r="AI79" s="958"/>
      <c r="AJ79" s="958"/>
      <c r="AK79" s="958" t="s">
        <v>548</v>
      </c>
      <c r="AL79" s="958"/>
      <c r="AM79" s="958"/>
      <c r="AN79" s="958"/>
      <c r="AO79" s="958"/>
      <c r="AP79" s="958" t="s">
        <v>548</v>
      </c>
      <c r="AQ79" s="958"/>
      <c r="AR79" s="958"/>
      <c r="AS79" s="958"/>
      <c r="AT79" s="958"/>
      <c r="AU79" s="958" t="s">
        <v>548</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562</v>
      </c>
      <c r="C80" s="962"/>
      <c r="D80" s="962"/>
      <c r="E80" s="962"/>
      <c r="F80" s="962"/>
      <c r="G80" s="962"/>
      <c r="H80" s="962"/>
      <c r="I80" s="962"/>
      <c r="J80" s="962"/>
      <c r="K80" s="962"/>
      <c r="L80" s="962"/>
      <c r="M80" s="962"/>
      <c r="N80" s="962"/>
      <c r="O80" s="962"/>
      <c r="P80" s="963"/>
      <c r="Q80" s="964">
        <v>196</v>
      </c>
      <c r="R80" s="958"/>
      <c r="S80" s="958"/>
      <c r="T80" s="958"/>
      <c r="U80" s="958"/>
      <c r="V80" s="958">
        <v>196</v>
      </c>
      <c r="W80" s="958"/>
      <c r="X80" s="958"/>
      <c r="Y80" s="958"/>
      <c r="Z80" s="958"/>
      <c r="AA80" s="958" t="s">
        <v>548</v>
      </c>
      <c r="AB80" s="958"/>
      <c r="AC80" s="958"/>
      <c r="AD80" s="958"/>
      <c r="AE80" s="958"/>
      <c r="AF80" s="958" t="s">
        <v>548</v>
      </c>
      <c r="AG80" s="958"/>
      <c r="AH80" s="958"/>
      <c r="AI80" s="958"/>
      <c r="AJ80" s="958"/>
      <c r="AK80" s="958" t="s">
        <v>548</v>
      </c>
      <c r="AL80" s="958"/>
      <c r="AM80" s="958"/>
      <c r="AN80" s="958"/>
      <c r="AO80" s="958"/>
      <c r="AP80" s="958" t="s">
        <v>548</v>
      </c>
      <c r="AQ80" s="958"/>
      <c r="AR80" s="958"/>
      <c r="AS80" s="958"/>
      <c r="AT80" s="958"/>
      <c r="AU80" s="958" t="s">
        <v>548</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16162</v>
      </c>
      <c r="AG88" s="946"/>
      <c r="AH88" s="946"/>
      <c r="AI88" s="946"/>
      <c r="AJ88" s="946"/>
      <c r="AK88" s="950"/>
      <c r="AL88" s="950"/>
      <c r="AM88" s="950"/>
      <c r="AN88" s="950"/>
      <c r="AO88" s="950"/>
      <c r="AP88" s="946">
        <v>1945</v>
      </c>
      <c r="AQ88" s="946"/>
      <c r="AR88" s="946"/>
      <c r="AS88" s="946"/>
      <c r="AT88" s="946"/>
      <c r="AU88" s="946">
        <v>108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107</v>
      </c>
      <c r="CS102" s="940"/>
      <c r="CT102" s="940"/>
      <c r="CU102" s="940"/>
      <c r="CV102" s="941"/>
      <c r="CW102" s="939" t="s">
        <v>548</v>
      </c>
      <c r="CX102" s="940"/>
      <c r="CY102" s="940"/>
      <c r="CZ102" s="940"/>
      <c r="DA102" s="941"/>
      <c r="DB102" s="939" t="s">
        <v>548</v>
      </c>
      <c r="DC102" s="940"/>
      <c r="DD102" s="940"/>
      <c r="DE102" s="940"/>
      <c r="DF102" s="941"/>
      <c r="DG102" s="939" t="s">
        <v>548</v>
      </c>
      <c r="DH102" s="940"/>
      <c r="DI102" s="940"/>
      <c r="DJ102" s="940"/>
      <c r="DK102" s="941"/>
      <c r="DL102" s="939" t="s">
        <v>548</v>
      </c>
      <c r="DM102" s="940"/>
      <c r="DN102" s="940"/>
      <c r="DO102" s="940"/>
      <c r="DP102" s="941"/>
      <c r="DQ102" s="939" t="s">
        <v>548</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1491613</v>
      </c>
      <c r="AB110" s="876"/>
      <c r="AC110" s="876"/>
      <c r="AD110" s="876"/>
      <c r="AE110" s="877"/>
      <c r="AF110" s="878">
        <v>1429470</v>
      </c>
      <c r="AG110" s="876"/>
      <c r="AH110" s="876"/>
      <c r="AI110" s="876"/>
      <c r="AJ110" s="877"/>
      <c r="AK110" s="878">
        <v>1429246</v>
      </c>
      <c r="AL110" s="876"/>
      <c r="AM110" s="876"/>
      <c r="AN110" s="876"/>
      <c r="AO110" s="877"/>
      <c r="AP110" s="879">
        <v>18.3</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11084526</v>
      </c>
      <c r="BR110" s="829"/>
      <c r="BS110" s="829"/>
      <c r="BT110" s="829"/>
      <c r="BU110" s="829"/>
      <c r="BV110" s="829">
        <v>10895297</v>
      </c>
      <c r="BW110" s="829"/>
      <c r="BX110" s="829"/>
      <c r="BY110" s="829"/>
      <c r="BZ110" s="829"/>
      <c r="CA110" s="829">
        <v>10614465</v>
      </c>
      <c r="CB110" s="829"/>
      <c r="CC110" s="829"/>
      <c r="CD110" s="829"/>
      <c r="CE110" s="829"/>
      <c r="CF110" s="853">
        <v>135.69999999999999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v>1920000</v>
      </c>
      <c r="DR110" s="829"/>
      <c r="DS110" s="829"/>
      <c r="DT110" s="829"/>
      <c r="DU110" s="829"/>
      <c r="DV110" s="830">
        <v>24.5</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v>1920000</v>
      </c>
      <c r="CB111" s="804"/>
      <c r="CC111" s="804"/>
      <c r="CD111" s="804"/>
      <c r="CE111" s="804"/>
      <c r="CF111" s="862">
        <v>24.5</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7036004</v>
      </c>
      <c r="BR112" s="804"/>
      <c r="BS112" s="804"/>
      <c r="BT112" s="804"/>
      <c r="BU112" s="804"/>
      <c r="BV112" s="804">
        <v>6709176</v>
      </c>
      <c r="BW112" s="804"/>
      <c r="BX112" s="804"/>
      <c r="BY112" s="804"/>
      <c r="BZ112" s="804"/>
      <c r="CA112" s="804">
        <v>6354344</v>
      </c>
      <c r="CB112" s="804"/>
      <c r="CC112" s="804"/>
      <c r="CD112" s="804"/>
      <c r="CE112" s="804"/>
      <c r="CF112" s="862">
        <v>81.2</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522356</v>
      </c>
      <c r="AB113" s="906"/>
      <c r="AC113" s="906"/>
      <c r="AD113" s="906"/>
      <c r="AE113" s="907"/>
      <c r="AF113" s="908">
        <v>513740</v>
      </c>
      <c r="AG113" s="906"/>
      <c r="AH113" s="906"/>
      <c r="AI113" s="906"/>
      <c r="AJ113" s="907"/>
      <c r="AK113" s="908">
        <v>459762</v>
      </c>
      <c r="AL113" s="906"/>
      <c r="AM113" s="906"/>
      <c r="AN113" s="906"/>
      <c r="AO113" s="907"/>
      <c r="AP113" s="909">
        <v>5.9</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76507</v>
      </c>
      <c r="BR113" s="804"/>
      <c r="BS113" s="804"/>
      <c r="BT113" s="804"/>
      <c r="BU113" s="804"/>
      <c r="BV113" s="804">
        <v>65477</v>
      </c>
      <c r="BW113" s="804"/>
      <c r="BX113" s="804"/>
      <c r="BY113" s="804"/>
      <c r="BZ113" s="804"/>
      <c r="CA113" s="804">
        <v>108329</v>
      </c>
      <c r="CB113" s="804"/>
      <c r="CC113" s="804"/>
      <c r="CD113" s="804"/>
      <c r="CE113" s="804"/>
      <c r="CF113" s="862">
        <v>1.4</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47668</v>
      </c>
      <c r="AB114" s="767"/>
      <c r="AC114" s="767"/>
      <c r="AD114" s="767"/>
      <c r="AE114" s="768"/>
      <c r="AF114" s="769">
        <v>47069</v>
      </c>
      <c r="AG114" s="767"/>
      <c r="AH114" s="767"/>
      <c r="AI114" s="767"/>
      <c r="AJ114" s="768"/>
      <c r="AK114" s="769">
        <v>46706</v>
      </c>
      <c r="AL114" s="767"/>
      <c r="AM114" s="767"/>
      <c r="AN114" s="767"/>
      <c r="AO114" s="768"/>
      <c r="AP114" s="811">
        <v>0.6</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2743340</v>
      </c>
      <c r="BR114" s="804"/>
      <c r="BS114" s="804"/>
      <c r="BT114" s="804"/>
      <c r="BU114" s="804"/>
      <c r="BV114" s="804">
        <v>2708391</v>
      </c>
      <c r="BW114" s="804"/>
      <c r="BX114" s="804"/>
      <c r="BY114" s="804"/>
      <c r="BZ114" s="804"/>
      <c r="CA114" s="804">
        <v>2807679</v>
      </c>
      <c r="CB114" s="804"/>
      <c r="CC114" s="804"/>
      <c r="CD114" s="804"/>
      <c r="CE114" s="804"/>
      <c r="CF114" s="862">
        <v>35.9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2061637</v>
      </c>
      <c r="AB117" s="890"/>
      <c r="AC117" s="890"/>
      <c r="AD117" s="890"/>
      <c r="AE117" s="891"/>
      <c r="AF117" s="892">
        <v>1990279</v>
      </c>
      <c r="AG117" s="890"/>
      <c r="AH117" s="890"/>
      <c r="AI117" s="890"/>
      <c r="AJ117" s="891"/>
      <c r="AK117" s="892">
        <v>1935714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20940377</v>
      </c>
      <c r="BR119" s="832"/>
      <c r="BS119" s="832"/>
      <c r="BT119" s="832"/>
      <c r="BU119" s="832"/>
      <c r="BV119" s="832">
        <v>20378341</v>
      </c>
      <c r="BW119" s="832"/>
      <c r="BX119" s="832"/>
      <c r="BY119" s="832"/>
      <c r="BZ119" s="832"/>
      <c r="CA119" s="832">
        <v>21804817</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13011490</v>
      </c>
      <c r="BR120" s="829"/>
      <c r="BS120" s="829"/>
      <c r="BT120" s="829"/>
      <c r="BU120" s="829"/>
      <c r="BV120" s="829">
        <v>13814742</v>
      </c>
      <c r="BW120" s="829"/>
      <c r="BX120" s="829"/>
      <c r="BY120" s="829"/>
      <c r="BZ120" s="829"/>
      <c r="CA120" s="829">
        <v>14336404</v>
      </c>
      <c r="CB120" s="829"/>
      <c r="CC120" s="829"/>
      <c r="CD120" s="829"/>
      <c r="CE120" s="829"/>
      <c r="CF120" s="853">
        <v>183.2</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5818673</v>
      </c>
      <c r="DH120" s="829"/>
      <c r="DI120" s="829"/>
      <c r="DJ120" s="829"/>
      <c r="DK120" s="829"/>
      <c r="DL120" s="829">
        <v>5461579</v>
      </c>
      <c r="DM120" s="829"/>
      <c r="DN120" s="829"/>
      <c r="DO120" s="829"/>
      <c r="DP120" s="829"/>
      <c r="DQ120" s="829">
        <v>5112940</v>
      </c>
      <c r="DR120" s="829"/>
      <c r="DS120" s="829"/>
      <c r="DT120" s="829"/>
      <c r="DU120" s="829"/>
      <c r="DV120" s="830">
        <v>65.3</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742816</v>
      </c>
      <c r="BR121" s="804"/>
      <c r="BS121" s="804"/>
      <c r="BT121" s="804"/>
      <c r="BU121" s="804"/>
      <c r="BV121" s="804">
        <v>589073</v>
      </c>
      <c r="BW121" s="804"/>
      <c r="BX121" s="804"/>
      <c r="BY121" s="804"/>
      <c r="BZ121" s="804"/>
      <c r="CA121" s="804">
        <v>576101</v>
      </c>
      <c r="CB121" s="804"/>
      <c r="CC121" s="804"/>
      <c r="CD121" s="804"/>
      <c r="CE121" s="804"/>
      <c r="CF121" s="862">
        <v>7.4</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1217331</v>
      </c>
      <c r="DH121" s="804"/>
      <c r="DI121" s="804"/>
      <c r="DJ121" s="804"/>
      <c r="DK121" s="804"/>
      <c r="DL121" s="804">
        <v>1247597</v>
      </c>
      <c r="DM121" s="804"/>
      <c r="DN121" s="804"/>
      <c r="DO121" s="804"/>
      <c r="DP121" s="804"/>
      <c r="DQ121" s="804">
        <v>1241404</v>
      </c>
      <c r="DR121" s="804"/>
      <c r="DS121" s="804"/>
      <c r="DT121" s="804"/>
      <c r="DU121" s="804"/>
      <c r="DV121" s="781">
        <v>15.9</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12421295</v>
      </c>
      <c r="BR122" s="832"/>
      <c r="BS122" s="832"/>
      <c r="BT122" s="832"/>
      <c r="BU122" s="832"/>
      <c r="BV122" s="832">
        <v>12162477</v>
      </c>
      <c r="BW122" s="832"/>
      <c r="BX122" s="832"/>
      <c r="BY122" s="832"/>
      <c r="BZ122" s="832"/>
      <c r="CA122" s="832">
        <v>11653203</v>
      </c>
      <c r="CB122" s="832"/>
      <c r="CC122" s="832"/>
      <c r="CD122" s="832"/>
      <c r="CE122" s="832"/>
      <c r="CF122" s="833">
        <v>148.9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449</v>
      </c>
      <c r="BP123" s="865"/>
      <c r="BQ123" s="819">
        <v>26175601</v>
      </c>
      <c r="BR123" s="820"/>
      <c r="BS123" s="820"/>
      <c r="BT123" s="820"/>
      <c r="BU123" s="820"/>
      <c r="BV123" s="820">
        <v>26566292</v>
      </c>
      <c r="BW123" s="820"/>
      <c r="BX123" s="820"/>
      <c r="BY123" s="820"/>
      <c r="BZ123" s="820"/>
      <c r="CA123" s="820">
        <v>26565708</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66575</v>
      </c>
      <c r="AB128" s="788"/>
      <c r="AC128" s="788"/>
      <c r="AD128" s="788"/>
      <c r="AE128" s="789"/>
      <c r="AF128" s="790">
        <v>69971</v>
      </c>
      <c r="AG128" s="788"/>
      <c r="AH128" s="788"/>
      <c r="AI128" s="788"/>
      <c r="AJ128" s="789"/>
      <c r="AK128" s="790">
        <v>82021</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13.47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9037952</v>
      </c>
      <c r="AB129" s="767"/>
      <c r="AC129" s="767"/>
      <c r="AD129" s="767"/>
      <c r="AE129" s="768"/>
      <c r="AF129" s="769">
        <v>9128630</v>
      </c>
      <c r="AG129" s="767"/>
      <c r="AH129" s="767"/>
      <c r="AI129" s="767"/>
      <c r="AJ129" s="768"/>
      <c r="AK129" s="769">
        <v>9233949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18.47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1435299</v>
      </c>
      <c r="AB130" s="767"/>
      <c r="AC130" s="767"/>
      <c r="AD130" s="767"/>
      <c r="AE130" s="768"/>
      <c r="AF130" s="769">
        <v>1438093</v>
      </c>
      <c r="AG130" s="767"/>
      <c r="AH130" s="767"/>
      <c r="AI130" s="767"/>
      <c r="AJ130" s="768"/>
      <c r="AK130" s="769">
        <v>1409506</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7602653</v>
      </c>
      <c r="AB131" s="751"/>
      <c r="AC131" s="751"/>
      <c r="AD131" s="751"/>
      <c r="AE131" s="752"/>
      <c r="AF131" s="753">
        <v>7690537</v>
      </c>
      <c r="AG131" s="751"/>
      <c r="AH131" s="751"/>
      <c r="AI131" s="751"/>
      <c r="AJ131" s="752"/>
      <c r="AK131" s="753">
        <v>7824443</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7.3627324569999999</v>
      </c>
      <c r="AB132" s="732"/>
      <c r="AC132" s="732"/>
      <c r="AD132" s="732"/>
      <c r="AE132" s="733"/>
      <c r="AF132" s="734">
        <v>6.2702383460000002</v>
      </c>
      <c r="AG132" s="732"/>
      <c r="AH132" s="732"/>
      <c r="AI132" s="732"/>
      <c r="AJ132" s="733"/>
      <c r="AK132" s="734">
        <v>5.676915277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6.6</v>
      </c>
      <c r="AB133" s="711"/>
      <c r="AC133" s="711"/>
      <c r="AD133" s="711"/>
      <c r="AE133" s="712"/>
      <c r="AF133" s="710">
        <v>6.5</v>
      </c>
      <c r="AG133" s="711"/>
      <c r="AH133" s="711"/>
      <c r="AI133" s="711"/>
      <c r="AJ133" s="712"/>
      <c r="AK133" s="710">
        <v>6.4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AGxN2Xu9Ou1UXhGOZZrkuR+rMbWr22hL8Jo1YfYhjEQQIdmGlcHURucgPg88UwNjF2is17Q3xtNZRmqGx1krw==" saltValue="WgHFyzAwFNvro04CX3xT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F57" sqref="F57"/>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zpqFyHWxB4zaPH2eYcRPmrRAmsv/03MygaKOUdWXsOzD817gtp3XuwqKLbexlbvV9ZhlSBkGSpkdtJd0CwgOA==" saltValue="6Ut6gL4H4ZpR856NdAsx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O33" zoomScale="85" zoomScaleNormal="85" zoomScaleSheetLayoutView="55" workbookViewId="0">
      <selection activeCell="F57" sqref="F57"/>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CgfX0RKy+UnYH+nF69IDdVJp55yHUttpyOwzk4ag75YLE4sD+ijAkKqLPKyG2vN1B4BEwHveAb+avX2luDz/Q==" saltValue="3JNLwUb8cP7T3dtEB7zKLg=="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zoomScale="70" zoomScaleSheetLayoutView="70" workbookViewId="0">
      <selection activeCell="AR25" sqref="AR25"/>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2517658</v>
      </c>
      <c r="AP9" s="262">
        <v>91946</v>
      </c>
      <c r="AQ9" s="263">
        <v>117270</v>
      </c>
      <c r="AR9" s="264">
        <v>-21.6</v>
      </c>
    </row>
    <row r="10" spans="1:46" ht="13.5" customHeight="1" x14ac:dyDescent="0.15">
      <c r="A10" s="247"/>
      <c r="AK10" s="1117" t="s">
        <v>484</v>
      </c>
      <c r="AL10" s="1118"/>
      <c r="AM10" s="1118"/>
      <c r="AN10" s="1119"/>
      <c r="AO10" s="265">
        <v>330382</v>
      </c>
      <c r="AP10" s="265">
        <v>12066</v>
      </c>
      <c r="AQ10" s="266">
        <v>10490</v>
      </c>
      <c r="AR10" s="267">
        <v>15</v>
      </c>
    </row>
    <row r="11" spans="1:46" ht="13.5" customHeight="1" x14ac:dyDescent="0.15">
      <c r="A11" s="247"/>
      <c r="AK11" s="1117" t="s">
        <v>485</v>
      </c>
      <c r="AL11" s="1118"/>
      <c r="AM11" s="1118"/>
      <c r="AN11" s="1119"/>
      <c r="AO11" s="265">
        <v>38405</v>
      </c>
      <c r="AP11" s="265">
        <v>1403</v>
      </c>
      <c r="AQ11" s="266">
        <v>1802</v>
      </c>
      <c r="AR11" s="267">
        <v>-22.1</v>
      </c>
    </row>
    <row r="12" spans="1:46" ht="13.5" customHeight="1" x14ac:dyDescent="0.15">
      <c r="A12" s="247"/>
      <c r="AK12" s="1117" t="s">
        <v>486</v>
      </c>
      <c r="AL12" s="1118"/>
      <c r="AM12" s="1118"/>
      <c r="AN12" s="1119"/>
      <c r="AO12" s="265" t="s">
        <v>487</v>
      </c>
      <c r="AP12" s="265" t="s">
        <v>487</v>
      </c>
      <c r="AQ12" s="266">
        <v>3</v>
      </c>
      <c r="AR12" s="267" t="s">
        <v>487</v>
      </c>
    </row>
    <row r="13" spans="1:46" ht="13.5" customHeight="1" x14ac:dyDescent="0.15">
      <c r="A13" s="247"/>
      <c r="AK13" s="1117" t="s">
        <v>488</v>
      </c>
      <c r="AL13" s="1118"/>
      <c r="AM13" s="1118"/>
      <c r="AN13" s="1119"/>
      <c r="AO13" s="265">
        <v>40172</v>
      </c>
      <c r="AP13" s="265">
        <v>1467</v>
      </c>
      <c r="AQ13" s="266">
        <v>4482</v>
      </c>
      <c r="AR13" s="267">
        <v>-67.3</v>
      </c>
    </row>
    <row r="14" spans="1:46" ht="13.5" customHeight="1" x14ac:dyDescent="0.15">
      <c r="A14" s="247"/>
      <c r="AK14" s="1117" t="s">
        <v>489</v>
      </c>
      <c r="AL14" s="1118"/>
      <c r="AM14" s="1118"/>
      <c r="AN14" s="1119"/>
      <c r="AO14" s="265">
        <v>50263</v>
      </c>
      <c r="AP14" s="265">
        <v>1836</v>
      </c>
      <c r="AQ14" s="266">
        <v>2749</v>
      </c>
      <c r="AR14" s="267">
        <v>-33.200000000000003</v>
      </c>
    </row>
    <row r="15" spans="1:46" ht="13.5" customHeight="1" x14ac:dyDescent="0.15">
      <c r="A15" s="247"/>
      <c r="AK15" s="1120" t="s">
        <v>490</v>
      </c>
      <c r="AL15" s="1121"/>
      <c r="AM15" s="1121"/>
      <c r="AN15" s="1122"/>
      <c r="AO15" s="265">
        <v>-118190</v>
      </c>
      <c r="AP15" s="265">
        <v>-4316</v>
      </c>
      <c r="AQ15" s="266">
        <v>-7399</v>
      </c>
      <c r="AR15" s="267">
        <v>-41.7</v>
      </c>
    </row>
    <row r="16" spans="1:46" x14ac:dyDescent="0.15">
      <c r="A16" s="247"/>
      <c r="AK16" s="1120" t="s">
        <v>178</v>
      </c>
      <c r="AL16" s="1121"/>
      <c r="AM16" s="1121"/>
      <c r="AN16" s="1122"/>
      <c r="AO16" s="265">
        <v>2858690</v>
      </c>
      <c r="AP16" s="265">
        <v>104400</v>
      </c>
      <c r="AQ16" s="266">
        <v>129397</v>
      </c>
      <c r="AR16" s="267">
        <v>-19.3</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7.92</v>
      </c>
      <c r="AP21" s="278">
        <v>11.07</v>
      </c>
      <c r="AQ21" s="279">
        <v>-3.15</v>
      </c>
      <c r="AS21" s="280"/>
      <c r="AT21" s="276"/>
    </row>
    <row r="22" spans="1:46" s="248" customFormat="1" x14ac:dyDescent="0.15">
      <c r="A22" s="276"/>
      <c r="AK22" s="1123" t="s">
        <v>496</v>
      </c>
      <c r="AL22" s="1124"/>
      <c r="AM22" s="1124"/>
      <c r="AN22" s="1125"/>
      <c r="AO22" s="281">
        <v>97.4</v>
      </c>
      <c r="AP22" s="282">
        <v>97.2</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1429246</v>
      </c>
      <c r="AP32" s="291">
        <v>52197</v>
      </c>
      <c r="AQ32" s="292">
        <v>74841</v>
      </c>
      <c r="AR32" s="293">
        <v>-30.3</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1</v>
      </c>
      <c r="AR34" s="293" t="s">
        <v>487</v>
      </c>
    </row>
    <row r="35" spans="1:46" ht="27" customHeight="1" x14ac:dyDescent="0.15">
      <c r="A35" s="247"/>
      <c r="AK35" s="1107" t="s">
        <v>503</v>
      </c>
      <c r="AL35" s="1108"/>
      <c r="AM35" s="1108"/>
      <c r="AN35" s="1109"/>
      <c r="AO35" s="291">
        <v>459762</v>
      </c>
      <c r="AP35" s="291">
        <v>16791</v>
      </c>
      <c r="AQ35" s="292">
        <v>16683</v>
      </c>
      <c r="AR35" s="293">
        <v>0.6</v>
      </c>
    </row>
    <row r="36" spans="1:46" ht="27" customHeight="1" x14ac:dyDescent="0.15">
      <c r="A36" s="247"/>
      <c r="AK36" s="1107" t="s">
        <v>504</v>
      </c>
      <c r="AL36" s="1108"/>
      <c r="AM36" s="1108"/>
      <c r="AN36" s="1109"/>
      <c r="AO36" s="291">
        <v>46706</v>
      </c>
      <c r="AP36" s="291">
        <v>1706</v>
      </c>
      <c r="AQ36" s="292">
        <v>2411</v>
      </c>
      <c r="AR36" s="293">
        <v>-29.2</v>
      </c>
    </row>
    <row r="37" spans="1:46" ht="13.5" customHeight="1" x14ac:dyDescent="0.15">
      <c r="A37" s="247"/>
      <c r="AK37" s="1107" t="s">
        <v>505</v>
      </c>
      <c r="AL37" s="1108"/>
      <c r="AM37" s="1108"/>
      <c r="AN37" s="1109"/>
      <c r="AO37" s="291" t="s">
        <v>487</v>
      </c>
      <c r="AP37" s="291" t="s">
        <v>487</v>
      </c>
      <c r="AQ37" s="292">
        <v>548</v>
      </c>
      <c r="AR37" s="293" t="s">
        <v>487</v>
      </c>
    </row>
    <row r="38" spans="1:46" ht="27" customHeight="1" x14ac:dyDescent="0.15">
      <c r="A38" s="247"/>
      <c r="AK38" s="1110" t="s">
        <v>506</v>
      </c>
      <c r="AL38" s="1111"/>
      <c r="AM38" s="1111"/>
      <c r="AN38" s="1112"/>
      <c r="AO38" s="294" t="s">
        <v>487</v>
      </c>
      <c r="AP38" s="294" t="s">
        <v>487</v>
      </c>
      <c r="AQ38" s="295">
        <v>7</v>
      </c>
      <c r="AR38" s="283" t="s">
        <v>487</v>
      </c>
      <c r="AS38" s="290"/>
    </row>
    <row r="39" spans="1:46" x14ac:dyDescent="0.15">
      <c r="A39" s="247"/>
      <c r="AK39" s="1110" t="s">
        <v>507</v>
      </c>
      <c r="AL39" s="1111"/>
      <c r="AM39" s="1111"/>
      <c r="AN39" s="1112"/>
      <c r="AO39" s="291">
        <v>-82021</v>
      </c>
      <c r="AP39" s="291">
        <v>-2995</v>
      </c>
      <c r="AQ39" s="292">
        <v>-3756</v>
      </c>
      <c r="AR39" s="293">
        <v>-20.3</v>
      </c>
      <c r="AS39" s="290"/>
    </row>
    <row r="40" spans="1:46" ht="27" customHeight="1" x14ac:dyDescent="0.15">
      <c r="A40" s="247"/>
      <c r="AK40" s="1107" t="s">
        <v>508</v>
      </c>
      <c r="AL40" s="1108"/>
      <c r="AM40" s="1108"/>
      <c r="AN40" s="1109"/>
      <c r="AO40" s="291">
        <v>-1409506</v>
      </c>
      <c r="AP40" s="291">
        <v>-51476</v>
      </c>
      <c r="AQ40" s="292">
        <v>-63247</v>
      </c>
      <c r="AR40" s="293">
        <v>-18.600000000000001</v>
      </c>
      <c r="AS40" s="290"/>
    </row>
    <row r="41" spans="1:46" x14ac:dyDescent="0.15">
      <c r="A41" s="247"/>
      <c r="AK41" s="1113" t="s">
        <v>288</v>
      </c>
      <c r="AL41" s="1114"/>
      <c r="AM41" s="1114"/>
      <c r="AN41" s="1115"/>
      <c r="AO41" s="291">
        <v>444187</v>
      </c>
      <c r="AP41" s="291">
        <v>16222</v>
      </c>
      <c r="AQ41" s="292">
        <v>27488</v>
      </c>
      <c r="AR41" s="293">
        <v>-41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1494515</v>
      </c>
      <c r="AN51" s="313">
        <v>51685</v>
      </c>
      <c r="AO51" s="314">
        <v>-47.6</v>
      </c>
      <c r="AP51" s="315">
        <v>92632</v>
      </c>
      <c r="AQ51" s="316">
        <v>-1.5</v>
      </c>
      <c r="AR51" s="317">
        <v>-46.1</v>
      </c>
    </row>
    <row r="52" spans="1:44" x14ac:dyDescent="0.15">
      <c r="A52" s="247"/>
      <c r="AK52" s="318"/>
      <c r="AL52" s="319" t="s">
        <v>518</v>
      </c>
      <c r="AM52" s="320">
        <v>928285</v>
      </c>
      <c r="AN52" s="321">
        <v>32103</v>
      </c>
      <c r="AO52" s="322">
        <v>-37.6</v>
      </c>
      <c r="AP52" s="323">
        <v>47978</v>
      </c>
      <c r="AQ52" s="324">
        <v>-2</v>
      </c>
      <c r="AR52" s="325">
        <v>-35.6</v>
      </c>
    </row>
    <row r="53" spans="1:44" x14ac:dyDescent="0.15">
      <c r="A53" s="247"/>
      <c r="AK53" s="303" t="s">
        <v>519</v>
      </c>
      <c r="AL53" s="304"/>
      <c r="AM53" s="312">
        <v>1697068</v>
      </c>
      <c r="AN53" s="313">
        <v>59413</v>
      </c>
      <c r="AO53" s="314">
        <v>15</v>
      </c>
      <c r="AP53" s="315">
        <v>96469</v>
      </c>
      <c r="AQ53" s="316">
        <v>4.0999999999999996</v>
      </c>
      <c r="AR53" s="317">
        <v>10.9</v>
      </c>
    </row>
    <row r="54" spans="1:44" x14ac:dyDescent="0.15">
      <c r="A54" s="247"/>
      <c r="AK54" s="318"/>
      <c r="AL54" s="319" t="s">
        <v>518</v>
      </c>
      <c r="AM54" s="320">
        <v>691321</v>
      </c>
      <c r="AN54" s="321">
        <v>24203</v>
      </c>
      <c r="AO54" s="322">
        <v>-24.6</v>
      </c>
      <c r="AP54" s="323">
        <v>49775</v>
      </c>
      <c r="AQ54" s="324">
        <v>3.7</v>
      </c>
      <c r="AR54" s="325">
        <v>-28.3</v>
      </c>
    </row>
    <row r="55" spans="1:44" x14ac:dyDescent="0.15">
      <c r="A55" s="247"/>
      <c r="AK55" s="303" t="s">
        <v>520</v>
      </c>
      <c r="AL55" s="304"/>
      <c r="AM55" s="312">
        <v>1296393</v>
      </c>
      <c r="AN55" s="313">
        <v>45950</v>
      </c>
      <c r="AO55" s="314">
        <v>-22.7</v>
      </c>
      <c r="AP55" s="315">
        <v>85743</v>
      </c>
      <c r="AQ55" s="316">
        <v>-11.1</v>
      </c>
      <c r="AR55" s="317">
        <v>-11.6</v>
      </c>
    </row>
    <row r="56" spans="1:44" x14ac:dyDescent="0.15">
      <c r="A56" s="247"/>
      <c r="AK56" s="318"/>
      <c r="AL56" s="319" t="s">
        <v>518</v>
      </c>
      <c r="AM56" s="320">
        <v>692836</v>
      </c>
      <c r="AN56" s="321">
        <v>24557</v>
      </c>
      <c r="AO56" s="322">
        <v>1.5</v>
      </c>
      <c r="AP56" s="323">
        <v>45231</v>
      </c>
      <c r="AQ56" s="324">
        <v>-9.1</v>
      </c>
      <c r="AR56" s="325">
        <v>10.6</v>
      </c>
    </row>
    <row r="57" spans="1:44" x14ac:dyDescent="0.15">
      <c r="A57" s="247"/>
      <c r="AK57" s="303" t="s">
        <v>521</v>
      </c>
      <c r="AL57" s="304"/>
      <c r="AM57" s="312">
        <v>1283184</v>
      </c>
      <c r="AN57" s="313">
        <v>46201</v>
      </c>
      <c r="AO57" s="314">
        <v>0.5</v>
      </c>
      <c r="AP57" s="315">
        <v>92509</v>
      </c>
      <c r="AQ57" s="316">
        <v>7.9</v>
      </c>
      <c r="AR57" s="317">
        <v>-7.4</v>
      </c>
    </row>
    <row r="58" spans="1:44" x14ac:dyDescent="0.15">
      <c r="A58" s="247"/>
      <c r="AK58" s="318"/>
      <c r="AL58" s="319" t="s">
        <v>518</v>
      </c>
      <c r="AM58" s="320">
        <v>935470</v>
      </c>
      <c r="AN58" s="321">
        <v>33682</v>
      </c>
      <c r="AO58" s="322">
        <v>37.200000000000003</v>
      </c>
      <c r="AP58" s="323">
        <v>52274</v>
      </c>
      <c r="AQ58" s="324">
        <v>15.6</v>
      </c>
      <c r="AR58" s="325">
        <v>21.6</v>
      </c>
    </row>
    <row r="59" spans="1:44" x14ac:dyDescent="0.15">
      <c r="A59" s="247"/>
      <c r="AK59" s="303" t="s">
        <v>522</v>
      </c>
      <c r="AL59" s="304"/>
      <c r="AM59" s="312">
        <v>1095865</v>
      </c>
      <c r="AN59" s="313">
        <v>40021</v>
      </c>
      <c r="AO59" s="314">
        <v>-13.4</v>
      </c>
      <c r="AP59" s="315">
        <v>98544</v>
      </c>
      <c r="AQ59" s="316">
        <v>6.5</v>
      </c>
      <c r="AR59" s="317">
        <v>-19.899999999999999</v>
      </c>
    </row>
    <row r="60" spans="1:44" x14ac:dyDescent="0.15">
      <c r="A60" s="247"/>
      <c r="AK60" s="318"/>
      <c r="AL60" s="319" t="s">
        <v>518</v>
      </c>
      <c r="AM60" s="320">
        <v>620207</v>
      </c>
      <c r="AN60" s="321">
        <v>22650</v>
      </c>
      <c r="AO60" s="322">
        <v>-32.799999999999997</v>
      </c>
      <c r="AP60" s="323">
        <v>55816</v>
      </c>
      <c r="AQ60" s="324">
        <v>6.8</v>
      </c>
      <c r="AR60" s="325">
        <v>-39.6</v>
      </c>
    </row>
    <row r="61" spans="1:44" x14ac:dyDescent="0.15">
      <c r="A61" s="247"/>
      <c r="AK61" s="303" t="s">
        <v>523</v>
      </c>
      <c r="AL61" s="326"/>
      <c r="AM61" s="312">
        <v>1373405</v>
      </c>
      <c r="AN61" s="313">
        <v>48654</v>
      </c>
      <c r="AO61" s="314">
        <v>-13.6</v>
      </c>
      <c r="AP61" s="315">
        <v>93179</v>
      </c>
      <c r="AQ61" s="327">
        <v>1.2</v>
      </c>
      <c r="AR61" s="317">
        <v>-14.8</v>
      </c>
    </row>
    <row r="62" spans="1:44" x14ac:dyDescent="0.15">
      <c r="A62" s="247"/>
      <c r="AK62" s="318"/>
      <c r="AL62" s="319" t="s">
        <v>518</v>
      </c>
      <c r="AM62" s="320">
        <v>773624</v>
      </c>
      <c r="AN62" s="321">
        <v>27439</v>
      </c>
      <c r="AO62" s="322">
        <v>-11.3</v>
      </c>
      <c r="AP62" s="323">
        <v>50215</v>
      </c>
      <c r="AQ62" s="324">
        <v>3</v>
      </c>
      <c r="AR62" s="325">
        <v>-14.3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1q8qWt5zbT9FZUrQrcFLKvbl0GsbZBpTcj3RPJqQjQ87H0GKYswvNaymlTlNb75S+n/+kE87UBfaRyxfeM3BKw==" saltValue="wVYIZfhDiZvEsxv9Quhz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3" zoomScale="85" zoomScaleNormal="85" zoomScaleSheetLayoutView="55" workbookViewId="0">
      <selection activeCell="F57" sqref="F57"/>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lCOhhqh7B4uD+S+nz0JMSTO94cWq6whty21ZItzPQ0eCCScPhgLHeDf6rzZ0wt2VjGEzoMI7pyzvhujiGw5xPQ==" saltValue="IPXP57i0UsviFBYiAGxYV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AE103" sqref="AE10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qJ3y2pzTGs4RJw6kN0WCm0RuX2BGI47wZv0XRI+5HD854GUN0LeyIj0s18CnJPnquqVtTDWDRlPLHmnJ3Fej2g==" saltValue="vYkztZyjJy1L6aVdATsrX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F57" sqref="F5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63.08</v>
      </c>
      <c r="G47" s="12">
        <v>63.43</v>
      </c>
      <c r="H47" s="12">
        <v>65.209999999999994</v>
      </c>
      <c r="I47" s="12">
        <v>73.61</v>
      </c>
      <c r="J47" s="13">
        <v>73.459999999999994</v>
      </c>
    </row>
    <row r="48" spans="2:10" ht="57.75" customHeight="1" x14ac:dyDescent="0.15">
      <c r="B48" s="14"/>
      <c r="C48" s="1128" t="s">
        <v>4</v>
      </c>
      <c r="D48" s="1128"/>
      <c r="E48" s="1129"/>
      <c r="F48" s="15">
        <v>7.86</v>
      </c>
      <c r="G48" s="16">
        <v>9.7200000000000006</v>
      </c>
      <c r="H48" s="16">
        <v>7.71</v>
      </c>
      <c r="I48" s="16">
        <v>6.36</v>
      </c>
      <c r="J48" s="17">
        <v>6.87</v>
      </c>
    </row>
    <row r="49" spans="2:10" ht="57.75" customHeight="1" thickBot="1" x14ac:dyDescent="0.2">
      <c r="B49" s="18"/>
      <c r="C49" s="1130" t="s">
        <v>5</v>
      </c>
      <c r="D49" s="1130"/>
      <c r="E49" s="1131"/>
      <c r="F49" s="19">
        <v>6.47</v>
      </c>
      <c r="G49" s="20">
        <v>5.1100000000000003</v>
      </c>
      <c r="H49" s="20">
        <v>2.81</v>
      </c>
      <c r="I49" s="20">
        <v>8.49</v>
      </c>
      <c r="J49" s="21">
        <v>1.27</v>
      </c>
    </row>
    <row r="50" spans="2:10" x14ac:dyDescent="0.15"/>
  </sheetData>
  <sheetProtection algorithmName="SHA-512" hashValue="7EkKy+pNZhqqsYUPCniXV9T75TVaz5AbSq4MGF/WQ9YqB+Xi7e2Z6HINQfnDN0hRum+gdFZcErRIUEF28pPlkQ==" saltValue="0OEtDJwxNWFG/ANVasLY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2026-03-05T06:50:39Z</cp:lastPrinted>
  <dcterms:created xsi:type="dcterms:W3CDTF">2026-02-23T09:08:06Z</dcterms:created>
  <dcterms:modified xsi:type="dcterms:W3CDTF">2026-04-03T01:10:09Z</dcterms:modified>
  <cp:category/>
</cp:coreProperties>
</file>