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C:\Users\tomita\Desktop\R7実績用\障がい\1121冨田修正\"/>
    </mc:Choice>
  </mc:AlternateContent>
  <xr:revisionPtr revIDLastSave="0" documentId="13_ncr:1_{8FD91869-7DB0-43B3-9A00-0A92C9C00235}" xr6:coauthVersionLast="47" xr6:coauthVersionMax="47" xr10:uidLastSave="{00000000-0000-0000-0000-000000000000}"/>
  <workbookProtection workbookAlgorithmName="SHA-512" workbookHashValue="HN4r42gs72H99lS3AlTtNoK4BHldRs5d84n0MZJU2bhLIltUNEdwhnOLW2Q8hmdsUISPZkNtZpr57rixa7VdmA==" workbookSaltValue="iO4hxxBzvTxIQutk+ihyVA==" workbookSpinCount="100000" lockStructure="1"/>
  <bookViews>
    <workbookView xWindow="1170" yWindow="1170" windowWidth="27270" windowHeight="13905"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0" i="21" l="1"/>
  <c r="D96" i="25"/>
  <c r="G7" i="21"/>
  <c r="AI24" i="21" s="1"/>
  <c r="F12" i="25" l="1"/>
  <c r="F5" i="25"/>
  <c r="AI28" i="21" l="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3B296FCB-A94C-4604-8414-84E97CBC6D94}">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<sst xmlns="http://schemas.openxmlformats.org/spreadsheetml/2006/main" count="3745" uniqueCount="1932">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</sst>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u/>
      <sz val="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11">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6" xfId="0" applyFont="1" applyFill="1" applyBorder="1">
      <alignment vertical="center"/>
    </xf>
    <xf numFmtId="0" fontId="0" fillId="2" borderId="76"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3" fillId="0" borderId="78"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0" xfId="0" applyFont="1" applyBorder="1" applyAlignment="1">
      <alignment horizontal="left" vertical="center"/>
    </xf>
    <xf numFmtId="0" fontId="0" fillId="0" borderId="0" xfId="0" applyAlignment="1">
      <alignment vertical="center" wrapTex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50" xfId="0" applyFont="1" applyBorder="1" applyAlignment="1">
      <alignment vertical="center" wrapText="1"/>
    </xf>
    <xf numFmtId="0" fontId="25" fillId="0" borderId="75" xfId="0" applyFont="1" applyBorder="1" applyAlignment="1">
      <alignment horizontal="center" vertical="center"/>
    </xf>
    <xf numFmtId="0" fontId="25" fillId="0" borderId="75" xfId="0" applyFont="1" applyBorder="1" applyAlignment="1">
      <alignment vertical="center" wrapText="1"/>
    </xf>
    <xf numFmtId="0" fontId="25" fillId="0" borderId="51"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5"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6"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24" fillId="6" borderId="13" xfId="0" applyFont="1" applyFill="1" applyBorder="1" applyAlignment="1">
      <alignment horizontal="lef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9" fillId="5" borderId="58"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49" fontId="9" fillId="5" borderId="63" xfId="0" applyNumberFormat="1" applyFont="1" applyFill="1" applyBorder="1" applyAlignment="1" applyProtection="1">
      <alignment horizontal="center" vertical="center"/>
      <protection locked="0"/>
    </xf>
    <xf numFmtId="49" fontId="9" fillId="5" borderId="59" xfId="0" applyNumberFormat="1" applyFont="1" applyFill="1" applyBorder="1" applyAlignment="1" applyProtection="1">
      <alignment horizontal="center" vertical="center"/>
      <protection locked="0"/>
    </xf>
    <xf numFmtId="49" fontId="9" fillId="5" borderId="60"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9" fillId="5" borderId="40" xfId="0" applyNumberFormat="1" applyFont="1" applyFill="1" applyBorder="1" applyAlignment="1" applyProtection="1">
      <alignment horizontal="center" vertical="center"/>
      <protection locked="0"/>
    </xf>
    <xf numFmtId="49" fontId="9" fillId="5" borderId="41"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82"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0" xfId="0" applyFont="1" applyFill="1" applyAlignment="1">
      <alignment horizontal="left" vertical="center" wrapText="1"/>
    </xf>
    <xf numFmtId="49" fontId="0" fillId="5" borderId="49" xfId="0" applyNumberFormat="1" applyFill="1" applyBorder="1" applyAlignment="1" applyProtection="1">
      <alignment horizontal="left" vertical="center"/>
      <protection locked="0"/>
    </xf>
    <xf numFmtId="49" fontId="0" fillId="5" borderId="13" xfId="0" applyNumberFormat="1" applyFill="1" applyBorder="1" applyAlignment="1" applyProtection="1">
      <alignment horizontal="left" vertical="center"/>
      <protection locked="0"/>
    </xf>
    <xf numFmtId="49" fontId="0" fillId="5" borderId="17" xfId="0" applyNumberFormat="1" applyFill="1" applyBorder="1" applyAlignment="1" applyProtection="1">
      <alignment horizontal="left" vertical="center"/>
      <protection locked="0"/>
    </xf>
    <xf numFmtId="49" fontId="0" fillId="5" borderId="46" xfId="0" applyNumberFormat="1" applyFill="1" applyBorder="1" applyAlignment="1" applyProtection="1">
      <alignment horizontal="left" vertical="center"/>
      <protection locked="0"/>
    </xf>
    <xf numFmtId="0" fontId="66" fillId="5" borderId="50" xfId="4" applyFont="1"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2" xfId="0" applyFont="1" applyFill="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1"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50" fillId="2" borderId="0" xfId="0" applyFont="1" applyFill="1" applyAlignment="1">
      <alignment horizontal="left" vertical="center" shrinkToFit="1"/>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5" xfId="0" applyFont="1" applyFill="1" applyBorder="1">
      <alignment vertical="center"/>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lignment vertical="center"/>
    </xf>
    <xf numFmtId="0" fontId="23" fillId="2" borderId="89" xfId="0" applyFont="1" applyFill="1" applyBorder="1" applyAlignment="1">
      <alignment horizontal="left" vertical="center"/>
    </xf>
    <xf numFmtId="0" fontId="23" fillId="2" borderId="90"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9" fillId="2" borderId="0" xfId="0" applyFont="1" applyFill="1" applyAlignment="1">
      <alignment horizontal="left"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79"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1"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6"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7"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4" xfId="0" applyFont="1" applyFill="1" applyBorder="1" applyAlignment="1">
      <alignment horizontal="center" vertical="center"/>
    </xf>
    <xf numFmtId="178" fontId="25" fillId="2" borderId="61"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7"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8"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43308" y="742735"/>
          <a:ext cx="4645555" cy="116395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6420"/>
          <a:ext cx="876894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5" Type="http://schemas.openxmlformats.org/officeDocument/2006/relationships/comments" Target="../comments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3.xml" /><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M22" sqref="M22:X22"/>
    </sheetView>
  </sheetViews>
  <sheetFormatPr defaultColWidth="9" defaultRowHeight="20.100000000000001" customHeight="1"/>
  <cols>
    <col min="1" max="1" width="4.625" customWidth="1"/>
    <col min="2" max="2" width="11" customWidth="1"/>
    <col min="3" max="11" width="1.75" customWidth="1"/>
    <col min="12" max="12" width="2.125" customWidth="1"/>
    <col min="13" max="17" width="2.75" customWidth="1"/>
    <col min="18"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1905</v>
      </c>
    </row>
    <row r="2" spans="1:27" ht="17.25" customHeight="1">
      <c r="A2" s="24"/>
    </row>
    <row r="3" spans="1:27" s="25" customFormat="1" ht="45.6" customHeight="1">
      <c r="A3" s="174" t="s">
        <v>1848</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176" t="s">
        <v>1906</v>
      </c>
      <c r="B4" s="176"/>
      <c r="C4" s="176"/>
      <c r="D4" s="176"/>
      <c r="E4" s="176"/>
      <c r="F4" s="176"/>
      <c r="G4" s="176"/>
      <c r="H4" s="176"/>
      <c r="I4" s="176"/>
      <c r="J4" s="176"/>
      <c r="K4" s="176"/>
      <c r="L4" s="176"/>
      <c r="M4" s="176"/>
      <c r="N4" s="176"/>
      <c r="O4" s="176"/>
      <c r="P4" s="176"/>
      <c r="Q4" s="176"/>
      <c r="R4" s="176"/>
      <c r="S4" s="176"/>
      <c r="T4" s="176"/>
      <c r="U4" s="176"/>
      <c r="V4" s="176"/>
      <c r="W4" s="176"/>
      <c r="X4" s="176"/>
      <c r="Y4" s="176"/>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4" t="s">
        <v>86</v>
      </c>
      <c r="B6" s="174"/>
      <c r="C6" s="174"/>
      <c r="D6" s="174"/>
      <c r="E6" s="174"/>
      <c r="F6" s="174"/>
      <c r="G6" s="174"/>
      <c r="H6" s="174"/>
      <c r="I6" s="174"/>
      <c r="J6" s="174"/>
      <c r="K6" s="174"/>
      <c r="L6" s="174"/>
      <c r="M6" s="174"/>
      <c r="N6" s="174"/>
      <c r="O6" s="174"/>
      <c r="P6" s="174"/>
      <c r="Q6" s="174"/>
      <c r="R6" s="174"/>
      <c r="S6" s="174"/>
      <c r="T6" s="174"/>
      <c r="U6" s="174"/>
      <c r="V6" s="174"/>
      <c r="W6" s="174"/>
      <c r="X6" s="174"/>
      <c r="Y6" s="174"/>
      <c r="Z6" s="12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1849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29</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1907</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8"/>
      <c r="AA17" s="27"/>
    </row>
    <row r="18" spans="1:28" ht="27.75" customHeight="1" thickBot="1">
      <c r="A18" s="27"/>
      <c r="B18" s="80" t="s">
        <v>10</v>
      </c>
      <c r="C18" s="252" t="s">
        <v>78</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30</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15</v>
      </c>
      <c r="C22" s="204" t="s">
        <v>0</v>
      </c>
      <c r="D22" s="204"/>
      <c r="E22" s="204"/>
      <c r="F22" s="204"/>
      <c r="G22" s="204"/>
      <c r="H22" s="204"/>
      <c r="I22" s="204"/>
      <c r="J22" s="204"/>
      <c r="K22" s="204"/>
      <c r="L22" s="205"/>
      <c r="M22" s="255"/>
      <c r="N22" s="256"/>
      <c r="O22" s="256"/>
      <c r="P22" s="256"/>
      <c r="Q22" s="256"/>
      <c r="R22" s="256"/>
      <c r="S22" s="256"/>
      <c r="T22" s="256"/>
      <c r="U22" s="256"/>
      <c r="V22" s="256"/>
      <c r="W22" s="257"/>
      <c r="X22" s="258"/>
      <c r="Y22" s="27"/>
      <c r="Z22" s="27"/>
      <c r="AA22" s="27"/>
    </row>
    <row r="23" spans="1:28" ht="20.100000000000001" customHeight="1" thickBot="1">
      <c r="A23" s="27"/>
      <c r="B23" s="32"/>
      <c r="C23" s="204" t="s">
        <v>16</v>
      </c>
      <c r="D23" s="204"/>
      <c r="E23" s="204"/>
      <c r="F23" s="204"/>
      <c r="G23" s="204"/>
      <c r="H23" s="204"/>
      <c r="I23" s="204"/>
      <c r="J23" s="204"/>
      <c r="K23" s="204"/>
      <c r="L23" s="205"/>
      <c r="M23" s="191"/>
      <c r="N23" s="192"/>
      <c r="O23" s="192"/>
      <c r="P23" s="192"/>
      <c r="Q23" s="192"/>
      <c r="R23" s="192"/>
      <c r="S23" s="192"/>
      <c r="T23" s="192"/>
      <c r="U23" s="192"/>
      <c r="V23" s="192"/>
      <c r="W23" s="192"/>
      <c r="X23" s="193"/>
      <c r="Y23" s="27"/>
      <c r="Z23" s="27"/>
      <c r="AA23" s="27"/>
      <c r="AB23" t="s">
        <v>17</v>
      </c>
    </row>
    <row r="24" spans="1:28" ht="20.100000000000001" customHeight="1" thickBot="1">
      <c r="A24" s="27"/>
      <c r="B24" s="31" t="s">
        <v>18</v>
      </c>
      <c r="C24" s="204" t="s">
        <v>19</v>
      </c>
      <c r="D24" s="204"/>
      <c r="E24" s="204"/>
      <c r="F24" s="204"/>
      <c r="G24" s="204"/>
      <c r="H24" s="204"/>
      <c r="I24" s="204"/>
      <c r="J24" s="204"/>
      <c r="K24" s="204"/>
      <c r="L24" s="205"/>
      <c r="M24" s="1"/>
      <c r="N24" s="2"/>
      <c r="O24" s="2"/>
      <c r="P24" s="138" t="s">
        <v>1829</v>
      </c>
      <c r="Q24" s="2"/>
      <c r="R24" s="2"/>
      <c r="S24" s="2"/>
      <c r="T24" s="3"/>
      <c r="U24" s="139"/>
      <c r="V24" s="140"/>
      <c r="W24" s="140"/>
      <c r="X24" s="140"/>
      <c r="Y24" s="27"/>
      <c r="Z24" s="27"/>
      <c r="AA24" s="27"/>
      <c r="AB24" t="str">
        <f>CONCATENATE(M24,N24,O24,P24,Q24,R24,S24,T24)</f>
        <v>－</v>
      </c>
    </row>
    <row r="25" spans="1:28" ht="34.5" customHeight="1">
      <c r="A25" s="27"/>
      <c r="B25" s="33"/>
      <c r="C25" s="241" t="s">
        <v>20</v>
      </c>
      <c r="D25" s="241"/>
      <c r="E25" s="241"/>
      <c r="F25" s="241"/>
      <c r="G25" s="241"/>
      <c r="H25" s="241"/>
      <c r="I25" s="241"/>
      <c r="J25" s="241"/>
      <c r="K25" s="241"/>
      <c r="L25" s="242"/>
      <c r="M25" s="243"/>
      <c r="N25" s="244"/>
      <c r="O25" s="244"/>
      <c r="P25" s="244"/>
      <c r="Q25" s="244"/>
      <c r="R25" s="244"/>
      <c r="S25" s="244"/>
      <c r="T25" s="244"/>
      <c r="U25" s="245"/>
      <c r="V25" s="245"/>
      <c r="W25" s="246"/>
      <c r="X25" s="247"/>
      <c r="Y25" s="27"/>
      <c r="Z25" s="27"/>
      <c r="AA25" s="27"/>
    </row>
    <row r="26" spans="1:28" ht="20.100000000000001" customHeight="1">
      <c r="A26" s="27"/>
      <c r="B26" s="32"/>
      <c r="C26" s="204" t="s">
        <v>21</v>
      </c>
      <c r="D26" s="204"/>
      <c r="E26" s="204"/>
      <c r="F26" s="204"/>
      <c r="G26" s="204"/>
      <c r="H26" s="204"/>
      <c r="I26" s="204"/>
      <c r="J26" s="204"/>
      <c r="K26" s="204"/>
      <c r="L26" s="205"/>
      <c r="M26" s="248"/>
      <c r="N26" s="249"/>
      <c r="O26" s="249"/>
      <c r="P26" s="249"/>
      <c r="Q26" s="249"/>
      <c r="R26" s="249"/>
      <c r="S26" s="249"/>
      <c r="T26" s="249"/>
      <c r="U26" s="249"/>
      <c r="V26" s="249"/>
      <c r="W26" s="250"/>
      <c r="X26" s="251"/>
      <c r="Y26" s="27"/>
      <c r="Z26" s="27"/>
      <c r="AA26" s="27"/>
    </row>
    <row r="27" spans="1:28" ht="20.100000000000001" customHeight="1">
      <c r="A27" s="27"/>
      <c r="B27" s="31" t="s">
        <v>22</v>
      </c>
      <c r="C27" s="204" t="s">
        <v>23</v>
      </c>
      <c r="D27" s="204"/>
      <c r="E27" s="204"/>
      <c r="F27" s="204"/>
      <c r="G27" s="204"/>
      <c r="H27" s="204"/>
      <c r="I27" s="204"/>
      <c r="J27" s="204"/>
      <c r="K27" s="204"/>
      <c r="L27" s="205"/>
      <c r="M27" s="236"/>
      <c r="N27" s="237"/>
      <c r="O27" s="237"/>
      <c r="P27" s="237"/>
      <c r="Q27" s="237"/>
      <c r="R27" s="237"/>
      <c r="S27" s="237"/>
      <c r="T27" s="237"/>
      <c r="U27" s="237"/>
      <c r="V27" s="237"/>
      <c r="W27" s="238"/>
      <c r="X27" s="239"/>
      <c r="Y27" s="27"/>
      <c r="Z27" s="27"/>
      <c r="AA27" s="27"/>
    </row>
    <row r="28" spans="1:28" ht="20.100000000000001" customHeight="1" thickBot="1">
      <c r="A28" s="27"/>
      <c r="B28" s="32"/>
      <c r="C28" s="204" t="s">
        <v>24</v>
      </c>
      <c r="D28" s="204"/>
      <c r="E28" s="204"/>
      <c r="F28" s="204"/>
      <c r="G28" s="204"/>
      <c r="H28" s="204"/>
      <c r="I28" s="204"/>
      <c r="J28" s="204"/>
      <c r="K28" s="204"/>
      <c r="L28" s="205"/>
      <c r="M28" s="230"/>
      <c r="N28" s="231"/>
      <c r="O28" s="231"/>
      <c r="P28" s="231"/>
      <c r="Q28" s="231"/>
      <c r="R28" s="231"/>
      <c r="S28" s="231"/>
      <c r="T28" s="231"/>
      <c r="U28" s="231"/>
      <c r="V28" s="231"/>
      <c r="W28" s="232"/>
      <c r="X28" s="233"/>
      <c r="Y28" s="27"/>
      <c r="Z28" s="27"/>
      <c r="AA28" s="27"/>
    </row>
    <row r="29" spans="1:28" ht="20.100000000000001" customHeight="1" thickBot="1">
      <c r="A29" s="27"/>
      <c r="B29" s="205" t="s">
        <v>1815</v>
      </c>
      <c r="C29" s="206"/>
      <c r="D29" s="206"/>
      <c r="E29" s="206"/>
      <c r="F29" s="206"/>
      <c r="G29" s="206"/>
      <c r="H29" s="206"/>
      <c r="I29" s="206"/>
      <c r="J29" s="206"/>
      <c r="K29" s="206"/>
      <c r="L29" s="207"/>
      <c r="M29" s="208"/>
      <c r="N29" s="209"/>
      <c r="O29" s="209"/>
      <c r="P29" s="209"/>
      <c r="Q29" s="209"/>
      <c r="R29" s="209"/>
      <c r="S29" s="209"/>
      <c r="T29" s="210"/>
      <c r="U29" s="139"/>
      <c r="V29" s="140"/>
      <c r="W29" s="140"/>
      <c r="X29" s="140"/>
      <c r="Y29" s="27"/>
      <c r="Z29" s="27"/>
      <c r="AA29" s="27"/>
    </row>
    <row r="30" spans="1:28" ht="20.100000000000001" customHeight="1">
      <c r="A30" s="27"/>
      <c r="B30" s="234" t="s">
        <v>25</v>
      </c>
      <c r="C30" s="204" t="s">
        <v>0</v>
      </c>
      <c r="D30" s="204"/>
      <c r="E30" s="204"/>
      <c r="F30" s="204"/>
      <c r="G30" s="204"/>
      <c r="H30" s="204"/>
      <c r="I30" s="204"/>
      <c r="J30" s="204"/>
      <c r="K30" s="204"/>
      <c r="L30" s="205"/>
      <c r="M30" s="236"/>
      <c r="N30" s="237"/>
      <c r="O30" s="237"/>
      <c r="P30" s="237"/>
      <c r="Q30" s="237"/>
      <c r="R30" s="237"/>
      <c r="S30" s="237"/>
      <c r="T30" s="237"/>
      <c r="U30" s="237"/>
      <c r="V30" s="237"/>
      <c r="W30" s="238"/>
      <c r="X30" s="239"/>
      <c r="Y30" s="27"/>
      <c r="Z30" s="27"/>
      <c r="AA30" s="27"/>
    </row>
    <row r="31" spans="1:28" ht="20.100000000000001" customHeight="1">
      <c r="A31" s="27"/>
      <c r="B31" s="235"/>
      <c r="C31" s="240" t="s">
        <v>24</v>
      </c>
      <c r="D31" s="240"/>
      <c r="E31" s="240"/>
      <c r="F31" s="240"/>
      <c r="G31" s="240"/>
      <c r="H31" s="240"/>
      <c r="I31" s="240"/>
      <c r="J31" s="240"/>
      <c r="K31" s="240"/>
      <c r="L31" s="240"/>
      <c r="M31" s="236"/>
      <c r="N31" s="237"/>
      <c r="O31" s="237"/>
      <c r="P31" s="237"/>
      <c r="Q31" s="237"/>
      <c r="R31" s="237"/>
      <c r="S31" s="237"/>
      <c r="T31" s="237"/>
      <c r="U31" s="237"/>
      <c r="V31" s="237"/>
      <c r="W31" s="238"/>
      <c r="X31" s="239"/>
      <c r="Y31" s="27"/>
      <c r="Z31" s="27"/>
      <c r="AA31" s="27"/>
    </row>
    <row r="32" spans="1:28" ht="20.100000000000001" customHeight="1">
      <c r="A32" s="27"/>
      <c r="B32" s="31" t="s">
        <v>13</v>
      </c>
      <c r="C32" s="204" t="s">
        <v>7</v>
      </c>
      <c r="D32" s="204"/>
      <c r="E32" s="204"/>
      <c r="F32" s="204"/>
      <c r="G32" s="204"/>
      <c r="H32" s="204"/>
      <c r="I32" s="204"/>
      <c r="J32" s="204"/>
      <c r="K32" s="204"/>
      <c r="L32" s="205"/>
      <c r="M32" s="222"/>
      <c r="N32" s="223"/>
      <c r="O32" s="223"/>
      <c r="P32" s="223"/>
      <c r="Q32" s="223"/>
      <c r="R32" s="223"/>
      <c r="S32" s="223"/>
      <c r="T32" s="223"/>
      <c r="U32" s="223"/>
      <c r="V32" s="223"/>
      <c r="W32" s="224"/>
      <c r="X32" s="225"/>
      <c r="Y32" s="27"/>
      <c r="Z32" s="27"/>
      <c r="AA32" s="27"/>
    </row>
    <row r="33" spans="1:41" ht="20.100000000000001" customHeight="1" thickBot="1">
      <c r="A33" s="27"/>
      <c r="B33" s="34"/>
      <c r="C33" s="204" t="s">
        <v>14</v>
      </c>
      <c r="D33" s="204"/>
      <c r="E33" s="204"/>
      <c r="F33" s="204"/>
      <c r="G33" s="204"/>
      <c r="H33" s="204"/>
      <c r="I33" s="204"/>
      <c r="J33" s="204"/>
      <c r="K33" s="204"/>
      <c r="L33" s="205"/>
      <c r="M33" s="226"/>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1828</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1822</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26</v>
      </c>
      <c r="C38" s="212" t="s">
        <v>1850</v>
      </c>
      <c r="D38" s="213"/>
      <c r="E38" s="213"/>
      <c r="F38" s="213"/>
      <c r="G38" s="213"/>
      <c r="H38" s="213"/>
      <c r="I38" s="213"/>
      <c r="J38" s="213"/>
      <c r="K38" s="213"/>
      <c r="L38" s="214"/>
      <c r="M38" s="211" t="s">
        <v>27</v>
      </c>
      <c r="N38" s="211"/>
      <c r="O38" s="211"/>
      <c r="P38" s="211"/>
      <c r="Q38" s="211"/>
      <c r="R38" s="199" t="s">
        <v>31</v>
      </c>
      <c r="S38" s="200"/>
      <c r="T38" s="200"/>
      <c r="U38" s="200"/>
      <c r="V38" s="200"/>
      <c r="W38" s="201"/>
      <c r="X38" s="211" t="s">
        <v>28</v>
      </c>
      <c r="Y38" s="217" t="s">
        <v>6</v>
      </c>
      <c r="Z38" s="219" t="s">
        <v>1833</v>
      </c>
      <c r="AA38" s="129"/>
    </row>
    <row r="39" spans="1:41" ht="28.15" customHeight="1" thickBot="1">
      <c r="A39" s="27"/>
      <c r="B39" s="211"/>
      <c r="C39" s="215"/>
      <c r="D39" s="215"/>
      <c r="E39" s="215"/>
      <c r="F39" s="215"/>
      <c r="G39" s="215"/>
      <c r="H39" s="215"/>
      <c r="I39" s="215"/>
      <c r="J39" s="215"/>
      <c r="K39" s="215"/>
      <c r="L39" s="216"/>
      <c r="M39" s="196"/>
      <c r="N39" s="196"/>
      <c r="O39" s="196"/>
      <c r="P39" s="196"/>
      <c r="Q39" s="196"/>
      <c r="R39" s="195" t="s">
        <v>32</v>
      </c>
      <c r="S39" s="196"/>
      <c r="T39" s="196"/>
      <c r="U39" s="196"/>
      <c r="V39" s="196"/>
      <c r="W39" s="130" t="s">
        <v>33</v>
      </c>
      <c r="X39" s="196"/>
      <c r="Y39" s="218"/>
      <c r="Z39" s="220"/>
      <c r="AA39" s="35"/>
    </row>
    <row r="40" spans="1:41" ht="38.25" customHeight="1">
      <c r="A40" s="27"/>
      <c r="B40" s="37">
        <v>1</v>
      </c>
      <c r="C40" s="202"/>
      <c r="D40" s="203"/>
      <c r="E40" s="203"/>
      <c r="F40" s="203"/>
      <c r="G40" s="203"/>
      <c r="H40" s="203"/>
      <c r="I40" s="203"/>
      <c r="J40" s="203"/>
      <c r="K40" s="203"/>
      <c r="L40" s="203"/>
      <c r="M40" s="197"/>
      <c r="N40" s="197"/>
      <c r="O40" s="197"/>
      <c r="P40" s="197"/>
      <c r="Q40" s="197"/>
      <c r="R40" s="198"/>
      <c r="S40" s="198"/>
      <c r="T40" s="198"/>
      <c r="U40" s="198"/>
      <c r="V40" s="198"/>
      <c r="W40" s="4"/>
      <c r="X40" s="146"/>
      <c r="Y40" s="150"/>
      <c r="Z40" s="149" t="str">
        <f>IFERROR(VLOOKUP(Y40, 【参考】数式用!$A$3:$B$48, 2, FALSE), "")</f>
        <v/>
      </c>
      <c r="AA40" s="82"/>
      <c r="AC40" s="221"/>
      <c r="AD40" s="221"/>
      <c r="AE40" s="221"/>
      <c r="AF40" s="221"/>
      <c r="AG40" s="221"/>
      <c r="AH40" s="221"/>
      <c r="AI40" s="221"/>
      <c r="AJ40" s="221"/>
      <c r="AK40" s="221"/>
      <c r="AL40" s="221"/>
      <c r="AM40" s="221"/>
      <c r="AN40" s="221"/>
      <c r="AO40" s="221"/>
    </row>
    <row r="41" spans="1:41" ht="38.25" customHeight="1">
      <c r="A41" s="27"/>
      <c r="B41" s="131">
        <f>B40+1</f>
        <v>2</v>
      </c>
      <c r="C41" s="177"/>
      <c r="D41" s="178"/>
      <c r="E41" s="178"/>
      <c r="F41" s="178"/>
      <c r="G41" s="178"/>
      <c r="H41" s="178"/>
      <c r="I41" s="178"/>
      <c r="J41" s="178"/>
      <c r="K41" s="178"/>
      <c r="L41" s="179"/>
      <c r="M41" s="188"/>
      <c r="N41" s="189"/>
      <c r="O41" s="189"/>
      <c r="P41" s="189"/>
      <c r="Q41" s="190"/>
      <c r="R41" s="183"/>
      <c r="S41" s="183"/>
      <c r="T41" s="183"/>
      <c r="U41" s="183"/>
      <c r="V41" s="183"/>
      <c r="W41" s="145"/>
      <c r="X41" s="147"/>
      <c r="Y41" s="151"/>
      <c r="Z41" s="149" t="str">
        <f>IFERROR(VLOOKUP(Y41, 【参考】数式用!$A$3:$B$48, 2, FALSE), "")</f>
        <v/>
      </c>
      <c r="AA41" s="38"/>
    </row>
    <row r="42" spans="1:41" ht="38.25" customHeight="1">
      <c r="A42" s="27"/>
      <c r="B42" s="131">
        <f t="shared" ref="B42:B105" si="0">B41+1</f>
        <v>3</v>
      </c>
      <c r="C42" s="177"/>
      <c r="D42" s="178"/>
      <c r="E42" s="178"/>
      <c r="F42" s="178"/>
      <c r="G42" s="178"/>
      <c r="H42" s="178"/>
      <c r="I42" s="178"/>
      <c r="J42" s="178"/>
      <c r="K42" s="178"/>
      <c r="L42" s="179"/>
      <c r="M42" s="188"/>
      <c r="N42" s="189"/>
      <c r="O42" s="189"/>
      <c r="P42" s="189"/>
      <c r="Q42" s="190"/>
      <c r="R42" s="183"/>
      <c r="S42" s="183"/>
      <c r="T42" s="183"/>
      <c r="U42" s="183"/>
      <c r="V42" s="183"/>
      <c r="W42" s="145"/>
      <c r="X42" s="147"/>
      <c r="Y42" s="151"/>
      <c r="Z42" s="149" t="str">
        <f>IFERROR(VLOOKUP(Y42, 【参考】数式用!$A$3:$B$48, 2, FALSE), "")</f>
        <v/>
      </c>
      <c r="AA42" s="38"/>
    </row>
    <row r="43" spans="1:41" ht="38.25" customHeight="1">
      <c r="A43" s="27"/>
      <c r="B43" s="131">
        <f t="shared" si="0"/>
        <v>4</v>
      </c>
      <c r="C43" s="177"/>
      <c r="D43" s="178"/>
      <c r="E43" s="178"/>
      <c r="F43" s="178"/>
      <c r="G43" s="178"/>
      <c r="H43" s="178"/>
      <c r="I43" s="178"/>
      <c r="J43" s="178"/>
      <c r="K43" s="178"/>
      <c r="L43" s="179"/>
      <c r="M43" s="188"/>
      <c r="N43" s="189"/>
      <c r="O43" s="189"/>
      <c r="P43" s="189"/>
      <c r="Q43" s="190"/>
      <c r="R43" s="183"/>
      <c r="S43" s="183"/>
      <c r="T43" s="183"/>
      <c r="U43" s="183"/>
      <c r="V43" s="183"/>
      <c r="W43" s="145"/>
      <c r="X43" s="147"/>
      <c r="Y43" s="151"/>
      <c r="Z43" s="149" t="str">
        <f>IFERROR(VLOOKUP(Y43, 【参考】数式用!$A$3:$B$48, 2, FALSE), "")</f>
        <v/>
      </c>
      <c r="AA43" s="38"/>
    </row>
    <row r="44" spans="1:41" ht="38.25" customHeight="1">
      <c r="A44" s="27"/>
      <c r="B44" s="131">
        <f t="shared" si="0"/>
        <v>5</v>
      </c>
      <c r="C44" s="177"/>
      <c r="D44" s="178"/>
      <c r="E44" s="178"/>
      <c r="F44" s="178"/>
      <c r="G44" s="178"/>
      <c r="H44" s="178"/>
      <c r="I44" s="178"/>
      <c r="J44" s="178"/>
      <c r="K44" s="178"/>
      <c r="L44" s="179"/>
      <c r="M44" s="188"/>
      <c r="N44" s="189"/>
      <c r="O44" s="189"/>
      <c r="P44" s="189"/>
      <c r="Q44" s="190"/>
      <c r="R44" s="183"/>
      <c r="S44" s="183"/>
      <c r="T44" s="183"/>
      <c r="U44" s="183"/>
      <c r="V44" s="183"/>
      <c r="W44" s="145"/>
      <c r="X44" s="147"/>
      <c r="Y44" s="151"/>
      <c r="Z44" s="149" t="str">
        <f>IFERROR(VLOOKUP(Y44, 【参考】数式用!$A$3:$B$48, 2, FALSE), "")</f>
        <v/>
      </c>
      <c r="AA44" s="38"/>
    </row>
    <row r="45" spans="1:41" ht="38.25" customHeight="1">
      <c r="A45" s="27"/>
      <c r="B45" s="131">
        <f t="shared" si="0"/>
        <v>6</v>
      </c>
      <c r="C45" s="177"/>
      <c r="D45" s="178"/>
      <c r="E45" s="178"/>
      <c r="F45" s="178"/>
      <c r="G45" s="178"/>
      <c r="H45" s="178"/>
      <c r="I45" s="178"/>
      <c r="J45" s="178"/>
      <c r="K45" s="178"/>
      <c r="L45" s="179"/>
      <c r="M45" s="185"/>
      <c r="N45" s="186"/>
      <c r="O45" s="186"/>
      <c r="P45" s="186"/>
      <c r="Q45" s="187"/>
      <c r="R45" s="183"/>
      <c r="S45" s="183"/>
      <c r="T45" s="183"/>
      <c r="U45" s="183"/>
      <c r="V45" s="183"/>
      <c r="W45" s="145"/>
      <c r="X45" s="147"/>
      <c r="Y45" s="151"/>
      <c r="Z45" s="149" t="str">
        <f>IFERROR(VLOOKUP(Y45, 【参考】数式用!$A$3:$B$48, 2, FALSE), "")</f>
        <v/>
      </c>
      <c r="AA45" s="38"/>
    </row>
    <row r="46" spans="1:41" ht="38.25" customHeight="1">
      <c r="A46" s="27"/>
      <c r="B46" s="131">
        <f t="shared" si="0"/>
        <v>7</v>
      </c>
      <c r="C46" s="177"/>
      <c r="D46" s="178"/>
      <c r="E46" s="178"/>
      <c r="F46" s="178"/>
      <c r="G46" s="178"/>
      <c r="H46" s="178"/>
      <c r="I46" s="178"/>
      <c r="J46" s="178"/>
      <c r="K46" s="178"/>
      <c r="L46" s="179"/>
      <c r="M46" s="185"/>
      <c r="N46" s="186"/>
      <c r="O46" s="186"/>
      <c r="P46" s="186"/>
      <c r="Q46" s="187"/>
      <c r="R46" s="183"/>
      <c r="S46" s="183"/>
      <c r="T46" s="183"/>
      <c r="U46" s="183"/>
      <c r="V46" s="183"/>
      <c r="W46" s="145"/>
      <c r="X46" s="147"/>
      <c r="Y46" s="151"/>
      <c r="Z46" s="149" t="str">
        <f>IFERROR(VLOOKUP(Y46, 【参考】数式用!$A$3:$B$48, 2, FALSE), "")</f>
        <v/>
      </c>
      <c r="AA46" s="38"/>
    </row>
    <row r="47" spans="1:41" ht="38.25" customHeight="1">
      <c r="A47" s="27"/>
      <c r="B47" s="131">
        <f t="shared" si="0"/>
        <v>8</v>
      </c>
      <c r="C47" s="177"/>
      <c r="D47" s="178"/>
      <c r="E47" s="178"/>
      <c r="F47" s="178"/>
      <c r="G47" s="178"/>
      <c r="H47" s="178"/>
      <c r="I47" s="178"/>
      <c r="J47" s="178"/>
      <c r="K47" s="178"/>
      <c r="L47" s="179"/>
      <c r="M47" s="185"/>
      <c r="N47" s="186"/>
      <c r="O47" s="186"/>
      <c r="P47" s="186"/>
      <c r="Q47" s="187"/>
      <c r="R47" s="183"/>
      <c r="S47" s="183"/>
      <c r="T47" s="183"/>
      <c r="U47" s="183"/>
      <c r="V47" s="183"/>
      <c r="W47" s="145"/>
      <c r="X47" s="147"/>
      <c r="Y47" s="151"/>
      <c r="Z47" s="149" t="str">
        <f>IFERROR(VLOOKUP(Y47, 【参考】数式用!$A$3:$B$48, 2, FALSE), "")</f>
        <v/>
      </c>
      <c r="AA47" s="38"/>
    </row>
    <row r="48" spans="1:41" ht="38.25" customHeight="1">
      <c r="A48" s="27"/>
      <c r="B48" s="131">
        <f t="shared" si="0"/>
        <v>9</v>
      </c>
      <c r="C48" s="177"/>
      <c r="D48" s="178"/>
      <c r="E48" s="178"/>
      <c r="F48" s="178"/>
      <c r="G48" s="178"/>
      <c r="H48" s="178"/>
      <c r="I48" s="178"/>
      <c r="J48" s="178"/>
      <c r="K48" s="178"/>
      <c r="L48" s="179"/>
      <c r="M48" s="185"/>
      <c r="N48" s="186"/>
      <c r="O48" s="186"/>
      <c r="P48" s="186"/>
      <c r="Q48" s="187"/>
      <c r="R48" s="183"/>
      <c r="S48" s="183"/>
      <c r="T48" s="183"/>
      <c r="U48" s="183"/>
      <c r="V48" s="183"/>
      <c r="W48" s="145"/>
      <c r="X48" s="147"/>
      <c r="Y48" s="151"/>
      <c r="Z48" s="149" t="str">
        <f>IFERROR(VLOOKUP(Y48, 【参考】数式用!$A$3:$B$48, 2, FALSE), "")</f>
        <v/>
      </c>
      <c r="AA48" s="38"/>
    </row>
    <row r="49" spans="1:27" ht="38.25" customHeight="1">
      <c r="A49" s="27"/>
      <c r="B49" s="131">
        <f t="shared" si="0"/>
        <v>10</v>
      </c>
      <c r="C49" s="177"/>
      <c r="D49" s="178"/>
      <c r="E49" s="178"/>
      <c r="F49" s="178"/>
      <c r="G49" s="178"/>
      <c r="H49" s="178"/>
      <c r="I49" s="178"/>
      <c r="J49" s="178"/>
      <c r="K49" s="178"/>
      <c r="L49" s="179"/>
      <c r="M49" s="185"/>
      <c r="N49" s="186"/>
      <c r="O49" s="186"/>
      <c r="P49" s="186"/>
      <c r="Q49" s="187"/>
      <c r="R49" s="183"/>
      <c r="S49" s="183"/>
      <c r="T49" s="183"/>
      <c r="U49" s="183"/>
      <c r="V49" s="183"/>
      <c r="W49" s="145"/>
      <c r="X49" s="147"/>
      <c r="Y49" s="151"/>
      <c r="Z49" s="149" t="str">
        <f>IFERROR(VLOOKUP(Y49, 【参考】数式用!$A$3:$B$48, 2, FALSE), "")</f>
        <v/>
      </c>
      <c r="AA49" s="38"/>
    </row>
    <row r="50" spans="1:27" ht="38.25" customHeight="1">
      <c r="A50" s="27"/>
      <c r="B50" s="131">
        <f t="shared" si="0"/>
        <v>11</v>
      </c>
      <c r="C50" s="177"/>
      <c r="D50" s="178"/>
      <c r="E50" s="178"/>
      <c r="F50" s="178"/>
      <c r="G50" s="178"/>
      <c r="H50" s="178"/>
      <c r="I50" s="178"/>
      <c r="J50" s="178"/>
      <c r="K50" s="178"/>
      <c r="L50" s="179"/>
      <c r="M50" s="185"/>
      <c r="N50" s="186"/>
      <c r="O50" s="186"/>
      <c r="P50" s="186"/>
      <c r="Q50" s="187"/>
      <c r="R50" s="183"/>
      <c r="S50" s="183"/>
      <c r="T50" s="183"/>
      <c r="U50" s="183"/>
      <c r="V50" s="183"/>
      <c r="W50" s="145"/>
      <c r="X50" s="147"/>
      <c r="Y50" s="151"/>
      <c r="Z50" s="149" t="str">
        <f>IFERROR(VLOOKUP(Y50, 【参考】数式用!$A$3:$B$48, 2, FALSE), "")</f>
        <v/>
      </c>
      <c r="AA50" s="38"/>
    </row>
    <row r="51" spans="1:27" ht="38.25" customHeight="1">
      <c r="A51" s="27"/>
      <c r="B51" s="131">
        <f t="shared" si="0"/>
        <v>12</v>
      </c>
      <c r="C51" s="177"/>
      <c r="D51" s="178"/>
      <c r="E51" s="178"/>
      <c r="F51" s="178"/>
      <c r="G51" s="178"/>
      <c r="H51" s="178"/>
      <c r="I51" s="178"/>
      <c r="J51" s="178"/>
      <c r="K51" s="178"/>
      <c r="L51" s="179"/>
      <c r="M51" s="185"/>
      <c r="N51" s="186"/>
      <c r="O51" s="186"/>
      <c r="P51" s="186"/>
      <c r="Q51" s="187"/>
      <c r="R51" s="183"/>
      <c r="S51" s="183"/>
      <c r="T51" s="183"/>
      <c r="U51" s="183"/>
      <c r="V51" s="183"/>
      <c r="W51" s="145"/>
      <c r="X51" s="147"/>
      <c r="Y51" s="151"/>
      <c r="Z51" s="149" t="str">
        <f>IFERROR(VLOOKUP(Y51, 【参考】数式用!$A$3:$B$48, 2, FALSE), "")</f>
        <v/>
      </c>
      <c r="AA51" s="38"/>
    </row>
    <row r="52" spans="1:27" ht="38.25" customHeight="1">
      <c r="A52" s="27"/>
      <c r="B52" s="131">
        <f t="shared" si="0"/>
        <v>13</v>
      </c>
      <c r="C52" s="177"/>
      <c r="D52" s="178"/>
      <c r="E52" s="178"/>
      <c r="F52" s="178"/>
      <c r="G52" s="178"/>
      <c r="H52" s="178"/>
      <c r="I52" s="178"/>
      <c r="J52" s="178"/>
      <c r="K52" s="178"/>
      <c r="L52" s="179"/>
      <c r="M52" s="183"/>
      <c r="N52" s="183"/>
      <c r="O52" s="183"/>
      <c r="P52" s="183"/>
      <c r="Q52" s="183"/>
      <c r="R52" s="183"/>
      <c r="S52" s="183"/>
      <c r="T52" s="183"/>
      <c r="U52" s="183"/>
      <c r="V52" s="183"/>
      <c r="W52" s="145"/>
      <c r="X52" s="147"/>
      <c r="Y52" s="151"/>
      <c r="Z52" s="149" t="str">
        <f>IFERROR(VLOOKUP(Y52, 【参考】数式用!$A$3:$B$48, 2, FALSE), "")</f>
        <v/>
      </c>
      <c r="AA52" s="38"/>
    </row>
    <row r="53" spans="1:27" ht="38.25" customHeight="1">
      <c r="A53" s="27"/>
      <c r="B53" s="131">
        <f t="shared" si="0"/>
        <v>14</v>
      </c>
      <c r="C53" s="177"/>
      <c r="D53" s="178"/>
      <c r="E53" s="178"/>
      <c r="F53" s="178"/>
      <c r="G53" s="178"/>
      <c r="H53" s="178"/>
      <c r="I53" s="178"/>
      <c r="J53" s="178"/>
      <c r="K53" s="178"/>
      <c r="L53" s="179"/>
      <c r="M53" s="183"/>
      <c r="N53" s="183"/>
      <c r="O53" s="183"/>
      <c r="P53" s="183"/>
      <c r="Q53" s="183"/>
      <c r="R53" s="183"/>
      <c r="S53" s="183"/>
      <c r="T53" s="183"/>
      <c r="U53" s="183"/>
      <c r="V53" s="183"/>
      <c r="W53" s="145"/>
      <c r="X53" s="147"/>
      <c r="Y53" s="151"/>
      <c r="Z53" s="149" t="str">
        <f>IFERROR(VLOOKUP(Y53, 【参考】数式用!$A$3:$B$48, 2, FALSE), "")</f>
        <v/>
      </c>
      <c r="AA53" s="38"/>
    </row>
    <row r="54" spans="1:27" ht="38.25" customHeight="1">
      <c r="A54" s="27"/>
      <c r="B54" s="131">
        <f t="shared" si="0"/>
        <v>15</v>
      </c>
      <c r="C54" s="177"/>
      <c r="D54" s="178"/>
      <c r="E54" s="178"/>
      <c r="F54" s="178"/>
      <c r="G54" s="178"/>
      <c r="H54" s="178"/>
      <c r="I54" s="178"/>
      <c r="J54" s="178"/>
      <c r="K54" s="178"/>
      <c r="L54" s="179"/>
      <c r="M54" s="183"/>
      <c r="N54" s="183"/>
      <c r="O54" s="183"/>
      <c r="P54" s="183"/>
      <c r="Q54" s="183"/>
      <c r="R54" s="183"/>
      <c r="S54" s="183"/>
      <c r="T54" s="183"/>
      <c r="U54" s="183"/>
      <c r="V54" s="183"/>
      <c r="W54" s="145"/>
      <c r="X54" s="147"/>
      <c r="Y54" s="151"/>
      <c r="Z54" s="149" t="str">
        <f>IFERROR(VLOOKUP(Y54, 【参考】数式用!$A$3:$B$48, 2, FALSE), "")</f>
        <v/>
      </c>
      <c r="AA54" s="38"/>
    </row>
    <row r="55" spans="1:27" ht="38.25" customHeight="1">
      <c r="A55" s="27"/>
      <c r="B55" s="131">
        <f t="shared" si="0"/>
        <v>16</v>
      </c>
      <c r="C55" s="177"/>
      <c r="D55" s="178"/>
      <c r="E55" s="178"/>
      <c r="F55" s="178"/>
      <c r="G55" s="178"/>
      <c r="H55" s="178"/>
      <c r="I55" s="178"/>
      <c r="J55" s="178"/>
      <c r="K55" s="178"/>
      <c r="L55" s="179"/>
      <c r="M55" s="183"/>
      <c r="N55" s="183"/>
      <c r="O55" s="183"/>
      <c r="P55" s="183"/>
      <c r="Q55" s="183"/>
      <c r="R55" s="183"/>
      <c r="S55" s="183"/>
      <c r="T55" s="183"/>
      <c r="U55" s="183"/>
      <c r="V55" s="183"/>
      <c r="W55" s="145"/>
      <c r="X55" s="147"/>
      <c r="Y55" s="151"/>
      <c r="Z55" s="149" t="str">
        <f>IFERROR(VLOOKUP(Y55, 【参考】数式用!$A$3:$B$48, 2, FALSE), "")</f>
        <v/>
      </c>
      <c r="AA55" s="38"/>
    </row>
    <row r="56" spans="1:27" ht="38.25" customHeight="1">
      <c r="A56" s="27"/>
      <c r="B56" s="131">
        <f t="shared" si="0"/>
        <v>17</v>
      </c>
      <c r="C56" s="177"/>
      <c r="D56" s="178"/>
      <c r="E56" s="178"/>
      <c r="F56" s="178"/>
      <c r="G56" s="178"/>
      <c r="H56" s="178"/>
      <c r="I56" s="178"/>
      <c r="J56" s="178"/>
      <c r="K56" s="178"/>
      <c r="L56" s="179"/>
      <c r="M56" s="183"/>
      <c r="N56" s="183"/>
      <c r="O56" s="183"/>
      <c r="P56" s="183"/>
      <c r="Q56" s="183"/>
      <c r="R56" s="183"/>
      <c r="S56" s="183"/>
      <c r="T56" s="183"/>
      <c r="U56" s="183"/>
      <c r="V56" s="183"/>
      <c r="W56" s="145"/>
      <c r="X56" s="147"/>
      <c r="Y56" s="151"/>
      <c r="Z56" s="149" t="str">
        <f>IFERROR(VLOOKUP(Y56, 【参考】数式用!$A$3:$B$48, 2, FALSE), "")</f>
        <v/>
      </c>
      <c r="AA56" s="38"/>
    </row>
    <row r="57" spans="1:27" ht="38.25" customHeight="1">
      <c r="A57" s="27"/>
      <c r="B57" s="131">
        <f t="shared" si="0"/>
        <v>18</v>
      </c>
      <c r="C57" s="177"/>
      <c r="D57" s="178"/>
      <c r="E57" s="178"/>
      <c r="F57" s="178"/>
      <c r="G57" s="178"/>
      <c r="H57" s="178"/>
      <c r="I57" s="178"/>
      <c r="J57" s="178"/>
      <c r="K57" s="178"/>
      <c r="L57" s="179"/>
      <c r="M57" s="183"/>
      <c r="N57" s="183"/>
      <c r="O57" s="183"/>
      <c r="P57" s="183"/>
      <c r="Q57" s="183"/>
      <c r="R57" s="183"/>
      <c r="S57" s="183"/>
      <c r="T57" s="183"/>
      <c r="U57" s="183"/>
      <c r="V57" s="183"/>
      <c r="W57" s="145"/>
      <c r="X57" s="147"/>
      <c r="Y57" s="151"/>
      <c r="Z57" s="149" t="str">
        <f>IFERROR(VLOOKUP(Y57, 【参考】数式用!$A$3:$B$48, 2, FALSE), "")</f>
        <v/>
      </c>
      <c r="AA57" s="38"/>
    </row>
    <row r="58" spans="1:27" ht="38.25" customHeight="1">
      <c r="A58" s="27"/>
      <c r="B58" s="131">
        <f t="shared" si="0"/>
        <v>19</v>
      </c>
      <c r="C58" s="177"/>
      <c r="D58" s="178"/>
      <c r="E58" s="178"/>
      <c r="F58" s="178"/>
      <c r="G58" s="178"/>
      <c r="H58" s="178"/>
      <c r="I58" s="178"/>
      <c r="J58" s="178"/>
      <c r="K58" s="178"/>
      <c r="L58" s="179"/>
      <c r="M58" s="183"/>
      <c r="N58" s="183"/>
      <c r="O58" s="183"/>
      <c r="P58" s="183"/>
      <c r="Q58" s="183"/>
      <c r="R58" s="183"/>
      <c r="S58" s="183"/>
      <c r="T58" s="183"/>
      <c r="U58" s="183"/>
      <c r="V58" s="183"/>
      <c r="W58" s="145"/>
      <c r="X58" s="147"/>
      <c r="Y58" s="151"/>
      <c r="Z58" s="149" t="str">
        <f>IFERROR(VLOOKUP(Y58, 【参考】数式用!$A$3:$B$48, 2, FALSE), "")</f>
        <v/>
      </c>
      <c r="AA58" s="38"/>
    </row>
    <row r="59" spans="1:27" ht="38.25" customHeight="1">
      <c r="A59" s="27"/>
      <c r="B59" s="131">
        <f t="shared" si="0"/>
        <v>20</v>
      </c>
      <c r="C59" s="177"/>
      <c r="D59" s="178"/>
      <c r="E59" s="178"/>
      <c r="F59" s="178"/>
      <c r="G59" s="178"/>
      <c r="H59" s="178"/>
      <c r="I59" s="178"/>
      <c r="J59" s="178"/>
      <c r="K59" s="178"/>
      <c r="L59" s="179"/>
      <c r="M59" s="183"/>
      <c r="N59" s="183"/>
      <c r="O59" s="183"/>
      <c r="P59" s="183"/>
      <c r="Q59" s="183"/>
      <c r="R59" s="183"/>
      <c r="S59" s="183"/>
      <c r="T59" s="183"/>
      <c r="U59" s="183"/>
      <c r="V59" s="183"/>
      <c r="W59" s="145"/>
      <c r="X59" s="147"/>
      <c r="Y59" s="151"/>
      <c r="Z59" s="149" t="str">
        <f>IFERROR(VLOOKUP(Y59, 【参考】数式用!$A$3:$B$48, 2, FALSE), "")</f>
        <v/>
      </c>
      <c r="AA59" s="38"/>
    </row>
    <row r="60" spans="1:27" ht="38.25" customHeight="1">
      <c r="A60" s="27"/>
      <c r="B60" s="131">
        <f t="shared" si="0"/>
        <v>21</v>
      </c>
      <c r="C60" s="177"/>
      <c r="D60" s="178"/>
      <c r="E60" s="178"/>
      <c r="F60" s="178"/>
      <c r="G60" s="178"/>
      <c r="H60" s="178"/>
      <c r="I60" s="178"/>
      <c r="J60" s="178"/>
      <c r="K60" s="178"/>
      <c r="L60" s="179"/>
      <c r="M60" s="183"/>
      <c r="N60" s="183"/>
      <c r="O60" s="183"/>
      <c r="P60" s="183"/>
      <c r="Q60" s="183"/>
      <c r="R60" s="183"/>
      <c r="S60" s="183"/>
      <c r="T60" s="183"/>
      <c r="U60" s="183"/>
      <c r="V60" s="183"/>
      <c r="W60" s="145"/>
      <c r="X60" s="147"/>
      <c r="Y60" s="151"/>
      <c r="Z60" s="149" t="str">
        <f>IFERROR(VLOOKUP(Y60, 【参考】数式用!$A$3:$B$48, 2, FALSE), "")</f>
        <v/>
      </c>
      <c r="AA60" s="38"/>
    </row>
    <row r="61" spans="1:27" ht="38.25" customHeight="1">
      <c r="A61" s="27"/>
      <c r="B61" s="131">
        <f t="shared" si="0"/>
        <v>22</v>
      </c>
      <c r="C61" s="177"/>
      <c r="D61" s="178"/>
      <c r="E61" s="178"/>
      <c r="F61" s="178"/>
      <c r="G61" s="178"/>
      <c r="H61" s="178"/>
      <c r="I61" s="178"/>
      <c r="J61" s="178"/>
      <c r="K61" s="178"/>
      <c r="L61" s="179"/>
      <c r="M61" s="183"/>
      <c r="N61" s="183"/>
      <c r="O61" s="183"/>
      <c r="P61" s="183"/>
      <c r="Q61" s="183"/>
      <c r="R61" s="183"/>
      <c r="S61" s="183"/>
      <c r="T61" s="183"/>
      <c r="U61" s="183"/>
      <c r="V61" s="183"/>
      <c r="W61" s="145"/>
      <c r="X61" s="147"/>
      <c r="Y61" s="151"/>
      <c r="Z61" s="149" t="str">
        <f>IFERROR(VLOOKUP(Y61, 【参考】数式用!$A$3:$B$48, 2, FALSE), "")</f>
        <v/>
      </c>
      <c r="AA61" s="38"/>
    </row>
    <row r="62" spans="1:27" ht="38.25" customHeight="1">
      <c r="A62" s="27"/>
      <c r="B62" s="131">
        <f t="shared" si="0"/>
        <v>23</v>
      </c>
      <c r="C62" s="177"/>
      <c r="D62" s="178"/>
      <c r="E62" s="178"/>
      <c r="F62" s="178"/>
      <c r="G62" s="178"/>
      <c r="H62" s="178"/>
      <c r="I62" s="178"/>
      <c r="J62" s="178"/>
      <c r="K62" s="178"/>
      <c r="L62" s="179"/>
      <c r="M62" s="183"/>
      <c r="N62" s="183"/>
      <c r="O62" s="183"/>
      <c r="P62" s="183"/>
      <c r="Q62" s="183"/>
      <c r="R62" s="183"/>
      <c r="S62" s="183"/>
      <c r="T62" s="183"/>
      <c r="U62" s="183"/>
      <c r="V62" s="183"/>
      <c r="W62" s="145"/>
      <c r="X62" s="147"/>
      <c r="Y62" s="151"/>
      <c r="Z62" s="149" t="str">
        <f>IFERROR(VLOOKUP(Y62, 【参考】数式用!$A$3:$B$48, 2, FALSE), "")</f>
        <v/>
      </c>
      <c r="AA62" s="38"/>
    </row>
    <row r="63" spans="1:27" ht="38.25" customHeight="1">
      <c r="A63" s="27"/>
      <c r="B63" s="131">
        <f t="shared" si="0"/>
        <v>24</v>
      </c>
      <c r="C63" s="177"/>
      <c r="D63" s="178"/>
      <c r="E63" s="178"/>
      <c r="F63" s="178"/>
      <c r="G63" s="178"/>
      <c r="H63" s="178"/>
      <c r="I63" s="178"/>
      <c r="J63" s="178"/>
      <c r="K63" s="178"/>
      <c r="L63" s="179"/>
      <c r="M63" s="183"/>
      <c r="N63" s="183"/>
      <c r="O63" s="183"/>
      <c r="P63" s="183"/>
      <c r="Q63" s="183"/>
      <c r="R63" s="183"/>
      <c r="S63" s="183"/>
      <c r="T63" s="183"/>
      <c r="U63" s="183"/>
      <c r="V63" s="183"/>
      <c r="W63" s="145"/>
      <c r="X63" s="147"/>
      <c r="Y63" s="151"/>
      <c r="Z63" s="149" t="str">
        <f>IFERROR(VLOOKUP(Y63, 【参考】数式用!$A$3:$B$48, 2, FALSE), "")</f>
        <v/>
      </c>
      <c r="AA63" s="38"/>
    </row>
    <row r="64" spans="1:27" ht="38.25" customHeight="1">
      <c r="A64" s="27"/>
      <c r="B64" s="131">
        <f t="shared" si="0"/>
        <v>25</v>
      </c>
      <c r="C64" s="177"/>
      <c r="D64" s="178"/>
      <c r="E64" s="178"/>
      <c r="F64" s="178"/>
      <c r="G64" s="178"/>
      <c r="H64" s="178"/>
      <c r="I64" s="178"/>
      <c r="J64" s="178"/>
      <c r="K64" s="178"/>
      <c r="L64" s="179"/>
      <c r="M64" s="183"/>
      <c r="N64" s="183"/>
      <c r="O64" s="183"/>
      <c r="P64" s="183"/>
      <c r="Q64" s="183"/>
      <c r="R64" s="183"/>
      <c r="S64" s="183"/>
      <c r="T64" s="183"/>
      <c r="U64" s="183"/>
      <c r="V64" s="183"/>
      <c r="W64" s="145"/>
      <c r="X64" s="147"/>
      <c r="Y64" s="151"/>
      <c r="Z64" s="149" t="str">
        <f>IFERROR(VLOOKUP(Y64, 【参考】数式用!$A$3:$B$48, 2, FALSE), "")</f>
        <v/>
      </c>
      <c r="AA64" s="38"/>
    </row>
    <row r="65" spans="1:27" ht="38.25" customHeight="1">
      <c r="A65" s="27"/>
      <c r="B65" s="131">
        <f t="shared" si="0"/>
        <v>26</v>
      </c>
      <c r="C65" s="177"/>
      <c r="D65" s="178"/>
      <c r="E65" s="178"/>
      <c r="F65" s="178"/>
      <c r="G65" s="178"/>
      <c r="H65" s="178"/>
      <c r="I65" s="178"/>
      <c r="J65" s="178"/>
      <c r="K65" s="178"/>
      <c r="L65" s="179"/>
      <c r="M65" s="183"/>
      <c r="N65" s="183"/>
      <c r="O65" s="183"/>
      <c r="P65" s="183"/>
      <c r="Q65" s="183"/>
      <c r="R65" s="183"/>
      <c r="S65" s="183"/>
      <c r="T65" s="183"/>
      <c r="U65" s="183"/>
      <c r="V65" s="183"/>
      <c r="W65" s="145"/>
      <c r="X65" s="147"/>
      <c r="Y65" s="151"/>
      <c r="Z65" s="149" t="str">
        <f>IFERROR(VLOOKUP(Y65, 【参考】数式用!$A$3:$B$48, 2, FALSE), "")</f>
        <v/>
      </c>
      <c r="AA65" s="38"/>
    </row>
    <row r="66" spans="1:27" ht="38.25" customHeight="1">
      <c r="A66" s="27"/>
      <c r="B66" s="131">
        <f t="shared" si="0"/>
        <v>27</v>
      </c>
      <c r="C66" s="177"/>
      <c r="D66" s="178"/>
      <c r="E66" s="178"/>
      <c r="F66" s="178"/>
      <c r="G66" s="178"/>
      <c r="H66" s="178"/>
      <c r="I66" s="178"/>
      <c r="J66" s="178"/>
      <c r="K66" s="178"/>
      <c r="L66" s="179"/>
      <c r="M66" s="183"/>
      <c r="N66" s="183"/>
      <c r="O66" s="183"/>
      <c r="P66" s="183"/>
      <c r="Q66" s="183"/>
      <c r="R66" s="183"/>
      <c r="S66" s="183"/>
      <c r="T66" s="183"/>
      <c r="U66" s="183"/>
      <c r="V66" s="183"/>
      <c r="W66" s="145"/>
      <c r="X66" s="147"/>
      <c r="Y66" s="151"/>
      <c r="Z66" s="149" t="str">
        <f>IFERROR(VLOOKUP(Y66, 【参考】数式用!$A$3:$B$48, 2, FALSE), "")</f>
        <v/>
      </c>
      <c r="AA66" s="38"/>
    </row>
    <row r="67" spans="1:27" ht="38.25" customHeight="1">
      <c r="A67" s="27"/>
      <c r="B67" s="131">
        <f t="shared" si="0"/>
        <v>28</v>
      </c>
      <c r="C67" s="177"/>
      <c r="D67" s="178"/>
      <c r="E67" s="178"/>
      <c r="F67" s="178"/>
      <c r="G67" s="178"/>
      <c r="H67" s="178"/>
      <c r="I67" s="178"/>
      <c r="J67" s="178"/>
      <c r="K67" s="178"/>
      <c r="L67" s="179"/>
      <c r="M67" s="183"/>
      <c r="N67" s="183"/>
      <c r="O67" s="183"/>
      <c r="P67" s="183"/>
      <c r="Q67" s="183"/>
      <c r="R67" s="183"/>
      <c r="S67" s="183"/>
      <c r="T67" s="183"/>
      <c r="U67" s="183"/>
      <c r="V67" s="183"/>
      <c r="W67" s="145"/>
      <c r="X67" s="147"/>
      <c r="Y67" s="151"/>
      <c r="Z67" s="149" t="str">
        <f>IFERROR(VLOOKUP(Y67, 【参考】数式用!$A$3:$B$48, 2, FALSE), "")</f>
        <v/>
      </c>
      <c r="AA67" s="38"/>
    </row>
    <row r="68" spans="1:27" ht="38.25" customHeight="1">
      <c r="A68" s="27"/>
      <c r="B68" s="131">
        <f t="shared" si="0"/>
        <v>29</v>
      </c>
      <c r="C68" s="177"/>
      <c r="D68" s="178"/>
      <c r="E68" s="178"/>
      <c r="F68" s="178"/>
      <c r="G68" s="178"/>
      <c r="H68" s="178"/>
      <c r="I68" s="178"/>
      <c r="J68" s="178"/>
      <c r="K68" s="178"/>
      <c r="L68" s="179"/>
      <c r="M68" s="183"/>
      <c r="N68" s="183"/>
      <c r="O68" s="183"/>
      <c r="P68" s="183"/>
      <c r="Q68" s="183"/>
      <c r="R68" s="183"/>
      <c r="S68" s="183"/>
      <c r="T68" s="183"/>
      <c r="U68" s="183"/>
      <c r="V68" s="183"/>
      <c r="W68" s="145"/>
      <c r="X68" s="147"/>
      <c r="Y68" s="151"/>
      <c r="Z68" s="149" t="str">
        <f>IFERROR(VLOOKUP(Y68, 【参考】数式用!$A$3:$B$48, 2, FALSE), "")</f>
        <v/>
      </c>
      <c r="AA68" s="38"/>
    </row>
    <row r="69" spans="1:27" ht="38.25" customHeight="1">
      <c r="A69" s="27"/>
      <c r="B69" s="131">
        <f t="shared" si="0"/>
        <v>30</v>
      </c>
      <c r="C69" s="177"/>
      <c r="D69" s="178"/>
      <c r="E69" s="178"/>
      <c r="F69" s="178"/>
      <c r="G69" s="178"/>
      <c r="H69" s="178"/>
      <c r="I69" s="178"/>
      <c r="J69" s="178"/>
      <c r="K69" s="178"/>
      <c r="L69" s="179"/>
      <c r="M69" s="183"/>
      <c r="N69" s="183"/>
      <c r="O69" s="183"/>
      <c r="P69" s="183"/>
      <c r="Q69" s="183"/>
      <c r="R69" s="183"/>
      <c r="S69" s="183"/>
      <c r="T69" s="183"/>
      <c r="U69" s="183"/>
      <c r="V69" s="183"/>
      <c r="W69" s="145"/>
      <c r="X69" s="147"/>
      <c r="Y69" s="151"/>
      <c r="Z69" s="149" t="str">
        <f>IFERROR(VLOOKUP(Y69, 【参考】数式用!$A$3:$B$48, 2, FALSE), "")</f>
        <v/>
      </c>
      <c r="AA69" s="38"/>
    </row>
    <row r="70" spans="1:27" ht="38.25" customHeight="1">
      <c r="A70" s="27"/>
      <c r="B70" s="131">
        <f t="shared" si="0"/>
        <v>31</v>
      </c>
      <c r="C70" s="177"/>
      <c r="D70" s="178"/>
      <c r="E70" s="178"/>
      <c r="F70" s="178"/>
      <c r="G70" s="178"/>
      <c r="H70" s="178"/>
      <c r="I70" s="178"/>
      <c r="J70" s="178"/>
      <c r="K70" s="178"/>
      <c r="L70" s="179"/>
      <c r="M70" s="183"/>
      <c r="N70" s="183"/>
      <c r="O70" s="183"/>
      <c r="P70" s="183"/>
      <c r="Q70" s="183"/>
      <c r="R70" s="183"/>
      <c r="S70" s="183"/>
      <c r="T70" s="183"/>
      <c r="U70" s="183"/>
      <c r="V70" s="183"/>
      <c r="W70" s="145"/>
      <c r="X70" s="147"/>
      <c r="Y70" s="151"/>
      <c r="Z70" s="149" t="str">
        <f>IFERROR(VLOOKUP(Y70, 【参考】数式用!$A$3:$B$48, 2, FALSE), "")</f>
        <v/>
      </c>
      <c r="AA70" s="38"/>
    </row>
    <row r="71" spans="1:27" ht="38.25" customHeight="1">
      <c r="A71" s="27"/>
      <c r="B71" s="131">
        <f t="shared" si="0"/>
        <v>32</v>
      </c>
      <c r="C71" s="177"/>
      <c r="D71" s="178"/>
      <c r="E71" s="178"/>
      <c r="F71" s="178"/>
      <c r="G71" s="178"/>
      <c r="H71" s="178"/>
      <c r="I71" s="178"/>
      <c r="J71" s="178"/>
      <c r="K71" s="178"/>
      <c r="L71" s="179"/>
      <c r="M71" s="183"/>
      <c r="N71" s="183"/>
      <c r="O71" s="183"/>
      <c r="P71" s="183"/>
      <c r="Q71" s="183"/>
      <c r="R71" s="183"/>
      <c r="S71" s="183"/>
      <c r="T71" s="183"/>
      <c r="U71" s="183"/>
      <c r="V71" s="183"/>
      <c r="W71" s="145"/>
      <c r="X71" s="147"/>
      <c r="Y71" s="151"/>
      <c r="Z71" s="149" t="str">
        <f>IFERROR(VLOOKUP(Y71, 【参考】数式用!$A$3:$B$48, 2, FALSE), "")</f>
        <v/>
      </c>
      <c r="AA71" s="38"/>
    </row>
    <row r="72" spans="1:27" ht="38.25" customHeight="1">
      <c r="A72" s="27"/>
      <c r="B72" s="131">
        <f t="shared" si="0"/>
        <v>33</v>
      </c>
      <c r="C72" s="177"/>
      <c r="D72" s="178"/>
      <c r="E72" s="178"/>
      <c r="F72" s="178"/>
      <c r="G72" s="178"/>
      <c r="H72" s="178"/>
      <c r="I72" s="178"/>
      <c r="J72" s="178"/>
      <c r="K72" s="178"/>
      <c r="L72" s="179"/>
      <c r="M72" s="183"/>
      <c r="N72" s="183"/>
      <c r="O72" s="183"/>
      <c r="P72" s="183"/>
      <c r="Q72" s="183"/>
      <c r="R72" s="183"/>
      <c r="S72" s="183"/>
      <c r="T72" s="183"/>
      <c r="U72" s="183"/>
      <c r="V72" s="183"/>
      <c r="W72" s="145"/>
      <c r="X72" s="147"/>
      <c r="Y72" s="151"/>
      <c r="Z72" s="149" t="str">
        <f>IFERROR(VLOOKUP(Y72, 【参考】数式用!$A$3:$B$48, 2, FALSE), "")</f>
        <v/>
      </c>
      <c r="AA72" s="38"/>
    </row>
    <row r="73" spans="1:27" ht="38.25" customHeight="1">
      <c r="A73" s="27"/>
      <c r="B73" s="131">
        <f t="shared" si="0"/>
        <v>34</v>
      </c>
      <c r="C73" s="177"/>
      <c r="D73" s="178"/>
      <c r="E73" s="178"/>
      <c r="F73" s="178"/>
      <c r="G73" s="178"/>
      <c r="H73" s="178"/>
      <c r="I73" s="178"/>
      <c r="J73" s="178"/>
      <c r="K73" s="178"/>
      <c r="L73" s="179"/>
      <c r="M73" s="183"/>
      <c r="N73" s="183"/>
      <c r="O73" s="183"/>
      <c r="P73" s="183"/>
      <c r="Q73" s="183"/>
      <c r="R73" s="183"/>
      <c r="S73" s="183"/>
      <c r="T73" s="183"/>
      <c r="U73" s="183"/>
      <c r="V73" s="183"/>
      <c r="W73" s="145"/>
      <c r="X73" s="147"/>
      <c r="Y73" s="151"/>
      <c r="Z73" s="149" t="str">
        <f>IFERROR(VLOOKUP(Y73, 【参考】数式用!$A$3:$B$48, 2, FALSE), "")</f>
        <v/>
      </c>
      <c r="AA73" s="38"/>
    </row>
    <row r="74" spans="1:27" ht="38.25" customHeight="1">
      <c r="A74" s="27"/>
      <c r="B74" s="131">
        <f t="shared" si="0"/>
        <v>35</v>
      </c>
      <c r="C74" s="177"/>
      <c r="D74" s="178"/>
      <c r="E74" s="178"/>
      <c r="F74" s="178"/>
      <c r="G74" s="178"/>
      <c r="H74" s="178"/>
      <c r="I74" s="178"/>
      <c r="J74" s="178"/>
      <c r="K74" s="178"/>
      <c r="L74" s="179"/>
      <c r="M74" s="183"/>
      <c r="N74" s="183"/>
      <c r="O74" s="183"/>
      <c r="P74" s="183"/>
      <c r="Q74" s="183"/>
      <c r="R74" s="183"/>
      <c r="S74" s="183"/>
      <c r="T74" s="183"/>
      <c r="U74" s="183"/>
      <c r="V74" s="183"/>
      <c r="W74" s="145"/>
      <c r="X74" s="147"/>
      <c r="Y74" s="151"/>
      <c r="Z74" s="149" t="str">
        <f>IFERROR(VLOOKUP(Y74, 【参考】数式用!$A$3:$B$48, 2, FALSE), "")</f>
        <v/>
      </c>
      <c r="AA74" s="38"/>
    </row>
    <row r="75" spans="1:27" ht="38.25" customHeight="1">
      <c r="A75" s="27"/>
      <c r="B75" s="131">
        <f t="shared" si="0"/>
        <v>36</v>
      </c>
      <c r="C75" s="177"/>
      <c r="D75" s="178"/>
      <c r="E75" s="178"/>
      <c r="F75" s="178"/>
      <c r="G75" s="178"/>
      <c r="H75" s="178"/>
      <c r="I75" s="178"/>
      <c r="J75" s="178"/>
      <c r="K75" s="178"/>
      <c r="L75" s="179"/>
      <c r="M75" s="183"/>
      <c r="N75" s="183"/>
      <c r="O75" s="183"/>
      <c r="P75" s="183"/>
      <c r="Q75" s="183"/>
      <c r="R75" s="183"/>
      <c r="S75" s="183"/>
      <c r="T75" s="183"/>
      <c r="U75" s="183"/>
      <c r="V75" s="183"/>
      <c r="W75" s="145"/>
      <c r="X75" s="147"/>
      <c r="Y75" s="151"/>
      <c r="Z75" s="149" t="str">
        <f>IFERROR(VLOOKUP(Y75, 【参考】数式用!$A$3:$B$48, 2, FALSE), "")</f>
        <v/>
      </c>
      <c r="AA75" s="38"/>
    </row>
    <row r="76" spans="1:27" ht="38.25" customHeight="1">
      <c r="A76" s="27"/>
      <c r="B76" s="131">
        <f t="shared" si="0"/>
        <v>37</v>
      </c>
      <c r="C76" s="177"/>
      <c r="D76" s="178"/>
      <c r="E76" s="178"/>
      <c r="F76" s="178"/>
      <c r="G76" s="178"/>
      <c r="H76" s="178"/>
      <c r="I76" s="178"/>
      <c r="J76" s="178"/>
      <c r="K76" s="178"/>
      <c r="L76" s="179"/>
      <c r="M76" s="183"/>
      <c r="N76" s="183"/>
      <c r="O76" s="183"/>
      <c r="P76" s="183"/>
      <c r="Q76" s="183"/>
      <c r="R76" s="183"/>
      <c r="S76" s="183"/>
      <c r="T76" s="183"/>
      <c r="U76" s="183"/>
      <c r="V76" s="183"/>
      <c r="W76" s="145"/>
      <c r="X76" s="147"/>
      <c r="Y76" s="151"/>
      <c r="Z76" s="149" t="str">
        <f>IFERROR(VLOOKUP(Y76, 【参考】数式用!$A$3:$B$48, 2, FALSE), "")</f>
        <v/>
      </c>
      <c r="AA76" s="38"/>
    </row>
    <row r="77" spans="1:27" ht="38.25" customHeight="1">
      <c r="A77" s="27"/>
      <c r="B77" s="131">
        <f t="shared" si="0"/>
        <v>38</v>
      </c>
      <c r="C77" s="177"/>
      <c r="D77" s="178"/>
      <c r="E77" s="178"/>
      <c r="F77" s="178"/>
      <c r="G77" s="178"/>
      <c r="H77" s="178"/>
      <c r="I77" s="178"/>
      <c r="J77" s="178"/>
      <c r="K77" s="178"/>
      <c r="L77" s="179"/>
      <c r="M77" s="183"/>
      <c r="N77" s="183"/>
      <c r="O77" s="183"/>
      <c r="P77" s="183"/>
      <c r="Q77" s="183"/>
      <c r="R77" s="183"/>
      <c r="S77" s="183"/>
      <c r="T77" s="183"/>
      <c r="U77" s="183"/>
      <c r="V77" s="183"/>
      <c r="W77" s="145"/>
      <c r="X77" s="147"/>
      <c r="Y77" s="151"/>
      <c r="Z77" s="149" t="str">
        <f>IFERROR(VLOOKUP(Y77, 【参考】数式用!$A$3:$B$48, 2, FALSE), "")</f>
        <v/>
      </c>
      <c r="AA77" s="38"/>
    </row>
    <row r="78" spans="1:27" ht="38.25" customHeight="1">
      <c r="A78" s="27"/>
      <c r="B78" s="131">
        <f t="shared" si="0"/>
        <v>39</v>
      </c>
      <c r="C78" s="177"/>
      <c r="D78" s="178"/>
      <c r="E78" s="178"/>
      <c r="F78" s="178"/>
      <c r="G78" s="178"/>
      <c r="H78" s="178"/>
      <c r="I78" s="178"/>
      <c r="J78" s="178"/>
      <c r="K78" s="178"/>
      <c r="L78" s="179"/>
      <c r="M78" s="183"/>
      <c r="N78" s="183"/>
      <c r="O78" s="183"/>
      <c r="P78" s="183"/>
      <c r="Q78" s="183"/>
      <c r="R78" s="183"/>
      <c r="S78" s="183"/>
      <c r="T78" s="183"/>
      <c r="U78" s="183"/>
      <c r="V78" s="183"/>
      <c r="W78" s="145"/>
      <c r="X78" s="147"/>
      <c r="Y78" s="151"/>
      <c r="Z78" s="149" t="str">
        <f>IFERROR(VLOOKUP(Y78, 【参考】数式用!$A$3:$B$48, 2, FALSE), "")</f>
        <v/>
      </c>
      <c r="AA78" s="38"/>
    </row>
    <row r="79" spans="1:27" ht="38.25" customHeight="1">
      <c r="A79" s="27"/>
      <c r="B79" s="131">
        <f t="shared" si="0"/>
        <v>40</v>
      </c>
      <c r="C79" s="177"/>
      <c r="D79" s="178"/>
      <c r="E79" s="178"/>
      <c r="F79" s="178"/>
      <c r="G79" s="178"/>
      <c r="H79" s="178"/>
      <c r="I79" s="178"/>
      <c r="J79" s="178"/>
      <c r="K79" s="178"/>
      <c r="L79" s="179"/>
      <c r="M79" s="183"/>
      <c r="N79" s="183"/>
      <c r="O79" s="183"/>
      <c r="P79" s="183"/>
      <c r="Q79" s="183"/>
      <c r="R79" s="183"/>
      <c r="S79" s="183"/>
      <c r="T79" s="183"/>
      <c r="U79" s="183"/>
      <c r="V79" s="183"/>
      <c r="W79" s="145"/>
      <c r="X79" s="147"/>
      <c r="Y79" s="151"/>
      <c r="Z79" s="149" t="str">
        <f>IFERROR(VLOOKUP(Y79, 【参考】数式用!$A$3:$B$48, 2, FALSE), "")</f>
        <v/>
      </c>
      <c r="AA79" s="38"/>
    </row>
    <row r="80" spans="1:27" ht="38.25" customHeight="1">
      <c r="A80" s="27"/>
      <c r="B80" s="131">
        <f t="shared" si="0"/>
        <v>41</v>
      </c>
      <c r="C80" s="177"/>
      <c r="D80" s="178"/>
      <c r="E80" s="178"/>
      <c r="F80" s="178"/>
      <c r="G80" s="178"/>
      <c r="H80" s="178"/>
      <c r="I80" s="178"/>
      <c r="J80" s="178"/>
      <c r="K80" s="178"/>
      <c r="L80" s="179"/>
      <c r="M80" s="183"/>
      <c r="N80" s="183"/>
      <c r="O80" s="183"/>
      <c r="P80" s="183"/>
      <c r="Q80" s="183"/>
      <c r="R80" s="183"/>
      <c r="S80" s="183"/>
      <c r="T80" s="183"/>
      <c r="U80" s="183"/>
      <c r="V80" s="183"/>
      <c r="W80" s="145"/>
      <c r="X80" s="147"/>
      <c r="Y80" s="151"/>
      <c r="Z80" s="149" t="str">
        <f>IFERROR(VLOOKUP(Y80, 【参考】数式用!$A$3:$B$48, 2, FALSE), "")</f>
        <v/>
      </c>
      <c r="AA80" s="38"/>
    </row>
    <row r="81" spans="1:27" ht="38.25" customHeight="1">
      <c r="A81" s="27"/>
      <c r="B81" s="131">
        <f t="shared" si="0"/>
        <v>42</v>
      </c>
      <c r="C81" s="177"/>
      <c r="D81" s="178"/>
      <c r="E81" s="178"/>
      <c r="F81" s="178"/>
      <c r="G81" s="178"/>
      <c r="H81" s="178"/>
      <c r="I81" s="178"/>
      <c r="J81" s="178"/>
      <c r="K81" s="178"/>
      <c r="L81" s="179"/>
      <c r="M81" s="183"/>
      <c r="N81" s="183"/>
      <c r="O81" s="183"/>
      <c r="P81" s="183"/>
      <c r="Q81" s="183"/>
      <c r="R81" s="183"/>
      <c r="S81" s="183"/>
      <c r="T81" s="183"/>
      <c r="U81" s="183"/>
      <c r="V81" s="183"/>
      <c r="W81" s="145"/>
      <c r="X81" s="147"/>
      <c r="Y81" s="151"/>
      <c r="Z81" s="149" t="str">
        <f>IFERROR(VLOOKUP(Y81, 【参考】数式用!$A$3:$B$48, 2, FALSE), "")</f>
        <v/>
      </c>
      <c r="AA81" s="38"/>
    </row>
    <row r="82" spans="1:27" ht="38.25" customHeight="1">
      <c r="A82" s="27"/>
      <c r="B82" s="131">
        <f t="shared" si="0"/>
        <v>43</v>
      </c>
      <c r="C82" s="177"/>
      <c r="D82" s="178"/>
      <c r="E82" s="178"/>
      <c r="F82" s="178"/>
      <c r="G82" s="178"/>
      <c r="H82" s="178"/>
      <c r="I82" s="178"/>
      <c r="J82" s="178"/>
      <c r="K82" s="178"/>
      <c r="L82" s="179"/>
      <c r="M82" s="183"/>
      <c r="N82" s="183"/>
      <c r="O82" s="183"/>
      <c r="P82" s="183"/>
      <c r="Q82" s="183"/>
      <c r="R82" s="183"/>
      <c r="S82" s="183"/>
      <c r="T82" s="183"/>
      <c r="U82" s="183"/>
      <c r="V82" s="183"/>
      <c r="W82" s="145"/>
      <c r="X82" s="147"/>
      <c r="Y82" s="151"/>
      <c r="Z82" s="149" t="str">
        <f>IFERROR(VLOOKUP(Y82, 【参考】数式用!$A$3:$B$48, 2, FALSE), "")</f>
        <v/>
      </c>
      <c r="AA82" s="38"/>
    </row>
    <row r="83" spans="1:27" ht="38.25" customHeight="1">
      <c r="A83" s="27"/>
      <c r="B83" s="131">
        <f t="shared" si="0"/>
        <v>44</v>
      </c>
      <c r="C83" s="177"/>
      <c r="D83" s="178"/>
      <c r="E83" s="178"/>
      <c r="F83" s="178"/>
      <c r="G83" s="178"/>
      <c r="H83" s="178"/>
      <c r="I83" s="178"/>
      <c r="J83" s="178"/>
      <c r="K83" s="178"/>
      <c r="L83" s="179"/>
      <c r="M83" s="183"/>
      <c r="N83" s="183"/>
      <c r="O83" s="183"/>
      <c r="P83" s="183"/>
      <c r="Q83" s="183"/>
      <c r="R83" s="183"/>
      <c r="S83" s="183"/>
      <c r="T83" s="183"/>
      <c r="U83" s="183"/>
      <c r="V83" s="183"/>
      <c r="W83" s="145"/>
      <c r="X83" s="147"/>
      <c r="Y83" s="151"/>
      <c r="Z83" s="149" t="str">
        <f>IFERROR(VLOOKUP(Y83, 【参考】数式用!$A$3:$B$48, 2, FALSE), "")</f>
        <v/>
      </c>
      <c r="AA83" s="38"/>
    </row>
    <row r="84" spans="1:27" ht="38.25" customHeight="1">
      <c r="A84" s="27"/>
      <c r="B84" s="131">
        <f t="shared" si="0"/>
        <v>45</v>
      </c>
      <c r="C84" s="177"/>
      <c r="D84" s="178"/>
      <c r="E84" s="178"/>
      <c r="F84" s="178"/>
      <c r="G84" s="178"/>
      <c r="H84" s="178"/>
      <c r="I84" s="178"/>
      <c r="J84" s="178"/>
      <c r="K84" s="178"/>
      <c r="L84" s="179"/>
      <c r="M84" s="183"/>
      <c r="N84" s="183"/>
      <c r="O84" s="183"/>
      <c r="P84" s="183"/>
      <c r="Q84" s="183"/>
      <c r="R84" s="183"/>
      <c r="S84" s="183"/>
      <c r="T84" s="183"/>
      <c r="U84" s="183"/>
      <c r="V84" s="183"/>
      <c r="W84" s="145"/>
      <c r="X84" s="147"/>
      <c r="Y84" s="151"/>
      <c r="Z84" s="149" t="str">
        <f>IFERROR(VLOOKUP(Y84, 【参考】数式用!$A$3:$B$48, 2, FALSE), "")</f>
        <v/>
      </c>
      <c r="AA84" s="38"/>
    </row>
    <row r="85" spans="1:27" ht="38.25" customHeight="1">
      <c r="A85" s="27"/>
      <c r="B85" s="131">
        <f t="shared" si="0"/>
        <v>46</v>
      </c>
      <c r="C85" s="177"/>
      <c r="D85" s="178"/>
      <c r="E85" s="178"/>
      <c r="F85" s="178"/>
      <c r="G85" s="178"/>
      <c r="H85" s="178"/>
      <c r="I85" s="178"/>
      <c r="J85" s="178"/>
      <c r="K85" s="178"/>
      <c r="L85" s="179"/>
      <c r="M85" s="183"/>
      <c r="N85" s="183"/>
      <c r="O85" s="183"/>
      <c r="P85" s="183"/>
      <c r="Q85" s="183"/>
      <c r="R85" s="183"/>
      <c r="S85" s="183"/>
      <c r="T85" s="183"/>
      <c r="U85" s="183"/>
      <c r="V85" s="183"/>
      <c r="W85" s="145"/>
      <c r="X85" s="147"/>
      <c r="Y85" s="151"/>
      <c r="Z85" s="149" t="str">
        <f>IFERROR(VLOOKUP(Y85, 【参考】数式用!$A$3:$B$48, 2, FALSE), "")</f>
        <v/>
      </c>
      <c r="AA85" s="38"/>
    </row>
    <row r="86" spans="1:27" ht="38.25" customHeight="1">
      <c r="A86" s="27"/>
      <c r="B86" s="131">
        <f t="shared" si="0"/>
        <v>47</v>
      </c>
      <c r="C86" s="177"/>
      <c r="D86" s="178"/>
      <c r="E86" s="178"/>
      <c r="F86" s="178"/>
      <c r="G86" s="178"/>
      <c r="H86" s="178"/>
      <c r="I86" s="178"/>
      <c r="J86" s="178"/>
      <c r="K86" s="178"/>
      <c r="L86" s="179"/>
      <c r="M86" s="183"/>
      <c r="N86" s="183"/>
      <c r="O86" s="183"/>
      <c r="P86" s="183"/>
      <c r="Q86" s="183"/>
      <c r="R86" s="183"/>
      <c r="S86" s="183"/>
      <c r="T86" s="183"/>
      <c r="U86" s="183"/>
      <c r="V86" s="183"/>
      <c r="W86" s="145"/>
      <c r="X86" s="147"/>
      <c r="Y86" s="151"/>
      <c r="Z86" s="149" t="str">
        <f>IFERROR(VLOOKUP(Y86, 【参考】数式用!$A$3:$B$48, 2, FALSE), "")</f>
        <v/>
      </c>
      <c r="AA86" s="38"/>
    </row>
    <row r="87" spans="1:27" ht="38.25" customHeight="1">
      <c r="A87" s="27"/>
      <c r="B87" s="131">
        <f t="shared" si="0"/>
        <v>48</v>
      </c>
      <c r="C87" s="177"/>
      <c r="D87" s="178"/>
      <c r="E87" s="178"/>
      <c r="F87" s="178"/>
      <c r="G87" s="178"/>
      <c r="H87" s="178"/>
      <c r="I87" s="178"/>
      <c r="J87" s="178"/>
      <c r="K87" s="178"/>
      <c r="L87" s="179"/>
      <c r="M87" s="183"/>
      <c r="N87" s="183"/>
      <c r="O87" s="183"/>
      <c r="P87" s="183"/>
      <c r="Q87" s="183"/>
      <c r="R87" s="183"/>
      <c r="S87" s="183"/>
      <c r="T87" s="183"/>
      <c r="U87" s="183"/>
      <c r="V87" s="183"/>
      <c r="W87" s="145"/>
      <c r="X87" s="147"/>
      <c r="Y87" s="151"/>
      <c r="Z87" s="149" t="str">
        <f>IFERROR(VLOOKUP(Y87, 【参考】数式用!$A$3:$B$48, 2, FALSE), "")</f>
        <v/>
      </c>
      <c r="AA87" s="38"/>
    </row>
    <row r="88" spans="1:27" ht="38.25" customHeight="1">
      <c r="A88" s="27"/>
      <c r="B88" s="131">
        <f t="shared" si="0"/>
        <v>49</v>
      </c>
      <c r="C88" s="177"/>
      <c r="D88" s="178"/>
      <c r="E88" s="178"/>
      <c r="F88" s="178"/>
      <c r="G88" s="178"/>
      <c r="H88" s="178"/>
      <c r="I88" s="178"/>
      <c r="J88" s="178"/>
      <c r="K88" s="178"/>
      <c r="L88" s="179"/>
      <c r="M88" s="183"/>
      <c r="N88" s="183"/>
      <c r="O88" s="183"/>
      <c r="P88" s="183"/>
      <c r="Q88" s="183"/>
      <c r="R88" s="183"/>
      <c r="S88" s="183"/>
      <c r="T88" s="183"/>
      <c r="U88" s="183"/>
      <c r="V88" s="183"/>
      <c r="W88" s="145"/>
      <c r="X88" s="147"/>
      <c r="Y88" s="151"/>
      <c r="Z88" s="149" t="str">
        <f>IFERROR(VLOOKUP(Y88, 【参考】数式用!$A$3:$B$48, 2, FALSE), "")</f>
        <v/>
      </c>
      <c r="AA88" s="38"/>
    </row>
    <row r="89" spans="1:27" ht="38.25" customHeight="1">
      <c r="A89" s="27"/>
      <c r="B89" s="131">
        <f t="shared" si="0"/>
        <v>50</v>
      </c>
      <c r="C89" s="177"/>
      <c r="D89" s="178"/>
      <c r="E89" s="178"/>
      <c r="F89" s="178"/>
      <c r="G89" s="178"/>
      <c r="H89" s="178"/>
      <c r="I89" s="178"/>
      <c r="J89" s="178"/>
      <c r="K89" s="178"/>
      <c r="L89" s="179"/>
      <c r="M89" s="183"/>
      <c r="N89" s="183"/>
      <c r="O89" s="183"/>
      <c r="P89" s="183"/>
      <c r="Q89" s="183"/>
      <c r="R89" s="183"/>
      <c r="S89" s="183"/>
      <c r="T89" s="183"/>
      <c r="U89" s="183"/>
      <c r="V89" s="183"/>
      <c r="W89" s="145"/>
      <c r="X89" s="147"/>
      <c r="Y89" s="151"/>
      <c r="Z89" s="149" t="str">
        <f>IFERROR(VLOOKUP(Y89, 【参考】数式用!$A$3:$B$48, 2, FALSE), "")</f>
        <v/>
      </c>
      <c r="AA89" s="38"/>
    </row>
    <row r="90" spans="1:27" ht="38.25" customHeight="1">
      <c r="A90" s="27"/>
      <c r="B90" s="131">
        <f t="shared" si="0"/>
        <v>51</v>
      </c>
      <c r="C90" s="177"/>
      <c r="D90" s="178"/>
      <c r="E90" s="178"/>
      <c r="F90" s="178"/>
      <c r="G90" s="178"/>
      <c r="H90" s="178"/>
      <c r="I90" s="178"/>
      <c r="J90" s="178"/>
      <c r="K90" s="178"/>
      <c r="L90" s="179"/>
      <c r="M90" s="183"/>
      <c r="N90" s="183"/>
      <c r="O90" s="183"/>
      <c r="P90" s="183"/>
      <c r="Q90" s="183"/>
      <c r="R90" s="183"/>
      <c r="S90" s="183"/>
      <c r="T90" s="183"/>
      <c r="U90" s="183"/>
      <c r="V90" s="183"/>
      <c r="W90" s="145"/>
      <c r="X90" s="147"/>
      <c r="Y90" s="151"/>
      <c r="Z90" s="149" t="str">
        <f>IFERROR(VLOOKUP(Y90, 【参考】数式用!$A$3:$B$48, 2, FALSE), "")</f>
        <v/>
      </c>
      <c r="AA90" s="38"/>
    </row>
    <row r="91" spans="1:27" ht="38.25" customHeight="1">
      <c r="A91" s="27"/>
      <c r="B91" s="131">
        <f t="shared" si="0"/>
        <v>52</v>
      </c>
      <c r="C91" s="177"/>
      <c r="D91" s="178"/>
      <c r="E91" s="178"/>
      <c r="F91" s="178"/>
      <c r="G91" s="178"/>
      <c r="H91" s="178"/>
      <c r="I91" s="178"/>
      <c r="J91" s="178"/>
      <c r="K91" s="178"/>
      <c r="L91" s="179"/>
      <c r="M91" s="183"/>
      <c r="N91" s="183"/>
      <c r="O91" s="183"/>
      <c r="P91" s="183"/>
      <c r="Q91" s="183"/>
      <c r="R91" s="183"/>
      <c r="S91" s="183"/>
      <c r="T91" s="183"/>
      <c r="U91" s="183"/>
      <c r="V91" s="183"/>
      <c r="W91" s="145"/>
      <c r="X91" s="147"/>
      <c r="Y91" s="151"/>
      <c r="Z91" s="149" t="str">
        <f>IFERROR(VLOOKUP(Y91, 【参考】数式用!$A$3:$B$48, 2, FALSE), "")</f>
        <v/>
      </c>
      <c r="AA91" s="38"/>
    </row>
    <row r="92" spans="1:27" ht="38.25" customHeight="1">
      <c r="A92" s="27"/>
      <c r="B92" s="131">
        <f t="shared" si="0"/>
        <v>53</v>
      </c>
      <c r="C92" s="177"/>
      <c r="D92" s="178"/>
      <c r="E92" s="178"/>
      <c r="F92" s="178"/>
      <c r="G92" s="178"/>
      <c r="H92" s="178"/>
      <c r="I92" s="178"/>
      <c r="J92" s="178"/>
      <c r="K92" s="178"/>
      <c r="L92" s="179"/>
      <c r="M92" s="183"/>
      <c r="N92" s="183"/>
      <c r="O92" s="183"/>
      <c r="P92" s="183"/>
      <c r="Q92" s="183"/>
      <c r="R92" s="183"/>
      <c r="S92" s="183"/>
      <c r="T92" s="183"/>
      <c r="U92" s="183"/>
      <c r="V92" s="183"/>
      <c r="W92" s="145"/>
      <c r="X92" s="147"/>
      <c r="Y92" s="151"/>
      <c r="Z92" s="149" t="str">
        <f>IFERROR(VLOOKUP(Y92, 【参考】数式用!$A$3:$B$48, 2, FALSE), "")</f>
        <v/>
      </c>
      <c r="AA92" s="38"/>
    </row>
    <row r="93" spans="1:27" ht="38.25" customHeight="1">
      <c r="A93" s="27"/>
      <c r="B93" s="131">
        <f t="shared" si="0"/>
        <v>54</v>
      </c>
      <c r="C93" s="177"/>
      <c r="D93" s="178"/>
      <c r="E93" s="178"/>
      <c r="F93" s="178"/>
      <c r="G93" s="178"/>
      <c r="H93" s="178"/>
      <c r="I93" s="178"/>
      <c r="J93" s="178"/>
      <c r="K93" s="178"/>
      <c r="L93" s="179"/>
      <c r="M93" s="183"/>
      <c r="N93" s="183"/>
      <c r="O93" s="183"/>
      <c r="P93" s="183"/>
      <c r="Q93" s="183"/>
      <c r="R93" s="183"/>
      <c r="S93" s="183"/>
      <c r="T93" s="183"/>
      <c r="U93" s="183"/>
      <c r="V93" s="183"/>
      <c r="W93" s="145"/>
      <c r="X93" s="147"/>
      <c r="Y93" s="151"/>
      <c r="Z93" s="149" t="str">
        <f>IFERROR(VLOOKUP(Y93, 【参考】数式用!$A$3:$B$48, 2, FALSE), "")</f>
        <v/>
      </c>
      <c r="AA93" s="38"/>
    </row>
    <row r="94" spans="1:27" ht="38.25" customHeight="1">
      <c r="A94" s="27"/>
      <c r="B94" s="131">
        <f t="shared" si="0"/>
        <v>55</v>
      </c>
      <c r="C94" s="177"/>
      <c r="D94" s="178"/>
      <c r="E94" s="178"/>
      <c r="F94" s="178"/>
      <c r="G94" s="178"/>
      <c r="H94" s="178"/>
      <c r="I94" s="178"/>
      <c r="J94" s="178"/>
      <c r="K94" s="178"/>
      <c r="L94" s="179"/>
      <c r="M94" s="183"/>
      <c r="N94" s="183"/>
      <c r="O94" s="183"/>
      <c r="P94" s="183"/>
      <c r="Q94" s="183"/>
      <c r="R94" s="183"/>
      <c r="S94" s="183"/>
      <c r="T94" s="183"/>
      <c r="U94" s="183"/>
      <c r="V94" s="183"/>
      <c r="W94" s="145"/>
      <c r="X94" s="147"/>
      <c r="Y94" s="151"/>
      <c r="Z94" s="149" t="str">
        <f>IFERROR(VLOOKUP(Y94, 【参考】数式用!$A$3:$B$48, 2, FALSE), "")</f>
        <v/>
      </c>
      <c r="AA94" s="38"/>
    </row>
    <row r="95" spans="1:27" ht="38.25" customHeight="1">
      <c r="A95" s="27"/>
      <c r="B95" s="131">
        <f t="shared" si="0"/>
        <v>56</v>
      </c>
      <c r="C95" s="177"/>
      <c r="D95" s="178"/>
      <c r="E95" s="178"/>
      <c r="F95" s="178"/>
      <c r="G95" s="178"/>
      <c r="H95" s="178"/>
      <c r="I95" s="178"/>
      <c r="J95" s="178"/>
      <c r="K95" s="178"/>
      <c r="L95" s="179"/>
      <c r="M95" s="183"/>
      <c r="N95" s="183"/>
      <c r="O95" s="183"/>
      <c r="P95" s="183"/>
      <c r="Q95" s="183"/>
      <c r="R95" s="183"/>
      <c r="S95" s="183"/>
      <c r="T95" s="183"/>
      <c r="U95" s="183"/>
      <c r="V95" s="183"/>
      <c r="W95" s="145"/>
      <c r="X95" s="147"/>
      <c r="Y95" s="151"/>
      <c r="Z95" s="149" t="str">
        <f>IFERROR(VLOOKUP(Y95, 【参考】数式用!$A$3:$B$48, 2, FALSE), "")</f>
        <v/>
      </c>
      <c r="AA95" s="38"/>
    </row>
    <row r="96" spans="1:27" ht="38.25" customHeight="1">
      <c r="A96" s="27"/>
      <c r="B96" s="131">
        <f t="shared" si="0"/>
        <v>57</v>
      </c>
      <c r="C96" s="177"/>
      <c r="D96" s="178"/>
      <c r="E96" s="178"/>
      <c r="F96" s="178"/>
      <c r="G96" s="178"/>
      <c r="H96" s="178"/>
      <c r="I96" s="178"/>
      <c r="J96" s="178"/>
      <c r="K96" s="178"/>
      <c r="L96" s="179"/>
      <c r="M96" s="183"/>
      <c r="N96" s="183"/>
      <c r="O96" s="183"/>
      <c r="P96" s="183"/>
      <c r="Q96" s="183"/>
      <c r="R96" s="183"/>
      <c r="S96" s="183"/>
      <c r="T96" s="183"/>
      <c r="U96" s="183"/>
      <c r="V96" s="183"/>
      <c r="W96" s="145"/>
      <c r="X96" s="147"/>
      <c r="Y96" s="151"/>
      <c r="Z96" s="149" t="str">
        <f>IFERROR(VLOOKUP(Y96, 【参考】数式用!$A$3:$B$48, 2, FALSE), "")</f>
        <v/>
      </c>
      <c r="AA96" s="38"/>
    </row>
    <row r="97" spans="1:27" ht="38.25" customHeight="1">
      <c r="A97" s="27"/>
      <c r="B97" s="131">
        <f t="shared" si="0"/>
        <v>58</v>
      </c>
      <c r="C97" s="177"/>
      <c r="D97" s="178"/>
      <c r="E97" s="178"/>
      <c r="F97" s="178"/>
      <c r="G97" s="178"/>
      <c r="H97" s="178"/>
      <c r="I97" s="178"/>
      <c r="J97" s="178"/>
      <c r="K97" s="178"/>
      <c r="L97" s="179"/>
      <c r="M97" s="183"/>
      <c r="N97" s="183"/>
      <c r="O97" s="183"/>
      <c r="P97" s="183"/>
      <c r="Q97" s="183"/>
      <c r="R97" s="183"/>
      <c r="S97" s="183"/>
      <c r="T97" s="183"/>
      <c r="U97" s="183"/>
      <c r="V97" s="183"/>
      <c r="W97" s="145"/>
      <c r="X97" s="147"/>
      <c r="Y97" s="151"/>
      <c r="Z97" s="149" t="str">
        <f>IFERROR(VLOOKUP(Y97, 【参考】数式用!$A$3:$B$48, 2, FALSE), "")</f>
        <v/>
      </c>
      <c r="AA97" s="38"/>
    </row>
    <row r="98" spans="1:27" ht="38.25" customHeight="1">
      <c r="A98" s="27"/>
      <c r="B98" s="131">
        <f t="shared" si="0"/>
        <v>59</v>
      </c>
      <c r="C98" s="177"/>
      <c r="D98" s="178"/>
      <c r="E98" s="178"/>
      <c r="F98" s="178"/>
      <c r="G98" s="178"/>
      <c r="H98" s="178"/>
      <c r="I98" s="178"/>
      <c r="J98" s="178"/>
      <c r="K98" s="178"/>
      <c r="L98" s="179"/>
      <c r="M98" s="183"/>
      <c r="N98" s="183"/>
      <c r="O98" s="183"/>
      <c r="P98" s="183"/>
      <c r="Q98" s="183"/>
      <c r="R98" s="183"/>
      <c r="S98" s="183"/>
      <c r="T98" s="183"/>
      <c r="U98" s="183"/>
      <c r="V98" s="183"/>
      <c r="W98" s="145"/>
      <c r="X98" s="147"/>
      <c r="Y98" s="151"/>
      <c r="Z98" s="149" t="str">
        <f>IFERROR(VLOOKUP(Y98, 【参考】数式用!$A$3:$B$48, 2, FALSE), "")</f>
        <v/>
      </c>
      <c r="AA98" s="38"/>
    </row>
    <row r="99" spans="1:27" ht="38.25" customHeight="1">
      <c r="A99" s="27"/>
      <c r="B99" s="131">
        <f t="shared" si="0"/>
        <v>60</v>
      </c>
      <c r="C99" s="177"/>
      <c r="D99" s="178"/>
      <c r="E99" s="178"/>
      <c r="F99" s="178"/>
      <c r="G99" s="178"/>
      <c r="H99" s="178"/>
      <c r="I99" s="178"/>
      <c r="J99" s="178"/>
      <c r="K99" s="178"/>
      <c r="L99" s="179"/>
      <c r="M99" s="183"/>
      <c r="N99" s="183"/>
      <c r="O99" s="183"/>
      <c r="P99" s="183"/>
      <c r="Q99" s="183"/>
      <c r="R99" s="183"/>
      <c r="S99" s="183"/>
      <c r="T99" s="183"/>
      <c r="U99" s="183"/>
      <c r="V99" s="183"/>
      <c r="W99" s="145"/>
      <c r="X99" s="147"/>
      <c r="Y99" s="151"/>
      <c r="Z99" s="149" t="str">
        <f>IFERROR(VLOOKUP(Y99, 【参考】数式用!$A$3:$B$48, 2, FALSE), "")</f>
        <v/>
      </c>
      <c r="AA99" s="38"/>
    </row>
    <row r="100" spans="1:27" ht="38.25" customHeight="1">
      <c r="A100" s="27"/>
      <c r="B100" s="131">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45"/>
      <c r="X100" s="147"/>
      <c r="Y100" s="151"/>
      <c r="Z100" s="149" t="str">
        <f>IFERROR(VLOOKUP(Y100, 【参考】数式用!$A$3:$B$48, 2, FALSE), "")</f>
        <v/>
      </c>
      <c r="AA100" s="38"/>
    </row>
    <row r="101" spans="1:27" ht="38.25" customHeight="1">
      <c r="A101" s="27"/>
      <c r="B101" s="131">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45"/>
      <c r="X101" s="147"/>
      <c r="Y101" s="151"/>
      <c r="Z101" s="149" t="str">
        <f>IFERROR(VLOOKUP(Y101, 【参考】数式用!$A$3:$B$48, 2, FALSE), "")</f>
        <v/>
      </c>
      <c r="AA101" s="38"/>
    </row>
    <row r="102" spans="1:27" ht="38.25" customHeight="1">
      <c r="A102" s="27"/>
      <c r="B102" s="131">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45"/>
      <c r="X102" s="147"/>
      <c r="Y102" s="151"/>
      <c r="Z102" s="149" t="str">
        <f>IFERROR(VLOOKUP(Y102, 【参考】数式用!$A$3:$B$48, 2, FALSE), "")</f>
        <v/>
      </c>
      <c r="AA102" s="38"/>
    </row>
    <row r="103" spans="1:27" ht="38.25" customHeight="1">
      <c r="A103" s="27"/>
      <c r="B103" s="131">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45"/>
      <c r="X103" s="147"/>
      <c r="Y103" s="151"/>
      <c r="Z103" s="149" t="str">
        <f>IFERROR(VLOOKUP(Y103, 【参考】数式用!$A$3:$B$48, 2, FALSE), "")</f>
        <v/>
      </c>
      <c r="AA103" s="38"/>
    </row>
    <row r="104" spans="1:27" ht="38.25" customHeight="1">
      <c r="A104" s="27"/>
      <c r="B104" s="131">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45"/>
      <c r="X104" s="147"/>
      <c r="Y104" s="151"/>
      <c r="Z104" s="149" t="str">
        <f>IFERROR(VLOOKUP(Y104, 【参考】数式用!$A$3:$B$48, 2, FALSE), "")</f>
        <v/>
      </c>
      <c r="AA104" s="38"/>
    </row>
    <row r="105" spans="1:27" ht="38.25" customHeight="1">
      <c r="A105" s="27"/>
      <c r="B105" s="131">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45"/>
      <c r="X105" s="147"/>
      <c r="Y105" s="151"/>
      <c r="Z105" s="149" t="str">
        <f>IFERROR(VLOOKUP(Y105, 【参考】数式用!$A$3:$B$48, 2, FALSE), "")</f>
        <v/>
      </c>
      <c r="AA105" s="38"/>
    </row>
    <row r="106" spans="1:27" ht="38.25" customHeight="1">
      <c r="A106" s="27"/>
      <c r="B106" s="131">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45"/>
      <c r="X106" s="147"/>
      <c r="Y106" s="151"/>
      <c r="Z106" s="149" t="str">
        <f>IFERROR(VLOOKUP(Y106, 【参考】数式用!$A$3:$B$48, 2, FALSE), "")</f>
        <v/>
      </c>
      <c r="AA106" s="38"/>
    </row>
    <row r="107" spans="1:27" ht="38.25" customHeight="1">
      <c r="A107" s="27"/>
      <c r="B107" s="131">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45"/>
      <c r="X107" s="147"/>
      <c r="Y107" s="151"/>
      <c r="Z107" s="149" t="str">
        <f>IFERROR(VLOOKUP(Y107, 【参考】数式用!$A$3:$B$48, 2, FALSE), "")</f>
        <v/>
      </c>
      <c r="AA107" s="38"/>
    </row>
    <row r="108" spans="1:27" ht="38.25" customHeight="1">
      <c r="A108" s="27"/>
      <c r="B108" s="131">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45"/>
      <c r="X108" s="147"/>
      <c r="Y108" s="151"/>
      <c r="Z108" s="149" t="str">
        <f>IFERROR(VLOOKUP(Y108, 【参考】数式用!$A$3:$B$48, 2, FALSE), "")</f>
        <v/>
      </c>
      <c r="AA108" s="38"/>
    </row>
    <row r="109" spans="1:27" ht="38.25" customHeight="1">
      <c r="A109" s="27"/>
      <c r="B109" s="131">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45"/>
      <c r="X109" s="147"/>
      <c r="Y109" s="151"/>
      <c r="Z109" s="149" t="str">
        <f>IFERROR(VLOOKUP(Y109, 【参考】数式用!$A$3:$B$48, 2, FALSE), "")</f>
        <v/>
      </c>
      <c r="AA109" s="38"/>
    </row>
    <row r="110" spans="1:27" ht="38.25" customHeight="1">
      <c r="A110" s="27"/>
      <c r="B110" s="131">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45"/>
      <c r="X110" s="147"/>
      <c r="Y110" s="151"/>
      <c r="Z110" s="149" t="str">
        <f>IFERROR(VLOOKUP(Y110, 【参考】数式用!$A$3:$B$48, 2, FALSE), "")</f>
        <v/>
      </c>
      <c r="AA110" s="38"/>
    </row>
    <row r="111" spans="1:27" ht="38.25" customHeight="1">
      <c r="A111" s="27"/>
      <c r="B111" s="131">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45"/>
      <c r="X111" s="147"/>
      <c r="Y111" s="151"/>
      <c r="Z111" s="149" t="str">
        <f>IFERROR(VLOOKUP(Y111, 【参考】数式用!$A$3:$B$48, 2, FALSE), "")</f>
        <v/>
      </c>
      <c r="AA111" s="38"/>
    </row>
    <row r="112" spans="1:27" ht="38.25" customHeight="1">
      <c r="A112" s="27"/>
      <c r="B112" s="131">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45"/>
      <c r="X112" s="147"/>
      <c r="Y112" s="151"/>
      <c r="Z112" s="149" t="str">
        <f>IFERROR(VLOOKUP(Y112, 【参考】数式用!$A$3:$B$48, 2, FALSE), "")</f>
        <v/>
      </c>
      <c r="AA112" s="38"/>
    </row>
    <row r="113" spans="1:27" ht="38.25" customHeight="1">
      <c r="A113" s="27"/>
      <c r="B113" s="131">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45"/>
      <c r="X113" s="147"/>
      <c r="Y113" s="151"/>
      <c r="Z113" s="149" t="str">
        <f>IFERROR(VLOOKUP(Y113, 【参考】数式用!$A$3:$B$48, 2, FALSE), "")</f>
        <v/>
      </c>
      <c r="AA113" s="38"/>
    </row>
    <row r="114" spans="1:27" ht="38.25" customHeight="1">
      <c r="A114" s="27"/>
      <c r="B114" s="131">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45"/>
      <c r="X114" s="147"/>
      <c r="Y114" s="151"/>
      <c r="Z114" s="149" t="str">
        <f>IFERROR(VLOOKUP(Y114, 【参考】数式用!$A$3:$B$48, 2, FALSE), "")</f>
        <v/>
      </c>
      <c r="AA114" s="38"/>
    </row>
    <row r="115" spans="1:27" ht="38.25" customHeight="1">
      <c r="A115" s="27"/>
      <c r="B115" s="131">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45"/>
      <c r="X115" s="147"/>
      <c r="Y115" s="151"/>
      <c r="Z115" s="149" t="str">
        <f>IFERROR(VLOOKUP(Y115, 【参考】数式用!$A$3:$B$48, 2, FALSE), "")</f>
        <v/>
      </c>
      <c r="AA115" s="38"/>
    </row>
    <row r="116" spans="1:27" ht="38.25" customHeight="1">
      <c r="A116" s="27"/>
      <c r="B116" s="131">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45"/>
      <c r="X116" s="147"/>
      <c r="Y116" s="151"/>
      <c r="Z116" s="149" t="str">
        <f>IFERROR(VLOOKUP(Y116, 【参考】数式用!$A$3:$B$48, 2, FALSE), "")</f>
        <v/>
      </c>
      <c r="AA116" s="38"/>
    </row>
    <row r="117" spans="1:27" ht="38.25" customHeight="1">
      <c r="A117" s="27"/>
      <c r="B117" s="131">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45"/>
      <c r="X117" s="147"/>
      <c r="Y117" s="151"/>
      <c r="Z117" s="149" t="str">
        <f>IFERROR(VLOOKUP(Y117, 【参考】数式用!$A$3:$B$48, 2, FALSE), "")</f>
        <v/>
      </c>
      <c r="AA117" s="38"/>
    </row>
    <row r="118" spans="1:27" ht="38.25" customHeight="1">
      <c r="A118" s="27"/>
      <c r="B118" s="131">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45"/>
      <c r="X118" s="147"/>
      <c r="Y118" s="151"/>
      <c r="Z118" s="149" t="str">
        <f>IFERROR(VLOOKUP(Y118, 【参考】数式用!$A$3:$B$48, 2, FALSE), "")</f>
        <v/>
      </c>
      <c r="AA118" s="38"/>
    </row>
    <row r="119" spans="1:27" ht="38.25" customHeight="1">
      <c r="A119" s="27"/>
      <c r="B119" s="131">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45"/>
      <c r="X119" s="147"/>
      <c r="Y119" s="151"/>
      <c r="Z119" s="149" t="str">
        <f>IFERROR(VLOOKUP(Y119, 【参考】数式用!$A$3:$B$48, 2, FALSE), "")</f>
        <v/>
      </c>
      <c r="AA119" s="38"/>
    </row>
    <row r="120" spans="1:27" ht="38.25" customHeight="1">
      <c r="A120" s="27"/>
      <c r="B120" s="131">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45"/>
      <c r="X120" s="147"/>
      <c r="Y120" s="151"/>
      <c r="Z120" s="149" t="str">
        <f>IFERROR(VLOOKUP(Y120, 【参考】数式用!$A$3:$B$48, 2, FALSE), "")</f>
        <v/>
      </c>
      <c r="AA120" s="38"/>
    </row>
    <row r="121" spans="1:27" ht="38.25" customHeight="1">
      <c r="A121" s="27"/>
      <c r="B121" s="131">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45"/>
      <c r="X121" s="147"/>
      <c r="Y121" s="151"/>
      <c r="Z121" s="149" t="str">
        <f>IFERROR(VLOOKUP(Y121, 【参考】数式用!$A$3:$B$48, 2, FALSE), "")</f>
        <v/>
      </c>
      <c r="AA121" s="38"/>
    </row>
    <row r="122" spans="1:27" ht="38.25" customHeight="1">
      <c r="A122" s="27"/>
      <c r="B122" s="131">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45"/>
      <c r="X122" s="147"/>
      <c r="Y122" s="151"/>
      <c r="Z122" s="149" t="str">
        <f>IFERROR(VLOOKUP(Y122, 【参考】数式用!$A$3:$B$48, 2, FALSE), "")</f>
        <v/>
      </c>
      <c r="AA122" s="38"/>
    </row>
    <row r="123" spans="1:27" ht="38.25" customHeight="1">
      <c r="A123" s="27"/>
      <c r="B123" s="131">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45"/>
      <c r="X123" s="147"/>
      <c r="Y123" s="151"/>
      <c r="Z123" s="149" t="str">
        <f>IFERROR(VLOOKUP(Y123, 【参考】数式用!$A$3:$B$48, 2, FALSE), "")</f>
        <v/>
      </c>
      <c r="AA123" s="38"/>
    </row>
    <row r="124" spans="1:27" ht="38.25" customHeight="1">
      <c r="A124" s="27"/>
      <c r="B124" s="131">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45"/>
      <c r="X124" s="147"/>
      <c r="Y124" s="151"/>
      <c r="Z124" s="149" t="str">
        <f>IFERROR(VLOOKUP(Y124, 【参考】数式用!$A$3:$B$48, 2, FALSE), "")</f>
        <v/>
      </c>
      <c r="AA124" s="38"/>
    </row>
    <row r="125" spans="1:27" ht="38.25" customHeight="1">
      <c r="A125" s="27"/>
      <c r="B125" s="131">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45"/>
      <c r="X125" s="147"/>
      <c r="Y125" s="151"/>
      <c r="Z125" s="149" t="str">
        <f>IFERROR(VLOOKUP(Y125, 【参考】数式用!$A$3:$B$48, 2, FALSE), "")</f>
        <v/>
      </c>
      <c r="AA125" s="38"/>
    </row>
    <row r="126" spans="1:27" ht="38.25" customHeight="1">
      <c r="A126" s="27"/>
      <c r="B126" s="131">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45"/>
      <c r="X126" s="147"/>
      <c r="Y126" s="151"/>
      <c r="Z126" s="149" t="str">
        <f>IFERROR(VLOOKUP(Y126, 【参考】数式用!$A$3:$B$48, 2, FALSE), "")</f>
        <v/>
      </c>
      <c r="AA126" s="38"/>
    </row>
    <row r="127" spans="1:27" ht="38.25" customHeight="1">
      <c r="A127" s="27"/>
      <c r="B127" s="131">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45"/>
      <c r="X127" s="147"/>
      <c r="Y127" s="151"/>
      <c r="Z127" s="149" t="str">
        <f>IFERROR(VLOOKUP(Y127, 【参考】数式用!$A$3:$B$48, 2, FALSE), "")</f>
        <v/>
      </c>
      <c r="AA127" s="38"/>
    </row>
    <row r="128" spans="1:27" ht="38.25" customHeight="1">
      <c r="A128" s="27"/>
      <c r="B128" s="131">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45"/>
      <c r="X128" s="147"/>
      <c r="Y128" s="151"/>
      <c r="Z128" s="149" t="str">
        <f>IFERROR(VLOOKUP(Y128, 【参考】数式用!$A$3:$B$48, 2, FALSE), "")</f>
        <v/>
      </c>
      <c r="AA128" s="38"/>
    </row>
    <row r="129" spans="1:27" ht="38.25" customHeight="1">
      <c r="A129" s="27"/>
      <c r="B129" s="131">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45"/>
      <c r="X129" s="147"/>
      <c r="Y129" s="151"/>
      <c r="Z129" s="149" t="str">
        <f>IFERROR(VLOOKUP(Y129, 【参考】数式用!$A$3:$B$48, 2, FALSE), "")</f>
        <v/>
      </c>
      <c r="AA129" s="38"/>
    </row>
    <row r="130" spans="1:27" ht="38.25" customHeight="1">
      <c r="A130" s="27"/>
      <c r="B130" s="131">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45"/>
      <c r="X130" s="147"/>
      <c r="Y130" s="151"/>
      <c r="Z130" s="149" t="str">
        <f>IFERROR(VLOOKUP(Y130, 【参考】数式用!$A$3:$B$48, 2, FALSE), "")</f>
        <v/>
      </c>
      <c r="AA130" s="38"/>
    </row>
    <row r="131" spans="1:27" ht="38.25" customHeight="1">
      <c r="A131" s="27"/>
      <c r="B131" s="131">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45"/>
      <c r="X131" s="147"/>
      <c r="Y131" s="151"/>
      <c r="Z131" s="149" t="str">
        <f>IFERROR(VLOOKUP(Y131, 【参考】数式用!$A$3:$B$48, 2, FALSE), "")</f>
        <v/>
      </c>
      <c r="AA131" s="38"/>
    </row>
    <row r="132" spans="1:27" ht="38.25" customHeight="1">
      <c r="A132" s="27"/>
      <c r="B132" s="131">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45"/>
      <c r="X132" s="147"/>
      <c r="Y132" s="151"/>
      <c r="Z132" s="149" t="str">
        <f>IFERROR(VLOOKUP(Y132, 【参考】数式用!$A$3:$B$48, 2, FALSE), "")</f>
        <v/>
      </c>
      <c r="AA132" s="38"/>
    </row>
    <row r="133" spans="1:27" ht="38.25" customHeight="1">
      <c r="A133" s="27"/>
      <c r="B133" s="131">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45"/>
      <c r="X133" s="147"/>
      <c r="Y133" s="151"/>
      <c r="Z133" s="149" t="str">
        <f>IFERROR(VLOOKUP(Y133, 【参考】数式用!$A$3:$B$48, 2, FALSE), "")</f>
        <v/>
      </c>
      <c r="AA133" s="38"/>
    </row>
    <row r="134" spans="1:27" ht="38.25" customHeight="1">
      <c r="A134" s="27"/>
      <c r="B134" s="131">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45"/>
      <c r="X134" s="147"/>
      <c r="Y134" s="151"/>
      <c r="Z134" s="149" t="str">
        <f>IFERROR(VLOOKUP(Y134, 【参考】数式用!$A$3:$B$48, 2, FALSE), "")</f>
        <v/>
      </c>
      <c r="AA134" s="38"/>
    </row>
    <row r="135" spans="1:27" ht="38.25" customHeight="1">
      <c r="A135" s="27"/>
      <c r="B135" s="131">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45"/>
      <c r="X135" s="147"/>
      <c r="Y135" s="151"/>
      <c r="Z135" s="149" t="str">
        <f>IFERROR(VLOOKUP(Y135, 【参考】数式用!$A$3:$B$48, 2, FALSE), "")</f>
        <v/>
      </c>
      <c r="AA135" s="38"/>
    </row>
    <row r="136" spans="1:27" ht="38.25" customHeight="1">
      <c r="A136" s="27"/>
      <c r="B136" s="131">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45"/>
      <c r="X136" s="147"/>
      <c r="Y136" s="151"/>
      <c r="Z136" s="149" t="str">
        <f>IFERROR(VLOOKUP(Y136, 【参考】数式用!$A$3:$B$48, 2, FALSE), "")</f>
        <v/>
      </c>
      <c r="AA136" s="38"/>
    </row>
    <row r="137" spans="1:27" ht="38.25" customHeight="1">
      <c r="A137" s="27"/>
      <c r="B137" s="131">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45"/>
      <c r="X137" s="147"/>
      <c r="Y137" s="151"/>
      <c r="Z137" s="149" t="str">
        <f>IFERROR(VLOOKUP(Y137, 【参考】数式用!$A$3:$B$48, 2, FALSE), "")</f>
        <v/>
      </c>
      <c r="AA137" s="38"/>
    </row>
    <row r="138" spans="1:27" ht="38.25" customHeight="1">
      <c r="A138" s="27"/>
      <c r="B138" s="131">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45"/>
      <c r="X138" s="147"/>
      <c r="Y138" s="151"/>
      <c r="Z138" s="149" t="str">
        <f>IFERROR(VLOOKUP(Y138, 【参考】数式用!$A$3:$B$48, 2, FALSE), "")</f>
        <v/>
      </c>
      <c r="AA138" s="38"/>
    </row>
    <row r="139" spans="1:27" ht="38.25" customHeight="1" thickBot="1">
      <c r="A139" s="27"/>
      <c r="B139" s="131">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8"/>
      <c r="X139" s="5"/>
      <c r="Y139" s="152"/>
      <c r="Z139" s="149"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35"/>
      <c r="W144" s="135"/>
    </row>
    <row r="145" spans="22:23" ht="20.100000000000001" customHeight="1">
      <c r="V145" s="136"/>
      <c r="W145" s="136"/>
    </row>
    <row r="146" spans="22:23" ht="20.100000000000001" customHeight="1">
      <c r="V146" s="137"/>
      <c r="W146" s="137"/>
    </row>
  </sheetData>
  <sheetProtection algorithmName="SHA-512" hashValue="cWosNOuHeVZWpue6MYk+rr/LSrso12xHGRqKJ75qFgTbNo22xHdbgwPJ2ZXFJvWNqYEB0YRzxqyhqfEejFLWZg==" saltValue="zBaNpGz+9ieibmyySD8ZUA==" spinCount="100000" sheet="1" insertRows="0" deleteRows="0" sort="0" autoFilter="0"/>
  <mergeCells count="340">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topLeftCell="A40" zoomScale="130" zoomScaleNormal="120" zoomScaleSheetLayoutView="130" workbookViewId="0">
      <selection activeCell="A24" sqref="A24:AH24"/>
    </sheetView>
  </sheetViews>
  <sheetFormatPr defaultColWidth="9" defaultRowHeight="13.5"/>
  <cols>
    <col min="1" max="1" width="2.5" customWidth="1"/>
    <col min="2" max="3" width="2.75" customWidth="1"/>
    <col min="4" max="4" width="3.5" customWidth="1"/>
    <col min="5" max="6" width="2.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25" customWidth="1"/>
  </cols>
  <sheetData>
    <row r="1" spans="1:47" ht="20.25" customHeight="1" thickBot="1">
      <c r="A1" s="84" t="s">
        <v>1834</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08" t="s">
        <v>10</v>
      </c>
      <c r="AD1" s="309"/>
      <c r="AE1" s="309"/>
      <c r="AF1" s="308" t="str">
        <f>IF(基本情報入力シート!C18="", "", 基本情報入力シート!C18)</f>
        <v>福岡県</v>
      </c>
      <c r="AG1" s="309"/>
      <c r="AH1" s="309"/>
      <c r="AI1" s="309"/>
      <c r="AJ1" s="310"/>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7.25">
      <c r="A3" s="311" t="s">
        <v>1851</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36</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13" t="s">
        <v>0</v>
      </c>
      <c r="B6" s="314"/>
      <c r="C6" s="314"/>
      <c r="D6" s="314"/>
      <c r="E6" s="314"/>
      <c r="F6" s="315"/>
      <c r="G6" s="296" t="str">
        <f>IF(基本情報入力シート!M22="","",基本情報入力シート!M22)</f>
        <v/>
      </c>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8"/>
    </row>
    <row r="7" spans="1:47" s="6" customFormat="1" ht="22.5" customHeight="1">
      <c r="A7" s="351" t="s">
        <v>15</v>
      </c>
      <c r="B7" s="352"/>
      <c r="C7" s="352"/>
      <c r="D7" s="352"/>
      <c r="E7" s="352"/>
      <c r="F7" s="353"/>
      <c r="G7" s="354" t="str">
        <f>IF(基本情報入力シート!M23="","",基本情報入力シート!M23)</f>
        <v/>
      </c>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6"/>
    </row>
    <row r="8" spans="1:47" s="6" customFormat="1" ht="12.75" customHeight="1">
      <c r="A8" s="357" t="s">
        <v>11</v>
      </c>
      <c r="B8" s="358"/>
      <c r="C8" s="358"/>
      <c r="D8" s="358"/>
      <c r="E8" s="358"/>
      <c r="F8" s="358"/>
      <c r="G8" s="114" t="s">
        <v>1</v>
      </c>
      <c r="H8" s="297" t="str">
        <f>IF(基本情報入力シート!AB24="－","",基本情報入力シート!AB24)</f>
        <v/>
      </c>
      <c r="I8" s="297"/>
      <c r="J8" s="297"/>
      <c r="K8" s="297"/>
      <c r="L8" s="298"/>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299"/>
      <c r="B9" s="300"/>
      <c r="C9" s="300"/>
      <c r="D9" s="300"/>
      <c r="E9" s="300"/>
      <c r="F9" s="300"/>
      <c r="G9" s="361" t="str">
        <f>IF(基本情報入力シート!M25="","",基本情報入力シート!M25)</f>
        <v/>
      </c>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3"/>
    </row>
    <row r="10" spans="1:47" s="6" customFormat="1" ht="12" customHeight="1">
      <c r="A10" s="359"/>
      <c r="B10" s="360"/>
      <c r="C10" s="360"/>
      <c r="D10" s="360"/>
      <c r="E10" s="360"/>
      <c r="F10" s="360"/>
      <c r="G10" s="301" t="str">
        <f>IF(基本情報入力シート!M26="","",基本情報入力シート!M26)</f>
        <v/>
      </c>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3"/>
    </row>
    <row r="11" spans="1:47" s="6" customFormat="1" ht="15" customHeight="1">
      <c r="A11" s="294" t="s">
        <v>0</v>
      </c>
      <c r="B11" s="295"/>
      <c r="C11" s="295"/>
      <c r="D11" s="295"/>
      <c r="E11" s="295"/>
      <c r="F11" s="295"/>
      <c r="G11" s="296" t="str">
        <f>IF(基本情報入力シート!M30="","",基本情報入力シート!M30)</f>
        <v/>
      </c>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8"/>
      <c r="AS11" s="41"/>
    </row>
    <row r="12" spans="1:47" s="6" customFormat="1" ht="22.5" customHeight="1">
      <c r="A12" s="299" t="s">
        <v>12</v>
      </c>
      <c r="B12" s="300"/>
      <c r="C12" s="300"/>
      <c r="D12" s="300"/>
      <c r="E12" s="300"/>
      <c r="F12" s="300"/>
      <c r="G12" s="301" t="str">
        <f>IF(基本情報入力シート!M31="","",基本情報入力シート!M31)</f>
        <v/>
      </c>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3"/>
      <c r="AS12" s="41"/>
    </row>
    <row r="13" spans="1:47" s="6" customFormat="1" ht="17.25" customHeight="1">
      <c r="A13" s="304" t="s">
        <v>13</v>
      </c>
      <c r="B13" s="304"/>
      <c r="C13" s="304"/>
      <c r="D13" s="304"/>
      <c r="E13" s="304"/>
      <c r="F13" s="304"/>
      <c r="G13" s="305" t="s">
        <v>7</v>
      </c>
      <c r="H13" s="305"/>
      <c r="I13" s="305"/>
      <c r="J13" s="306"/>
      <c r="K13" s="307" t="str">
        <f>IF(基本情報入力シート!M32="","",基本情報入力シート!M32)</f>
        <v/>
      </c>
      <c r="L13" s="307"/>
      <c r="M13" s="307"/>
      <c r="N13" s="307"/>
      <c r="O13" s="307"/>
      <c r="P13" s="307"/>
      <c r="Q13" s="307"/>
      <c r="R13" s="307"/>
      <c r="S13" s="307"/>
      <c r="T13" s="307"/>
      <c r="U13" s="304" t="s">
        <v>14</v>
      </c>
      <c r="V13" s="304"/>
      <c r="W13" s="304"/>
      <c r="X13" s="304"/>
      <c r="Y13" s="307" t="str">
        <f>IF(基本情報入力シート!M33="","",基本情報入力シート!M33)</f>
        <v/>
      </c>
      <c r="Z13" s="307"/>
      <c r="AA13" s="307"/>
      <c r="AB13" s="307"/>
      <c r="AC13" s="307"/>
      <c r="AD13" s="307"/>
      <c r="AE13" s="307"/>
      <c r="AF13" s="307"/>
      <c r="AG13" s="307"/>
      <c r="AH13" s="307"/>
      <c r="AI13" s="307"/>
      <c r="AJ13" s="307"/>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4.25" thickBot="1">
      <c r="A15" s="93" t="s">
        <v>37</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26" t="s">
        <v>1839</v>
      </c>
      <c r="B16" s="328"/>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2">
        <f>'別紙様式3-2（補助金）'!F5</f>
        <v>0</v>
      </c>
      <c r="AA16" s="323"/>
      <c r="AB16" s="323"/>
      <c r="AC16" s="323"/>
      <c r="AD16" s="323"/>
      <c r="AE16" s="323"/>
      <c r="AF16" s="323"/>
      <c r="AG16" s="324" t="s">
        <v>4</v>
      </c>
      <c r="AH16" s="325"/>
      <c r="AI16" s="43" t="str">
        <f>IF(G7="", "", IF(SUM(Z17:AF18)&gt;=Z16, "〇", "×"))</f>
        <v/>
      </c>
      <c r="AK16" s="316" t="s">
        <v>1847</v>
      </c>
      <c r="AL16" s="317"/>
      <c r="AM16" s="317"/>
      <c r="AN16" s="317"/>
      <c r="AO16" s="317"/>
      <c r="AP16" s="317"/>
      <c r="AQ16" s="317"/>
      <c r="AR16" s="317"/>
      <c r="AS16" s="317"/>
      <c r="AT16" s="317"/>
      <c r="AU16" s="318"/>
    </row>
    <row r="17" spans="1:47" ht="19.5" customHeight="1">
      <c r="A17" s="326" t="s">
        <v>1840</v>
      </c>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262"/>
      <c r="AA17" s="262"/>
      <c r="AB17" s="262"/>
      <c r="AC17" s="262"/>
      <c r="AD17" s="262"/>
      <c r="AE17" s="262"/>
      <c r="AF17" s="262"/>
      <c r="AG17" s="263" t="s">
        <v>4</v>
      </c>
      <c r="AH17" s="264"/>
      <c r="AI17" s="86"/>
      <c r="AJ17" s="86"/>
    </row>
    <row r="18" spans="1:47" ht="19.5" customHeight="1">
      <c r="A18" s="330" t="s">
        <v>1826</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2"/>
      <c r="Z18" s="319">
        <f>SUM(Z19:AF21)</f>
        <v>0</v>
      </c>
      <c r="AA18" s="319"/>
      <c r="AB18" s="319"/>
      <c r="AC18" s="319"/>
      <c r="AD18" s="319"/>
      <c r="AE18" s="319"/>
      <c r="AF18" s="319"/>
      <c r="AG18" s="263" t="s">
        <v>4</v>
      </c>
      <c r="AH18" s="264"/>
      <c r="AI18" s="96"/>
      <c r="AJ18" s="96"/>
      <c r="AK18" s="44"/>
      <c r="AL18" s="44"/>
      <c r="AT18" s="42"/>
    </row>
    <row r="19" spans="1:47" ht="19.5" customHeight="1">
      <c r="A19" s="171"/>
      <c r="B19" s="98"/>
      <c r="C19" s="98"/>
      <c r="D19" s="98"/>
      <c r="E19" s="98"/>
      <c r="F19" s="98"/>
      <c r="G19" s="98"/>
      <c r="H19" s="98"/>
      <c r="I19" s="98"/>
      <c r="J19" s="98"/>
      <c r="K19" s="98"/>
      <c r="L19" s="320" t="s">
        <v>1825</v>
      </c>
      <c r="M19" s="320"/>
      <c r="N19" s="320"/>
      <c r="O19" s="320"/>
      <c r="P19" s="320"/>
      <c r="Q19" s="320"/>
      <c r="R19" s="320"/>
      <c r="S19" s="320"/>
      <c r="T19" s="320"/>
      <c r="U19" s="320"/>
      <c r="V19" s="320"/>
      <c r="W19" s="320"/>
      <c r="X19" s="320"/>
      <c r="Y19" s="321"/>
      <c r="Z19" s="329"/>
      <c r="AA19" s="262"/>
      <c r="AB19" s="262"/>
      <c r="AC19" s="262"/>
      <c r="AD19" s="262"/>
      <c r="AE19" s="262"/>
      <c r="AF19" s="262"/>
      <c r="AG19" s="263" t="s">
        <v>4</v>
      </c>
      <c r="AH19" s="264"/>
      <c r="AI19" s="96"/>
      <c r="AJ19" s="96"/>
      <c r="AK19" s="44"/>
      <c r="AL19" s="44"/>
      <c r="AP19" s="157"/>
      <c r="AT19" s="42"/>
    </row>
    <row r="20" spans="1:47" ht="19.5" customHeight="1">
      <c r="A20" s="171"/>
      <c r="B20" s="98"/>
      <c r="C20" s="98"/>
      <c r="D20" s="98"/>
      <c r="E20" s="98"/>
      <c r="F20" s="98"/>
      <c r="G20" s="98"/>
      <c r="H20" s="98"/>
      <c r="I20" s="98"/>
      <c r="J20" s="98"/>
      <c r="K20" s="98"/>
      <c r="L20" s="259" t="s">
        <v>1852</v>
      </c>
      <c r="M20" s="260"/>
      <c r="N20" s="260"/>
      <c r="O20" s="260"/>
      <c r="P20" s="260"/>
      <c r="Q20" s="260"/>
      <c r="R20" s="260"/>
      <c r="S20" s="260"/>
      <c r="T20" s="260"/>
      <c r="U20" s="260"/>
      <c r="V20" s="260"/>
      <c r="W20" s="260"/>
      <c r="X20" s="260"/>
      <c r="Y20" s="261"/>
      <c r="Z20" s="262"/>
      <c r="AA20" s="262"/>
      <c r="AB20" s="262"/>
      <c r="AC20" s="262"/>
      <c r="AD20" s="262"/>
      <c r="AE20" s="262"/>
      <c r="AF20" s="262"/>
      <c r="AG20" s="263" t="s">
        <v>4</v>
      </c>
      <c r="AH20" s="264"/>
      <c r="AI20" s="96"/>
      <c r="AJ20" s="96"/>
      <c r="AK20" s="44"/>
      <c r="AL20" s="44"/>
      <c r="AT20" s="42"/>
    </row>
    <row r="21" spans="1:47" ht="19.5" customHeight="1">
      <c r="A21" s="172"/>
      <c r="B21" s="99"/>
      <c r="C21" s="99"/>
      <c r="D21" s="99"/>
      <c r="E21" s="99"/>
      <c r="F21" s="99"/>
      <c r="G21" s="99"/>
      <c r="H21" s="99"/>
      <c r="I21" s="99"/>
      <c r="J21" s="99"/>
      <c r="K21" s="99"/>
      <c r="L21" s="268" t="s">
        <v>1824</v>
      </c>
      <c r="M21" s="269"/>
      <c r="N21" s="269"/>
      <c r="O21" s="269"/>
      <c r="P21" s="269"/>
      <c r="Q21" s="269"/>
      <c r="R21" s="269"/>
      <c r="S21" s="269"/>
      <c r="T21" s="269"/>
      <c r="U21" s="269"/>
      <c r="V21" s="269"/>
      <c r="W21" s="269"/>
      <c r="X21" s="269"/>
      <c r="Y21" s="270"/>
      <c r="Z21" s="262"/>
      <c r="AA21" s="262"/>
      <c r="AB21" s="262"/>
      <c r="AC21" s="262"/>
      <c r="AD21" s="262"/>
      <c r="AE21" s="262"/>
      <c r="AF21" s="262"/>
      <c r="AG21" s="263" t="s">
        <v>4</v>
      </c>
      <c r="AH21" s="264"/>
      <c r="AI21" s="96"/>
      <c r="AJ21" s="96"/>
      <c r="AK21" s="44"/>
      <c r="AL21" s="44"/>
      <c r="AT21" s="42"/>
    </row>
    <row r="22" spans="1:47" ht="19.5" customHeight="1">
      <c r="A22" s="127" t="s">
        <v>1827</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281" t="s">
        <v>1841</v>
      </c>
      <c r="B23" s="282"/>
      <c r="C23" s="282"/>
      <c r="D23" s="282"/>
      <c r="E23" s="282"/>
      <c r="F23" s="282"/>
      <c r="G23" s="282"/>
      <c r="H23" s="282"/>
      <c r="I23" s="282"/>
      <c r="J23" s="282"/>
      <c r="K23" s="282"/>
      <c r="L23" s="283"/>
      <c r="M23" s="284"/>
      <c r="N23" s="285"/>
      <c r="O23" s="285"/>
      <c r="P23" s="285"/>
      <c r="Q23" s="285"/>
      <c r="R23" s="285"/>
      <c r="S23" s="285"/>
      <c r="T23" s="285"/>
      <c r="U23" s="285"/>
      <c r="V23" s="285"/>
      <c r="W23" s="285"/>
      <c r="X23" s="285"/>
      <c r="Y23" s="285"/>
      <c r="Z23" s="285"/>
      <c r="AA23" s="285"/>
      <c r="AB23" s="285"/>
      <c r="AC23" s="285"/>
      <c r="AD23" s="285"/>
      <c r="AE23" s="285"/>
      <c r="AF23" s="285"/>
      <c r="AG23" s="285"/>
      <c r="AH23" s="286"/>
      <c r="AI23" s="97"/>
      <c r="AJ23" s="96"/>
      <c r="AK23" s="44"/>
      <c r="AL23" s="44"/>
      <c r="AT23" s="42"/>
    </row>
    <row r="24" spans="1:47" ht="51" customHeight="1" thickBot="1">
      <c r="A24" s="291"/>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3"/>
      <c r="AI24" s="43" t="str">
        <f>IF(G7="", "", IF(AND(Z21&gt;0,OR(M23="", A24="")), "×", "○"))</f>
        <v/>
      </c>
      <c r="AK24" s="265" t="s">
        <v>1838</v>
      </c>
      <c r="AL24" s="266"/>
      <c r="AM24" s="266"/>
      <c r="AN24" s="266"/>
      <c r="AO24" s="266"/>
      <c r="AP24" s="266"/>
      <c r="AQ24" s="266"/>
      <c r="AR24" s="266"/>
      <c r="AS24" s="266"/>
      <c r="AT24" s="266"/>
      <c r="AU24" s="267"/>
    </row>
    <row r="25" spans="1:47" s="6" customFormat="1" ht="123.6" customHeight="1">
      <c r="A25" s="289" t="s">
        <v>1925</v>
      </c>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92"/>
      <c r="AM25" s="156"/>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333" t="s">
        <v>1814</v>
      </c>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row>
    <row r="28" spans="1:47" ht="18.75" customHeight="1" thickBot="1">
      <c r="A28" s="158"/>
      <c r="B28" s="287" t="s">
        <v>1842</v>
      </c>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8"/>
      <c r="AI28" s="43" t="str">
        <f>IF(Z17=0,"",IF(A28="","×","○"))</f>
        <v/>
      </c>
    </row>
    <row r="29" spans="1:47" ht="36.6" customHeight="1">
      <c r="A29" s="289" t="s">
        <v>1844</v>
      </c>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51"/>
    </row>
    <row r="30" spans="1:47" ht="15" customHeight="1">
      <c r="A30" s="103" t="s">
        <v>87</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45" customHeight="1">
      <c r="A31" s="271"/>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3"/>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333" t="s">
        <v>1929</v>
      </c>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row>
    <row r="34" spans="1:47" ht="40.9" customHeight="1" thickBot="1">
      <c r="A34" s="158"/>
      <c r="B34" s="350" t="s">
        <v>1928</v>
      </c>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8"/>
      <c r="AI34" s="43" t="str">
        <f>IF(Z18=0,"",IF(A34="","×","○"))</f>
        <v/>
      </c>
    </row>
    <row r="35" spans="1:47" s="6" customFormat="1" ht="9.6"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367" t="s">
        <v>1926</v>
      </c>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8"/>
      <c r="AI36" s="43" t="str">
        <f>IF(G7="", "", IF(AND(B38="✓",AND(G40&lt;&gt;"",J40&lt;&gt;"",Q40&lt;&gt;"",S41&lt;&gt;"",Z41&lt;&gt;"")),"○","×"))</f>
        <v/>
      </c>
      <c r="AJ36" s="107"/>
      <c r="AK36" s="278" t="s">
        <v>1819</v>
      </c>
      <c r="AL36" s="279"/>
      <c r="AM36" s="279"/>
      <c r="AN36" s="279"/>
      <c r="AO36" s="279"/>
      <c r="AP36" s="279"/>
      <c r="AQ36" s="279"/>
      <c r="AR36" s="279"/>
      <c r="AS36" s="279"/>
      <c r="AT36" s="279"/>
      <c r="AU36" s="280"/>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34</v>
      </c>
      <c r="B38" s="158"/>
      <c r="C38" s="49"/>
      <c r="D38" s="274" t="s">
        <v>1820</v>
      </c>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275"/>
      <c r="E40" s="276"/>
      <c r="F40" s="53" t="s">
        <v>2</v>
      </c>
      <c r="G40" s="275"/>
      <c r="H40" s="276"/>
      <c r="I40" s="53" t="s">
        <v>3</v>
      </c>
      <c r="J40" s="275"/>
      <c r="K40" s="276"/>
      <c r="L40" s="53" t="s">
        <v>5</v>
      </c>
      <c r="M40" s="54"/>
      <c r="N40" s="277" t="s">
        <v>15</v>
      </c>
      <c r="O40" s="277"/>
      <c r="P40" s="277"/>
      <c r="Q40" s="290" t="str">
        <f>IF(基本情報入力シート!M23="","", 基本情報入力シート!M23)</f>
        <v/>
      </c>
      <c r="R40" s="290"/>
      <c r="S40" s="290"/>
      <c r="T40" s="290"/>
      <c r="U40" s="290"/>
      <c r="V40" s="290"/>
      <c r="W40" s="290"/>
      <c r="X40" s="290"/>
      <c r="Y40" s="290"/>
      <c r="Z40" s="290"/>
      <c r="AA40" s="290"/>
      <c r="AB40" s="290"/>
      <c r="AC40" s="290"/>
      <c r="AD40" s="290"/>
      <c r="AE40" s="290"/>
      <c r="AF40" s="290"/>
      <c r="AG40" s="290"/>
      <c r="AH40" s="290"/>
      <c r="AI40" s="55"/>
      <c r="AJ40" s="108"/>
    </row>
    <row r="41" spans="1:47" s="56" customFormat="1" ht="19.5" customHeight="1">
      <c r="A41" s="52"/>
      <c r="B41" s="57"/>
      <c r="C41" s="53"/>
      <c r="D41" s="53"/>
      <c r="E41" s="53"/>
      <c r="F41" s="53"/>
      <c r="G41" s="53"/>
      <c r="H41" s="53"/>
      <c r="I41" s="53"/>
      <c r="J41" s="53"/>
      <c r="K41" s="53"/>
      <c r="L41" s="53"/>
      <c r="M41" s="53"/>
      <c r="N41" s="348" t="s">
        <v>90</v>
      </c>
      <c r="O41" s="348"/>
      <c r="P41" s="348"/>
      <c r="Q41" s="369" t="s">
        <v>23</v>
      </c>
      <c r="R41" s="369"/>
      <c r="S41" s="347" t="str">
        <f>IF(基本情報入力シート!M27="", "", 基本情報入力シート!M27)</f>
        <v/>
      </c>
      <c r="T41" s="347"/>
      <c r="U41" s="347"/>
      <c r="V41" s="347"/>
      <c r="W41" s="347"/>
      <c r="X41" s="346" t="s">
        <v>24</v>
      </c>
      <c r="Y41" s="346"/>
      <c r="Z41" s="347" t="str">
        <f>IF(基本情報入力シート!M28="", "", 基本情報入力シート!M28)</f>
        <v/>
      </c>
      <c r="AA41" s="347"/>
      <c r="AB41" s="347"/>
      <c r="AC41" s="347"/>
      <c r="AD41" s="347"/>
      <c r="AE41" s="347"/>
      <c r="AF41" s="347"/>
      <c r="AG41" s="347"/>
      <c r="AH41" s="347"/>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50000000000003" customHeight="1">
      <c r="A43" s="349" t="s">
        <v>1818</v>
      </c>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25">
      <c r="A45" s="111" t="s">
        <v>91</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92</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25">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334" t="s">
        <v>37</v>
      </c>
      <c r="B48" s="335"/>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6"/>
    </row>
    <row r="49" spans="1:36">
      <c r="A49" s="64" t="s">
        <v>9</v>
      </c>
      <c r="B49" s="340" t="s">
        <v>1924</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2"/>
      <c r="AJ49" s="65" t="str">
        <f>AI16</f>
        <v/>
      </c>
    </row>
    <row r="50" spans="1:36">
      <c r="A50" s="66" t="s">
        <v>93</v>
      </c>
      <c r="B50" s="343" t="s">
        <v>1853</v>
      </c>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5"/>
      <c r="AJ50" s="65" t="str">
        <f>AI24</f>
        <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334" t="s">
        <v>94</v>
      </c>
      <c r="B52" s="335"/>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6"/>
    </row>
    <row r="53" spans="1:36">
      <c r="A53" s="337" t="s">
        <v>1843</v>
      </c>
      <c r="B53" s="338"/>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339"/>
      <c r="AJ53" s="65" t="str">
        <f>AI28</f>
        <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334" t="s">
        <v>1930</v>
      </c>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70"/>
    </row>
    <row r="56" spans="1:36">
      <c r="A56" s="371" t="s">
        <v>1931</v>
      </c>
      <c r="B56" s="371"/>
      <c r="C56" s="371"/>
      <c r="D56" s="371"/>
      <c r="E56" s="371"/>
      <c r="F56" s="371"/>
      <c r="G56" s="371"/>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173" t="str">
        <f>IF(G7="", "", AI34)</f>
        <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334" t="s">
        <v>1927</v>
      </c>
      <c r="B58" s="335"/>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6"/>
    </row>
    <row r="59" spans="1:36">
      <c r="A59" s="364" t="s">
        <v>1821</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6"/>
      <c r="AJ59" s="65" t="str">
        <f>AI36</f>
        <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lgorithmName="SHA-512" hashValue="MPuWtBTRgYXYzWav4O6yDojg0MRPRpsTVX8uMbt7rrUlOUyUV4TgI4dd/xfH68ZtXkSvrpOx1Xrqzf7ygRjpRA==" saltValue="48Nd25MwISuiZL/3b7kAjA=="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K35:R35 A13 G40:H40 K15 J40:K40 K32:R32 D40:E40"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B11" sqref="B11"/>
    </sheetView>
  </sheetViews>
  <sheetFormatPr defaultColWidth="2.5" defaultRowHeight="13.5"/>
  <cols>
    <col min="1" max="1" width="4" customWidth="1"/>
    <col min="2" max="2" width="16.625" customWidth="1"/>
    <col min="3" max="3" width="20.5" style="67" customWidth="1"/>
    <col min="4" max="4" width="11.625" customWidth="1"/>
    <col min="5" max="5" width="15.875" customWidth="1"/>
    <col min="6" max="6" width="31.125" customWidth="1"/>
    <col min="7" max="7" width="31.375" customWidth="1"/>
    <col min="8" max="8" width="5.375" style="63" customWidth="1"/>
    <col min="9" max="9" width="29" customWidth="1"/>
    <col min="10" max="10" width="17.5" customWidth="1"/>
    <col min="11" max="11" width="4.125" style="86" customWidth="1"/>
  </cols>
  <sheetData>
    <row r="1" spans="1:22" ht="23.25" customHeight="1" thickBot="1">
      <c r="A1" s="115" t="s">
        <v>1835</v>
      </c>
      <c r="B1" s="86"/>
      <c r="C1" s="116"/>
      <c r="D1" s="117" t="s">
        <v>1855</v>
      </c>
      <c r="E1" s="86"/>
      <c r="F1" s="86"/>
      <c r="G1" s="86"/>
      <c r="H1" s="110"/>
      <c r="I1" s="118" t="s">
        <v>10</v>
      </c>
      <c r="J1" s="119" t="str">
        <f>IF(基本情報入力シート!C18="", "", 基本情報入力シート!C18)</f>
        <v>福岡県</v>
      </c>
    </row>
    <row r="2" spans="1:22" ht="21" customHeight="1" thickBot="1">
      <c r="A2" s="86"/>
      <c r="B2" s="117"/>
      <c r="C2" s="120"/>
      <c r="D2" s="117"/>
      <c r="E2" s="117"/>
      <c r="F2" s="117"/>
      <c r="G2" s="86"/>
      <c r="H2" s="110"/>
      <c r="I2" s="121"/>
      <c r="J2" s="121"/>
    </row>
    <row r="3" spans="1:22" ht="27" customHeight="1" thickBot="1">
      <c r="A3" s="385" t="s">
        <v>15</v>
      </c>
      <c r="B3" s="386"/>
      <c r="C3" s="387" t="str">
        <f>IF(基本情報入力シート!M23="","",基本情報入力シート!M23)</f>
        <v/>
      </c>
      <c r="D3" s="388"/>
      <c r="E3" s="388"/>
      <c r="F3" s="389"/>
      <c r="G3" s="86"/>
      <c r="H3" s="110"/>
      <c r="I3" s="384" t="s">
        <v>1854</v>
      </c>
      <c r="J3" s="384"/>
      <c r="K3" s="133"/>
      <c r="L3" s="132"/>
      <c r="M3" s="132"/>
      <c r="N3" s="132"/>
      <c r="O3" s="132"/>
      <c r="P3" s="132"/>
      <c r="Q3" s="132"/>
      <c r="R3" s="132"/>
      <c r="S3" s="132"/>
      <c r="T3" s="132"/>
      <c r="U3" s="132"/>
      <c r="V3" s="132"/>
    </row>
    <row r="4" spans="1:22" ht="21" customHeight="1" thickBot="1">
      <c r="A4" s="122"/>
      <c r="B4" s="122"/>
      <c r="C4" s="123"/>
      <c r="D4" s="124"/>
      <c r="E4" s="124"/>
      <c r="F4" s="124"/>
      <c r="G4" s="121"/>
      <c r="H4" s="125"/>
      <c r="I4" s="384"/>
      <c r="J4" s="384"/>
      <c r="K4" s="133"/>
      <c r="L4" s="132"/>
      <c r="M4" s="132"/>
      <c r="N4" s="132"/>
      <c r="O4" s="132"/>
      <c r="P4" s="132"/>
      <c r="Q4" s="132"/>
      <c r="R4" s="132"/>
      <c r="S4" s="132"/>
      <c r="T4" s="132"/>
      <c r="U4" s="132"/>
      <c r="V4" s="132"/>
    </row>
    <row r="5" spans="1:22" ht="27.75" customHeight="1">
      <c r="A5" s="400" t="s">
        <v>1846</v>
      </c>
      <c r="B5" s="401"/>
      <c r="C5" s="401"/>
      <c r="D5" s="401"/>
      <c r="E5" s="402"/>
      <c r="F5" s="406">
        <f>IFERROR(SUM(I11:J110),"")</f>
        <v>0</v>
      </c>
      <c r="G5" s="121"/>
      <c r="H5" s="125"/>
      <c r="I5" s="384"/>
      <c r="J5" s="384"/>
      <c r="K5" s="133"/>
      <c r="L5" s="132"/>
      <c r="M5" s="132"/>
      <c r="N5" s="132"/>
      <c r="O5" s="132"/>
      <c r="P5" s="132"/>
      <c r="Q5" s="132"/>
      <c r="R5" s="132"/>
      <c r="S5" s="132"/>
      <c r="T5" s="132"/>
      <c r="U5" s="132"/>
      <c r="V5" s="132"/>
    </row>
    <row r="6" spans="1:22" ht="27.75" customHeight="1" thickBot="1">
      <c r="A6" s="403"/>
      <c r="B6" s="404"/>
      <c r="C6" s="404"/>
      <c r="D6" s="404"/>
      <c r="E6" s="405"/>
      <c r="F6" s="407"/>
      <c r="G6" s="121"/>
      <c r="H6" s="125"/>
      <c r="I6" s="384"/>
      <c r="J6" s="384"/>
    </row>
    <row r="7" spans="1:22" ht="21" customHeight="1" thickBot="1">
      <c r="A7" s="86"/>
      <c r="B7" s="86"/>
      <c r="C7" s="116"/>
      <c r="D7" s="86"/>
      <c r="E7" s="86"/>
      <c r="F7" s="86"/>
      <c r="G7" s="86"/>
      <c r="H7" s="110"/>
      <c r="I7" s="126"/>
      <c r="J7" s="86"/>
    </row>
    <row r="8" spans="1:22" ht="42.75" customHeight="1">
      <c r="A8" s="390"/>
      <c r="B8" s="393" t="s">
        <v>1856</v>
      </c>
      <c r="C8" s="393" t="s">
        <v>27</v>
      </c>
      <c r="D8" s="396" t="s">
        <v>31</v>
      </c>
      <c r="E8" s="396"/>
      <c r="F8" s="397" t="s">
        <v>38</v>
      </c>
      <c r="G8" s="397" t="s">
        <v>6</v>
      </c>
      <c r="H8" s="408" t="s">
        <v>1832</v>
      </c>
      <c r="I8" s="378" t="s">
        <v>1845</v>
      </c>
      <c r="J8" s="379"/>
    </row>
    <row r="9" spans="1:22" ht="39" customHeight="1">
      <c r="A9" s="391"/>
      <c r="B9" s="394"/>
      <c r="C9" s="394"/>
      <c r="D9" s="385"/>
      <c r="E9" s="385"/>
      <c r="F9" s="398"/>
      <c r="G9" s="398"/>
      <c r="H9" s="409"/>
      <c r="I9" s="380"/>
      <c r="J9" s="381"/>
    </row>
    <row r="10" spans="1:22" ht="57.75" customHeight="1" thickBot="1">
      <c r="A10" s="392"/>
      <c r="B10" s="395"/>
      <c r="C10" s="395"/>
      <c r="D10" s="134" t="s">
        <v>32</v>
      </c>
      <c r="E10" s="134" t="s">
        <v>33</v>
      </c>
      <c r="F10" s="399"/>
      <c r="G10" s="399"/>
      <c r="H10" s="410"/>
      <c r="I10" s="382"/>
      <c r="J10" s="383"/>
    </row>
    <row r="11" spans="1:22" ht="36.75" customHeight="1">
      <c r="A11" s="68">
        <v>1</v>
      </c>
      <c r="B11" s="69" t="str">
        <f>IF(基本情報入力シート!C40="","",基本情報入力シート!C40)</f>
        <v/>
      </c>
      <c r="C11" s="70" t="str">
        <f>IF(基本情報入力シート!M40="","",基本情報入力シート!M40)</f>
        <v/>
      </c>
      <c r="D11" s="70" t="str">
        <f>IF(基本情報入力シート!R40="","",基本情報入力シート!R40)</f>
        <v/>
      </c>
      <c r="E11" s="70" t="str">
        <f>IF(基本情報入力シート!W40="","",基本情報入力シート!W40)</f>
        <v/>
      </c>
      <c r="F11" s="70" t="str">
        <f>IF(基本情報入力シート!X40="","",基本情報入力シート!X40)</f>
        <v/>
      </c>
      <c r="G11" s="71" t="str">
        <f>IF(基本情報入力シート!Y40="","",基本情報入力シート!Y40)</f>
        <v/>
      </c>
      <c r="H11" s="153" t="str">
        <f>IF(基本情報入力シート!Z40="","",基本情報入力シート!Z40)</f>
        <v/>
      </c>
      <c r="I11" s="376"/>
      <c r="J11" s="377"/>
    </row>
    <row r="12" spans="1:22" ht="36.75" customHeight="1">
      <c r="A12" s="72">
        <f>A11+1</f>
        <v>2</v>
      </c>
      <c r="B12" s="73" t="str">
        <f>IF(基本情報入力シート!C41="","",基本情報入力シート!C41)</f>
        <v/>
      </c>
      <c r="C12" s="74" t="str">
        <f>IF(基本情報入力シート!M41="","",基本情報入力シート!M41)</f>
        <v/>
      </c>
      <c r="D12" s="74" t="str">
        <f>IF(基本情報入力シート!R41="","",基本情報入力シート!R41)</f>
        <v/>
      </c>
      <c r="E12" s="74" t="str">
        <f>IF(基本情報入力シート!W41="","",基本情報入力シート!W41)</f>
        <v/>
      </c>
      <c r="F12" s="74" t="str">
        <f>IF(基本情報入力シート!X41="","",基本情報入力シート!X41)</f>
        <v/>
      </c>
      <c r="G12" s="75" t="str">
        <f>IF(基本情報入力シート!Y41="","",基本情報入力シート!Y41)</f>
        <v/>
      </c>
      <c r="H12" s="154" t="str">
        <f>IF(基本情報入力シート!Z41="","",基本情報入力シート!Z41)</f>
        <v/>
      </c>
      <c r="I12" s="372"/>
      <c r="J12" s="373"/>
    </row>
    <row r="13" spans="1:22" ht="36.75" customHeight="1">
      <c r="A13" s="72">
        <f t="shared" ref="A13:A76" si="0">A12+1</f>
        <v>3</v>
      </c>
      <c r="B13" s="73" t="str">
        <f>IF(基本情報入力シート!C42="","",基本情報入力シート!C42)</f>
        <v/>
      </c>
      <c r="C13" s="74" t="str">
        <f>IF(基本情報入力シート!M42="","",基本情報入力シート!M42)</f>
        <v/>
      </c>
      <c r="D13" s="74" t="str">
        <f>IF(基本情報入力シート!R42="","",基本情報入力シート!R42)</f>
        <v/>
      </c>
      <c r="E13" s="74" t="str">
        <f>IF(基本情報入力シート!W42="","",基本情報入力シート!W42)</f>
        <v/>
      </c>
      <c r="F13" s="74" t="str">
        <f>IF(基本情報入力シート!X42="","",基本情報入力シート!X42)</f>
        <v/>
      </c>
      <c r="G13" s="74" t="str">
        <f>IF(基本情報入力シート!Y42="","",基本情報入力シート!Y42)</f>
        <v/>
      </c>
      <c r="H13" s="154" t="str">
        <f>IF(基本情報入力シート!Z42="","",基本情報入力シート!Z42)</f>
        <v/>
      </c>
      <c r="I13" s="372"/>
      <c r="J13" s="373"/>
    </row>
    <row r="14" spans="1:22" ht="36.75" customHeight="1">
      <c r="A14" s="72">
        <f t="shared" si="0"/>
        <v>4</v>
      </c>
      <c r="B14" s="73" t="str">
        <f>IF(基本情報入力シート!C43="","",基本情報入力シート!C43)</f>
        <v/>
      </c>
      <c r="C14" s="74" t="str">
        <f>IF(基本情報入力シート!M43="","",基本情報入力シート!M43)</f>
        <v/>
      </c>
      <c r="D14" s="74" t="str">
        <f>IF(基本情報入力シート!R43="","",基本情報入力シート!R43)</f>
        <v/>
      </c>
      <c r="E14" s="74" t="str">
        <f>IF(基本情報入力シート!W43="","",基本情報入力シート!W43)</f>
        <v/>
      </c>
      <c r="F14" s="74" t="str">
        <f>IF(基本情報入力シート!X43="","",基本情報入力シート!X43)</f>
        <v/>
      </c>
      <c r="G14" s="75" t="str">
        <f>IF(基本情報入力シート!Y43="","",基本情報入力シート!Y43)</f>
        <v/>
      </c>
      <c r="H14" s="154" t="str">
        <f>IF(基本情報入力シート!Z43="","",基本情報入力シート!Z43)</f>
        <v/>
      </c>
      <c r="I14" s="372"/>
      <c r="J14" s="373"/>
    </row>
    <row r="15" spans="1:22" ht="36.75" customHeight="1">
      <c r="A15" s="72">
        <f t="shared" si="0"/>
        <v>5</v>
      </c>
      <c r="B15" s="73" t="str">
        <f>IF(基本情報入力シート!C44="","",基本情報入力シート!C44)</f>
        <v/>
      </c>
      <c r="C15" s="74" t="str">
        <f>IF(基本情報入力シート!M44="","",基本情報入力シート!M44)</f>
        <v/>
      </c>
      <c r="D15" s="74" t="str">
        <f>IF(基本情報入力シート!R44="","",基本情報入力シート!R44)</f>
        <v/>
      </c>
      <c r="E15" s="74" t="str">
        <f>IF(基本情報入力シート!W44="","",基本情報入力シート!W44)</f>
        <v/>
      </c>
      <c r="F15" s="74" t="str">
        <f>IF(基本情報入力シート!X44="","",基本情報入力シート!X44)</f>
        <v/>
      </c>
      <c r="G15" s="74" t="str">
        <f>IF(基本情報入力シート!Y44="","",基本情報入力シート!Y44)</f>
        <v/>
      </c>
      <c r="H15" s="154" t="str">
        <f>IF(基本情報入力シート!Z44="","",基本情報入力シート!Z44)</f>
        <v/>
      </c>
      <c r="I15" s="372"/>
      <c r="J15" s="373"/>
    </row>
    <row r="16" spans="1:22" ht="36.75" customHeight="1">
      <c r="A16" s="72">
        <f t="shared" si="0"/>
        <v>6</v>
      </c>
      <c r="B16" s="73" t="str">
        <f>IF(基本情報入力シート!C45="","",基本情報入力シート!C45)</f>
        <v/>
      </c>
      <c r="C16" s="74" t="str">
        <f>IF(基本情報入力シート!M45="","",基本情報入力シート!M45)</f>
        <v/>
      </c>
      <c r="D16" s="74" t="str">
        <f>IF(基本情報入力シート!R45="","",基本情報入力シート!R45)</f>
        <v/>
      </c>
      <c r="E16" s="74" t="str">
        <f>IF(基本情報入力シート!W45="","",基本情報入力シート!W45)</f>
        <v/>
      </c>
      <c r="F16" s="74" t="str">
        <f>IF(基本情報入力シート!X45="","",基本情報入力シート!X45)</f>
        <v/>
      </c>
      <c r="G16" s="75" t="str">
        <f>IF(基本情報入力シート!Y45="","",基本情報入力シート!Y45)</f>
        <v/>
      </c>
      <c r="H16" s="154" t="str">
        <f>IF(基本情報入力シート!Z45="","",基本情報入力シート!Z45)</f>
        <v/>
      </c>
      <c r="I16" s="372"/>
      <c r="J16" s="373"/>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54" t="str">
        <f>IF(基本情報入力シート!Z46="","",基本情報入力シート!Z46)</f>
        <v/>
      </c>
      <c r="I17" s="372"/>
      <c r="J17" s="373"/>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54" t="str">
        <f>IF(基本情報入力シート!Z47="","",基本情報入力シート!Z47)</f>
        <v/>
      </c>
      <c r="I18" s="372"/>
      <c r="J18" s="373"/>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54" t="str">
        <f>IF(基本情報入力シート!Z48="","",基本情報入力シート!Z48)</f>
        <v/>
      </c>
      <c r="I19" s="372"/>
      <c r="J19" s="373"/>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54" t="str">
        <f>IF(基本情報入力シート!Z49="","",基本情報入力シート!Z49)</f>
        <v/>
      </c>
      <c r="I20" s="372"/>
      <c r="J20" s="373"/>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54" t="str">
        <f>IF(基本情報入力シート!Z50="","",基本情報入力シート!Z50)</f>
        <v/>
      </c>
      <c r="I21" s="372"/>
      <c r="J21" s="373"/>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54" t="str">
        <f>IF(基本情報入力シート!Z51="","",基本情報入力シート!Z51)</f>
        <v/>
      </c>
      <c r="I22" s="372"/>
      <c r="J22" s="373"/>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54" t="str">
        <f>IF(基本情報入力シート!Z52="","",基本情報入力シート!Z52)</f>
        <v/>
      </c>
      <c r="I23" s="372"/>
      <c r="J23" s="373"/>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54" t="str">
        <f>IF(基本情報入力シート!Z53="","",基本情報入力シート!Z53)</f>
        <v/>
      </c>
      <c r="I24" s="372"/>
      <c r="J24" s="373"/>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54" t="str">
        <f>IF(基本情報入力シート!Z54="","",基本情報入力シート!Z54)</f>
        <v/>
      </c>
      <c r="I25" s="372"/>
      <c r="J25" s="373"/>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54" t="str">
        <f>IF(基本情報入力シート!Z55="","",基本情報入力シート!Z55)</f>
        <v/>
      </c>
      <c r="I26" s="372"/>
      <c r="J26" s="373"/>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54" t="str">
        <f>IF(基本情報入力シート!Z56="","",基本情報入力シート!Z56)</f>
        <v/>
      </c>
      <c r="I27" s="372"/>
      <c r="J27" s="373"/>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54" t="str">
        <f>IF(基本情報入力シート!Z57="","",基本情報入力シート!Z57)</f>
        <v/>
      </c>
      <c r="I28" s="372"/>
      <c r="J28" s="373"/>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54" t="str">
        <f>IF(基本情報入力シート!Z58="","",基本情報入力シート!Z58)</f>
        <v/>
      </c>
      <c r="I29" s="372"/>
      <c r="J29" s="373"/>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54" t="str">
        <f>IF(基本情報入力シート!Z59="","",基本情報入力シート!Z59)</f>
        <v/>
      </c>
      <c r="I30" s="372"/>
      <c r="J30" s="373"/>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54" t="str">
        <f>IF(基本情報入力シート!Z60="","",基本情報入力シート!Z60)</f>
        <v/>
      </c>
      <c r="I31" s="372"/>
      <c r="J31" s="373"/>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54" t="str">
        <f>IF(基本情報入力シート!Z61="","",基本情報入力シート!Z61)</f>
        <v/>
      </c>
      <c r="I32" s="372"/>
      <c r="J32" s="373"/>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54" t="str">
        <f>IF(基本情報入力シート!Z62="","",基本情報入力シート!Z62)</f>
        <v/>
      </c>
      <c r="I33" s="372"/>
      <c r="J33" s="373"/>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54" t="str">
        <f>IF(基本情報入力シート!Z63="","",基本情報入力シート!Z63)</f>
        <v/>
      </c>
      <c r="I34" s="372"/>
      <c r="J34" s="373"/>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54" t="str">
        <f>IF(基本情報入力シート!Z64="","",基本情報入力シート!Z64)</f>
        <v/>
      </c>
      <c r="I35" s="372"/>
      <c r="J35" s="373"/>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54" t="str">
        <f>IF(基本情報入力シート!Z65="","",基本情報入力シート!Z65)</f>
        <v/>
      </c>
      <c r="I36" s="372"/>
      <c r="J36" s="373"/>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54" t="str">
        <f>IF(基本情報入力シート!Z66="","",基本情報入力シート!Z66)</f>
        <v/>
      </c>
      <c r="I37" s="372"/>
      <c r="J37" s="373"/>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54" t="str">
        <f>IF(基本情報入力シート!Z67="","",基本情報入力シート!Z67)</f>
        <v/>
      </c>
      <c r="I38" s="372"/>
      <c r="J38" s="373"/>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54" t="str">
        <f>IF(基本情報入力シート!Z68="","",基本情報入力シート!Z68)</f>
        <v/>
      </c>
      <c r="I39" s="372"/>
      <c r="J39" s="373"/>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54" t="str">
        <f>IF(基本情報入力シート!Z69="","",基本情報入力シート!Z69)</f>
        <v/>
      </c>
      <c r="I40" s="372"/>
      <c r="J40" s="373"/>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54" t="str">
        <f>IF(基本情報入力シート!Z70="","",基本情報入力シート!Z70)</f>
        <v/>
      </c>
      <c r="I41" s="372"/>
      <c r="J41" s="373"/>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54" t="str">
        <f>IF(基本情報入力シート!Z71="","",基本情報入力シート!Z71)</f>
        <v/>
      </c>
      <c r="I42" s="372"/>
      <c r="J42" s="373"/>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54" t="str">
        <f>IF(基本情報入力シート!Z72="","",基本情報入力シート!Z72)</f>
        <v/>
      </c>
      <c r="I43" s="372"/>
      <c r="J43" s="373"/>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54" t="str">
        <f>IF(基本情報入力シート!Z73="","",基本情報入力シート!Z73)</f>
        <v/>
      </c>
      <c r="I44" s="372"/>
      <c r="J44" s="373"/>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54" t="str">
        <f>IF(基本情報入力シート!Z74="","",基本情報入力シート!Z74)</f>
        <v/>
      </c>
      <c r="I45" s="372"/>
      <c r="J45" s="373"/>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54" t="str">
        <f>IF(基本情報入力シート!Z75="","",基本情報入力シート!Z75)</f>
        <v/>
      </c>
      <c r="I46" s="372"/>
      <c r="J46" s="373"/>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54" t="str">
        <f>IF(基本情報入力シート!Z76="","",基本情報入力シート!Z76)</f>
        <v/>
      </c>
      <c r="I47" s="372"/>
      <c r="J47" s="373"/>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54" t="str">
        <f>IF(基本情報入力シート!Z77="","",基本情報入力シート!Z77)</f>
        <v/>
      </c>
      <c r="I48" s="372"/>
      <c r="J48" s="373"/>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54" t="str">
        <f>IF(基本情報入力シート!Z78="","",基本情報入力シート!Z78)</f>
        <v/>
      </c>
      <c r="I49" s="372"/>
      <c r="J49" s="373"/>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54" t="str">
        <f>IF(基本情報入力シート!Z79="","",基本情報入力シート!Z79)</f>
        <v/>
      </c>
      <c r="I50" s="372"/>
      <c r="J50" s="373"/>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54" t="str">
        <f>IF(基本情報入力シート!Z80="","",基本情報入力シート!Z80)</f>
        <v/>
      </c>
      <c r="I51" s="372"/>
      <c r="J51" s="373"/>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54" t="str">
        <f>IF(基本情報入力シート!Z81="","",基本情報入力シート!Z81)</f>
        <v/>
      </c>
      <c r="I52" s="372"/>
      <c r="J52" s="373"/>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54" t="str">
        <f>IF(基本情報入力シート!Z82="","",基本情報入力シート!Z82)</f>
        <v/>
      </c>
      <c r="I53" s="372"/>
      <c r="J53" s="373"/>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54" t="str">
        <f>IF(基本情報入力シート!Z83="","",基本情報入力シート!Z83)</f>
        <v/>
      </c>
      <c r="I54" s="372"/>
      <c r="J54" s="373"/>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54" t="str">
        <f>IF(基本情報入力シート!Z84="","",基本情報入力シート!Z84)</f>
        <v/>
      </c>
      <c r="I55" s="372"/>
      <c r="J55" s="373"/>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54" t="str">
        <f>IF(基本情報入力シート!Z85="","",基本情報入力シート!Z85)</f>
        <v/>
      </c>
      <c r="I56" s="372"/>
      <c r="J56" s="373"/>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54" t="str">
        <f>IF(基本情報入力シート!Z86="","",基本情報入力シート!Z86)</f>
        <v/>
      </c>
      <c r="I57" s="372"/>
      <c r="J57" s="373"/>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54" t="str">
        <f>IF(基本情報入力シート!Z87="","",基本情報入力シート!Z87)</f>
        <v/>
      </c>
      <c r="I58" s="372"/>
      <c r="J58" s="373"/>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54" t="str">
        <f>IF(基本情報入力シート!Z88="","",基本情報入力シート!Z88)</f>
        <v/>
      </c>
      <c r="I59" s="372"/>
      <c r="J59" s="373"/>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54" t="str">
        <f>IF(基本情報入力シート!Z89="","",基本情報入力シート!Z89)</f>
        <v/>
      </c>
      <c r="I60" s="372"/>
      <c r="J60" s="373"/>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54" t="str">
        <f>IF(基本情報入力シート!Z90="","",基本情報入力シート!Z90)</f>
        <v/>
      </c>
      <c r="I61" s="372"/>
      <c r="J61" s="373"/>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54" t="str">
        <f>IF(基本情報入力シート!Z91="","",基本情報入力シート!Z91)</f>
        <v/>
      </c>
      <c r="I62" s="372"/>
      <c r="J62" s="373"/>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54" t="str">
        <f>IF(基本情報入力シート!Z92="","",基本情報入力シート!Z92)</f>
        <v/>
      </c>
      <c r="I63" s="372"/>
      <c r="J63" s="373"/>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54" t="str">
        <f>IF(基本情報入力シート!Z93="","",基本情報入力シート!Z93)</f>
        <v/>
      </c>
      <c r="I64" s="372"/>
      <c r="J64" s="373"/>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54" t="str">
        <f>IF(基本情報入力シート!Z94="","",基本情報入力シート!Z94)</f>
        <v/>
      </c>
      <c r="I65" s="372"/>
      <c r="J65" s="373"/>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54" t="str">
        <f>IF(基本情報入力シート!Z95="","",基本情報入力シート!Z95)</f>
        <v/>
      </c>
      <c r="I66" s="372"/>
      <c r="J66" s="373"/>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54" t="str">
        <f>IF(基本情報入力シート!Z96="","",基本情報入力シート!Z96)</f>
        <v/>
      </c>
      <c r="I67" s="372"/>
      <c r="J67" s="373"/>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54" t="str">
        <f>IF(基本情報入力シート!Z97="","",基本情報入力シート!Z97)</f>
        <v/>
      </c>
      <c r="I68" s="372"/>
      <c r="J68" s="373"/>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54" t="str">
        <f>IF(基本情報入力シート!Z98="","",基本情報入力シート!Z98)</f>
        <v/>
      </c>
      <c r="I69" s="372"/>
      <c r="J69" s="373"/>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54" t="str">
        <f>IF(基本情報入力シート!Z99="","",基本情報入力シート!Z99)</f>
        <v/>
      </c>
      <c r="I70" s="372"/>
      <c r="J70" s="373"/>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54" t="str">
        <f>IF(基本情報入力シート!Z100="","",基本情報入力シート!Z100)</f>
        <v/>
      </c>
      <c r="I71" s="372"/>
      <c r="J71" s="373"/>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54" t="str">
        <f>IF(基本情報入力シート!Z101="","",基本情報入力シート!Z101)</f>
        <v/>
      </c>
      <c r="I72" s="372"/>
      <c r="J72" s="373"/>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54" t="str">
        <f>IF(基本情報入力シート!Z102="","",基本情報入力シート!Z102)</f>
        <v/>
      </c>
      <c r="I73" s="372"/>
      <c r="J73" s="373"/>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54" t="str">
        <f>IF(基本情報入力シート!Z103="","",基本情報入力シート!Z103)</f>
        <v/>
      </c>
      <c r="I74" s="372"/>
      <c r="J74" s="373"/>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54" t="str">
        <f>IF(基本情報入力シート!Z104="","",基本情報入力シート!Z104)</f>
        <v/>
      </c>
      <c r="I75" s="372"/>
      <c r="J75" s="373"/>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54" t="str">
        <f>IF(基本情報入力シート!Z105="","",基本情報入力シート!Z105)</f>
        <v/>
      </c>
      <c r="I76" s="372"/>
      <c r="J76" s="373"/>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54" t="str">
        <f>IF(基本情報入力シート!Z106="","",基本情報入力シート!Z106)</f>
        <v/>
      </c>
      <c r="I77" s="372"/>
      <c r="J77" s="373"/>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54" t="str">
        <f>IF(基本情報入力シート!Z107="","",基本情報入力シート!Z107)</f>
        <v/>
      </c>
      <c r="I78" s="372"/>
      <c r="J78" s="373"/>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54" t="str">
        <f>IF(基本情報入力シート!Z108="","",基本情報入力シート!Z108)</f>
        <v/>
      </c>
      <c r="I79" s="372"/>
      <c r="J79" s="373"/>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54" t="str">
        <f>IF(基本情報入力シート!Z109="","",基本情報入力シート!Z109)</f>
        <v/>
      </c>
      <c r="I80" s="372"/>
      <c r="J80" s="373"/>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54" t="str">
        <f>IF(基本情報入力シート!Z110="","",基本情報入力シート!Z110)</f>
        <v/>
      </c>
      <c r="I81" s="372"/>
      <c r="J81" s="373"/>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54" t="str">
        <f>IF(基本情報入力シート!Z111="","",基本情報入力シート!Z111)</f>
        <v/>
      </c>
      <c r="I82" s="372"/>
      <c r="J82" s="373"/>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54" t="str">
        <f>IF(基本情報入力シート!Z112="","",基本情報入力シート!Z112)</f>
        <v/>
      </c>
      <c r="I83" s="372"/>
      <c r="J83" s="373"/>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54" t="str">
        <f>IF(基本情報入力シート!Z113="","",基本情報入力シート!Z113)</f>
        <v/>
      </c>
      <c r="I84" s="372"/>
      <c r="J84" s="373"/>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54" t="str">
        <f>IF(基本情報入力シート!Z114="","",基本情報入力シート!Z114)</f>
        <v/>
      </c>
      <c r="I85" s="372"/>
      <c r="J85" s="373"/>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54" t="str">
        <f>IF(基本情報入力シート!Z115="","",基本情報入力シート!Z115)</f>
        <v/>
      </c>
      <c r="I86" s="372"/>
      <c r="J86" s="373"/>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54" t="str">
        <f>IF(基本情報入力シート!Z116="","",基本情報入力シート!Z116)</f>
        <v/>
      </c>
      <c r="I87" s="372"/>
      <c r="J87" s="373"/>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54" t="str">
        <f>IF(基本情報入力シート!Z117="","",基本情報入力シート!Z117)</f>
        <v/>
      </c>
      <c r="I88" s="372"/>
      <c r="J88" s="373"/>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54" t="str">
        <f>IF(基本情報入力シート!Z118="","",基本情報入力シート!Z118)</f>
        <v/>
      </c>
      <c r="I89" s="372"/>
      <c r="J89" s="373"/>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54" t="str">
        <f>IF(基本情報入力シート!Z119="","",基本情報入力シート!Z119)</f>
        <v/>
      </c>
      <c r="I90" s="372"/>
      <c r="J90" s="373"/>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54" t="str">
        <f>IF(基本情報入力シート!Z120="","",基本情報入力シート!Z120)</f>
        <v/>
      </c>
      <c r="I91" s="372"/>
      <c r="J91" s="373"/>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54" t="str">
        <f>IF(基本情報入力シート!Z121="","",基本情報入力シート!Z121)</f>
        <v/>
      </c>
      <c r="I92" s="372"/>
      <c r="J92" s="373"/>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54" t="str">
        <f>IF(基本情報入力シート!Z122="","",基本情報入力シート!Z122)</f>
        <v/>
      </c>
      <c r="I93" s="372"/>
      <c r="J93" s="373"/>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54" t="str">
        <f>IF(基本情報入力シート!Z123="","",基本情報入力シート!Z123)</f>
        <v/>
      </c>
      <c r="I94" s="372"/>
      <c r="J94" s="373"/>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54" t="str">
        <f>IF(基本情報入力シート!Z124="","",基本情報入力シート!Z124)</f>
        <v/>
      </c>
      <c r="I95" s="372"/>
      <c r="J95" s="373"/>
    </row>
    <row r="96" spans="1:10" ht="36.75" customHeight="1">
      <c r="A96" s="72">
        <f t="shared" si="1"/>
        <v>86</v>
      </c>
      <c r="B96" s="73" t="str">
        <f>IF(基本情報入力シート!C125="","",基本情報入力シート!C125)</f>
        <v/>
      </c>
      <c r="C96" s="74" t="str">
        <f>IF(基本情報入力シート!M125="","",基本情報入力シート!M125)</f>
        <v/>
      </c>
      <c r="D96" s="74" t="str">
        <f>IF(基本情報入力シート!R125="","",基本情報入力シート!R125)</f>
        <v/>
      </c>
      <c r="E96" s="74" t="str">
        <f>IF(基本情報入力シート!W125="","",基本情報入力シート!W125)</f>
        <v/>
      </c>
      <c r="F96" s="74" t="str">
        <f>IF(基本情報入力シート!X125="","",基本情報入力シート!X125)</f>
        <v/>
      </c>
      <c r="G96" s="75" t="str">
        <f>IF(基本情報入力シート!Y125="","",基本情報入力シート!Y125)</f>
        <v/>
      </c>
      <c r="H96" s="154" t="str">
        <f>IF(基本情報入力シート!Z125="","",基本情報入力シート!Z125)</f>
        <v/>
      </c>
      <c r="I96" s="372"/>
      <c r="J96" s="373"/>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54" t="str">
        <f>IF(基本情報入力シート!Z126="","",基本情報入力シート!Z126)</f>
        <v/>
      </c>
      <c r="I97" s="372"/>
      <c r="J97" s="373"/>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54" t="str">
        <f>IF(基本情報入力シート!Z127="","",基本情報入力シート!Z127)</f>
        <v/>
      </c>
      <c r="I98" s="372"/>
      <c r="J98" s="373"/>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54" t="str">
        <f>IF(基本情報入力シート!Z128="","",基本情報入力シート!Z128)</f>
        <v/>
      </c>
      <c r="I99" s="372"/>
      <c r="J99" s="373"/>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54" t="str">
        <f>IF(基本情報入力シート!Z129="","",基本情報入力シート!Z129)</f>
        <v/>
      </c>
      <c r="I100" s="372"/>
      <c r="J100" s="373"/>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54" t="str">
        <f>IF(基本情報入力シート!Z130="","",基本情報入力シート!Z130)</f>
        <v/>
      </c>
      <c r="I101" s="372"/>
      <c r="J101" s="373"/>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54" t="str">
        <f>IF(基本情報入力シート!Z131="","",基本情報入力シート!Z131)</f>
        <v/>
      </c>
      <c r="I102" s="372"/>
      <c r="J102" s="373"/>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54" t="str">
        <f>IF(基本情報入力シート!Z132="","",基本情報入力シート!Z132)</f>
        <v/>
      </c>
      <c r="I103" s="372"/>
      <c r="J103" s="373"/>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54" t="str">
        <f>IF(基本情報入力シート!Z133="","",基本情報入力シート!Z133)</f>
        <v/>
      </c>
      <c r="I104" s="372"/>
      <c r="J104" s="373"/>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54" t="str">
        <f>IF(基本情報入力シート!Z134="","",基本情報入力シート!Z134)</f>
        <v/>
      </c>
      <c r="I105" s="372"/>
      <c r="J105" s="373"/>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54" t="str">
        <f>IF(基本情報入力シート!Z135="","",基本情報入力シート!Z135)</f>
        <v/>
      </c>
      <c r="I106" s="372"/>
      <c r="J106" s="373"/>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54" t="str">
        <f>IF(基本情報入力シート!Z136="","",基本情報入力シート!Z136)</f>
        <v/>
      </c>
      <c r="I107" s="372"/>
      <c r="J107" s="373"/>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54" t="str">
        <f>IF(基本情報入力シート!Z137="","",基本情報入力シート!Z137)</f>
        <v/>
      </c>
      <c r="I108" s="372"/>
      <c r="J108" s="373"/>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54" t="str">
        <f>IF(基本情報入力シート!Z138="","",基本情報入力シート!Z138)</f>
        <v/>
      </c>
      <c r="I109" s="372"/>
      <c r="J109" s="373"/>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55" t="str">
        <f>IF(基本情報入力シート!Z139="","",基本情報入力シート!Z139)</f>
        <v/>
      </c>
      <c r="I110" s="374"/>
      <c r="J110" s="375"/>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algorithmName="SHA-512" hashValue="/R0n/oDbI9RDBZmUt3W8TliJCV+gFSm0QZf1KDhIcgsaj4UbJQVJ9e64RPkmJ1cregVZNMuvi314Yxgmn9cZ/A==" saltValue="eFBG37ZtU0+WsdjMa4VWZw=="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13"/>
    <col min="7" max="7" width="10" style="13" customWidth="1"/>
    <col min="9" max="9" width="43.875" style="67" customWidth="1"/>
  </cols>
  <sheetData>
    <row r="1" spans="1:11" ht="14.25" thickBot="1">
      <c r="A1" s="12" t="s">
        <v>89</v>
      </c>
      <c r="B1" s="12"/>
      <c r="D1" s="7" t="s">
        <v>88</v>
      </c>
      <c r="F1" s="7" t="s">
        <v>1812</v>
      </c>
      <c r="I1" s="67" t="s">
        <v>1836</v>
      </c>
      <c r="K1" s="6" t="s">
        <v>1823</v>
      </c>
    </row>
    <row r="2" spans="1:11" ht="27.75" thickBot="1">
      <c r="A2" s="159" t="s">
        <v>1830</v>
      </c>
      <c r="B2" s="167" t="s">
        <v>1831</v>
      </c>
      <c r="D2" s="8" t="s">
        <v>32</v>
      </c>
      <c r="F2" s="8" t="s">
        <v>32</v>
      </c>
      <c r="G2" s="14" t="s">
        <v>95</v>
      </c>
      <c r="I2" s="141" t="s">
        <v>1837</v>
      </c>
      <c r="K2" s="19" t="s">
        <v>1816</v>
      </c>
    </row>
    <row r="3" spans="1:11" ht="27">
      <c r="A3" s="160" t="s">
        <v>1857</v>
      </c>
      <c r="B3" s="168" t="s">
        <v>1858</v>
      </c>
      <c r="D3" s="9" t="s">
        <v>39</v>
      </c>
      <c r="F3" s="15" t="s">
        <v>39</v>
      </c>
      <c r="G3" s="16" t="s">
        <v>96</v>
      </c>
      <c r="I3" s="142" t="s">
        <v>1903</v>
      </c>
      <c r="K3" s="20" t="s">
        <v>1817</v>
      </c>
    </row>
    <row r="4" spans="1:11" ht="27.75" thickBot="1">
      <c r="A4" s="161" t="s">
        <v>1859</v>
      </c>
      <c r="B4" s="169" t="s">
        <v>1863</v>
      </c>
      <c r="D4" s="10" t="s">
        <v>40</v>
      </c>
      <c r="F4" s="10" t="s">
        <v>39</v>
      </c>
      <c r="G4" s="17" t="s">
        <v>97</v>
      </c>
      <c r="I4" s="143" t="s">
        <v>1902</v>
      </c>
      <c r="K4" s="21"/>
    </row>
    <row r="5" spans="1:11" ht="27.75" thickBot="1">
      <c r="A5" s="161" t="s">
        <v>1861</v>
      </c>
      <c r="B5" s="169" t="s">
        <v>1867</v>
      </c>
      <c r="D5" s="10" t="s">
        <v>41</v>
      </c>
      <c r="F5" s="10" t="s">
        <v>39</v>
      </c>
      <c r="G5" s="17" t="s">
        <v>98</v>
      </c>
      <c r="I5" s="144" t="s">
        <v>1904</v>
      </c>
    </row>
    <row r="6" spans="1:11">
      <c r="A6" s="162" t="s">
        <v>1862</v>
      </c>
      <c r="B6" s="169" t="s">
        <v>1912</v>
      </c>
      <c r="D6" s="10" t="s">
        <v>42</v>
      </c>
      <c r="F6" s="10" t="s">
        <v>39</v>
      </c>
      <c r="G6" s="17" t="s">
        <v>99</v>
      </c>
    </row>
    <row r="7" spans="1:11">
      <c r="A7" s="161" t="s">
        <v>1864</v>
      </c>
      <c r="B7" s="169" t="s">
        <v>1913</v>
      </c>
      <c r="D7" s="10" t="s">
        <v>43</v>
      </c>
      <c r="F7" s="10" t="s">
        <v>39</v>
      </c>
      <c r="G7" s="17" t="s">
        <v>100</v>
      </c>
    </row>
    <row r="8" spans="1:11">
      <c r="A8" s="161" t="s">
        <v>1866</v>
      </c>
      <c r="B8" s="169" t="s">
        <v>1900</v>
      </c>
      <c r="D8" s="10" t="s">
        <v>44</v>
      </c>
      <c r="F8" s="10" t="s">
        <v>39</v>
      </c>
      <c r="G8" s="17" t="s">
        <v>101</v>
      </c>
    </row>
    <row r="9" spans="1:11">
      <c r="A9" s="161" t="s">
        <v>1868</v>
      </c>
      <c r="B9" s="169" t="s">
        <v>1888</v>
      </c>
      <c r="D9" s="10" t="s">
        <v>45</v>
      </c>
      <c r="F9" s="10" t="s">
        <v>39</v>
      </c>
      <c r="G9" s="17" t="s">
        <v>102</v>
      </c>
    </row>
    <row r="10" spans="1:11">
      <c r="A10" s="161" t="s">
        <v>1869</v>
      </c>
      <c r="B10" s="169" t="s">
        <v>1897</v>
      </c>
      <c r="D10" s="10" t="s">
        <v>46</v>
      </c>
      <c r="F10" s="10" t="s">
        <v>39</v>
      </c>
      <c r="G10" s="17" t="s">
        <v>103</v>
      </c>
    </row>
    <row r="11" spans="1:11">
      <c r="A11" s="161" t="s">
        <v>1870</v>
      </c>
      <c r="B11" s="169" t="s">
        <v>1895</v>
      </c>
      <c r="D11" s="10" t="s">
        <v>47</v>
      </c>
      <c r="F11" s="10" t="s">
        <v>39</v>
      </c>
      <c r="G11" s="17" t="s">
        <v>104</v>
      </c>
    </row>
    <row r="12" spans="1:11">
      <c r="A12" s="161" t="s">
        <v>1871</v>
      </c>
      <c r="B12" s="169" t="s">
        <v>1914</v>
      </c>
      <c r="D12" s="10" t="s">
        <v>48</v>
      </c>
      <c r="F12" s="10" t="s">
        <v>39</v>
      </c>
      <c r="G12" s="17" t="s">
        <v>105</v>
      </c>
    </row>
    <row r="13" spans="1:11">
      <c r="A13" s="161" t="s">
        <v>1873</v>
      </c>
      <c r="B13" s="169" t="s">
        <v>1915</v>
      </c>
      <c r="D13" s="10" t="s">
        <v>49</v>
      </c>
      <c r="F13" s="10" t="s">
        <v>39</v>
      </c>
      <c r="G13" s="17" t="s">
        <v>106</v>
      </c>
    </row>
    <row r="14" spans="1:11">
      <c r="A14" s="161" t="s">
        <v>1910</v>
      </c>
      <c r="B14" s="169" t="s">
        <v>1911</v>
      </c>
      <c r="D14" s="10" t="s">
        <v>50</v>
      </c>
      <c r="F14" s="10" t="s">
        <v>39</v>
      </c>
      <c r="G14" s="17" t="s">
        <v>107</v>
      </c>
    </row>
    <row r="15" spans="1:11">
      <c r="A15" s="161" t="s">
        <v>1874</v>
      </c>
      <c r="B15" s="169"/>
      <c r="D15" s="10" t="s">
        <v>1813</v>
      </c>
      <c r="F15" s="10" t="s">
        <v>39</v>
      </c>
      <c r="G15" s="17" t="s">
        <v>108</v>
      </c>
    </row>
    <row r="16" spans="1:11">
      <c r="A16" s="161" t="s">
        <v>1876</v>
      </c>
      <c r="B16" s="169" t="s">
        <v>1916</v>
      </c>
      <c r="D16" s="10" t="s">
        <v>52</v>
      </c>
      <c r="F16" s="10" t="s">
        <v>39</v>
      </c>
      <c r="G16" s="17" t="s">
        <v>109</v>
      </c>
    </row>
    <row r="17" spans="1:7">
      <c r="A17" s="161" t="s">
        <v>1908</v>
      </c>
      <c r="B17" s="169" t="s">
        <v>1909</v>
      </c>
      <c r="D17" s="10" t="s">
        <v>53</v>
      </c>
      <c r="F17" s="10" t="s">
        <v>39</v>
      </c>
      <c r="G17" s="17" t="s">
        <v>110</v>
      </c>
    </row>
    <row r="18" spans="1:7">
      <c r="A18" s="161" t="s">
        <v>1877</v>
      </c>
      <c r="B18" s="169" t="s">
        <v>1917</v>
      </c>
      <c r="D18" s="10" t="s">
        <v>54</v>
      </c>
      <c r="F18" s="10" t="s">
        <v>39</v>
      </c>
      <c r="G18" s="17" t="s">
        <v>111</v>
      </c>
    </row>
    <row r="19" spans="1:7">
      <c r="A19" s="161" t="s">
        <v>1878</v>
      </c>
      <c r="B19" s="169" t="s">
        <v>1918</v>
      </c>
      <c r="D19" s="10" t="s">
        <v>55</v>
      </c>
      <c r="F19" s="10" t="s">
        <v>39</v>
      </c>
      <c r="G19" s="17" t="s">
        <v>112</v>
      </c>
    </row>
    <row r="20" spans="1:7">
      <c r="A20" s="161" t="s">
        <v>1880</v>
      </c>
      <c r="B20" s="169" t="s">
        <v>1919</v>
      </c>
      <c r="D20" s="10" t="s">
        <v>56</v>
      </c>
      <c r="F20" s="10" t="s">
        <v>39</v>
      </c>
      <c r="G20" s="17" t="s">
        <v>113</v>
      </c>
    </row>
    <row r="21" spans="1:7">
      <c r="A21" s="161" t="s">
        <v>1881</v>
      </c>
      <c r="B21" s="169" t="s">
        <v>1875</v>
      </c>
      <c r="D21" s="10" t="s">
        <v>57</v>
      </c>
      <c r="F21" s="10" t="s">
        <v>39</v>
      </c>
      <c r="G21" s="17" t="s">
        <v>114</v>
      </c>
    </row>
    <row r="22" spans="1:7">
      <c r="A22" s="161" t="s">
        <v>1882</v>
      </c>
      <c r="B22" s="169" t="s">
        <v>1872</v>
      </c>
      <c r="D22" s="10" t="s">
        <v>58</v>
      </c>
      <c r="F22" s="10" t="s">
        <v>39</v>
      </c>
      <c r="G22" s="17" t="s">
        <v>115</v>
      </c>
    </row>
    <row r="23" spans="1:7">
      <c r="A23" s="161" t="s">
        <v>1883</v>
      </c>
      <c r="B23" s="169" t="s">
        <v>1872</v>
      </c>
      <c r="D23" s="10" t="s">
        <v>59</v>
      </c>
      <c r="F23" s="10" t="s">
        <v>39</v>
      </c>
      <c r="G23" s="17" t="s">
        <v>116</v>
      </c>
    </row>
    <row r="24" spans="1:7">
      <c r="A24" s="161" t="s">
        <v>1884</v>
      </c>
      <c r="B24" s="169" t="s">
        <v>1872</v>
      </c>
      <c r="D24" s="10" t="s">
        <v>60</v>
      </c>
      <c r="F24" s="10" t="s">
        <v>39</v>
      </c>
      <c r="G24" s="17" t="s">
        <v>117</v>
      </c>
    </row>
    <row r="25" spans="1:7">
      <c r="A25" s="161" t="s">
        <v>1885</v>
      </c>
      <c r="B25" s="169" t="s">
        <v>1920</v>
      </c>
      <c r="D25" s="10" t="s">
        <v>61</v>
      </c>
      <c r="F25" s="10" t="s">
        <v>39</v>
      </c>
      <c r="G25" s="17" t="s">
        <v>118</v>
      </c>
    </row>
    <row r="26" spans="1:7">
      <c r="A26" s="161" t="s">
        <v>1886</v>
      </c>
      <c r="B26" s="169" t="s">
        <v>1865</v>
      </c>
      <c r="D26" s="10" t="s">
        <v>62</v>
      </c>
      <c r="F26" s="10" t="s">
        <v>39</v>
      </c>
      <c r="G26" s="17" t="s">
        <v>119</v>
      </c>
    </row>
    <row r="27" spans="1:7">
      <c r="A27" s="161" t="s">
        <v>1887</v>
      </c>
      <c r="B27" s="169" t="s">
        <v>1921</v>
      </c>
      <c r="D27" s="10" t="s">
        <v>63</v>
      </c>
      <c r="F27" s="10" t="s">
        <v>39</v>
      </c>
      <c r="G27" s="17" t="s">
        <v>120</v>
      </c>
    </row>
    <row r="28" spans="1:7">
      <c r="A28" s="161" t="s">
        <v>1889</v>
      </c>
      <c r="B28" s="169" t="s">
        <v>1922</v>
      </c>
      <c r="D28" s="10" t="s">
        <v>64</v>
      </c>
      <c r="F28" s="10" t="s">
        <v>39</v>
      </c>
      <c r="G28" s="17" t="s">
        <v>121</v>
      </c>
    </row>
    <row r="29" spans="1:7">
      <c r="A29" s="161" t="s">
        <v>1890</v>
      </c>
      <c r="B29" s="169" t="s">
        <v>1923</v>
      </c>
      <c r="D29" s="10" t="s">
        <v>65</v>
      </c>
      <c r="F29" s="10" t="s">
        <v>39</v>
      </c>
      <c r="G29" s="17" t="s">
        <v>122</v>
      </c>
    </row>
    <row r="30" spans="1:7">
      <c r="A30" s="161" t="s">
        <v>1891</v>
      </c>
      <c r="B30" s="169" t="s">
        <v>1860</v>
      </c>
      <c r="D30" s="10" t="s">
        <v>66</v>
      </c>
      <c r="F30" s="10" t="s">
        <v>39</v>
      </c>
      <c r="G30" s="17" t="s">
        <v>123</v>
      </c>
    </row>
    <row r="31" spans="1:7">
      <c r="A31" s="161" t="s">
        <v>1892</v>
      </c>
      <c r="B31" s="169" t="s">
        <v>1879</v>
      </c>
      <c r="D31" s="10" t="s">
        <v>67</v>
      </c>
      <c r="F31" s="10" t="s">
        <v>39</v>
      </c>
      <c r="G31" s="17" t="s">
        <v>124</v>
      </c>
    </row>
    <row r="32" spans="1:7">
      <c r="A32" s="161" t="s">
        <v>1893</v>
      </c>
      <c r="B32" s="169" t="s">
        <v>1900</v>
      </c>
      <c r="D32" s="10" t="s">
        <v>68</v>
      </c>
      <c r="F32" s="10" t="s">
        <v>39</v>
      </c>
      <c r="G32" s="17" t="s">
        <v>125</v>
      </c>
    </row>
    <row r="33" spans="1:7">
      <c r="A33" s="161" t="s">
        <v>1894</v>
      </c>
      <c r="B33" s="169" t="s">
        <v>1914</v>
      </c>
      <c r="D33" s="10" t="s">
        <v>69</v>
      </c>
      <c r="F33" s="10" t="s">
        <v>39</v>
      </c>
      <c r="G33" s="17" t="s">
        <v>126</v>
      </c>
    </row>
    <row r="34" spans="1:7">
      <c r="A34" s="161" t="s">
        <v>1896</v>
      </c>
      <c r="B34" s="169" t="s">
        <v>1915</v>
      </c>
      <c r="D34" s="10" t="s">
        <v>70</v>
      </c>
      <c r="F34" s="10" t="s">
        <v>39</v>
      </c>
      <c r="G34" s="17" t="s">
        <v>127</v>
      </c>
    </row>
    <row r="35" spans="1:7">
      <c r="A35" s="161" t="s">
        <v>1898</v>
      </c>
      <c r="B35" s="169" t="s">
        <v>1916</v>
      </c>
      <c r="D35" s="10" t="s">
        <v>71</v>
      </c>
      <c r="F35" s="10" t="s">
        <v>39</v>
      </c>
      <c r="G35" s="17" t="s">
        <v>128</v>
      </c>
    </row>
    <row r="36" spans="1:7">
      <c r="A36" s="161" t="s">
        <v>1899</v>
      </c>
      <c r="B36" s="169" t="s">
        <v>1917</v>
      </c>
      <c r="D36" s="10" t="s">
        <v>72</v>
      </c>
      <c r="F36" s="10" t="s">
        <v>39</v>
      </c>
      <c r="G36" s="17" t="s">
        <v>129</v>
      </c>
    </row>
    <row r="37" spans="1:7" ht="14.25" thickBot="1">
      <c r="A37" s="163" t="s">
        <v>1901</v>
      </c>
      <c r="B37" s="170" t="s">
        <v>1918</v>
      </c>
      <c r="D37" s="10" t="s">
        <v>73</v>
      </c>
      <c r="F37" s="10" t="s">
        <v>39</v>
      </c>
      <c r="G37" s="17" t="s">
        <v>130</v>
      </c>
    </row>
    <row r="38" spans="1:7">
      <c r="A38" s="164"/>
      <c r="B38" s="165"/>
      <c r="D38" s="10" t="s">
        <v>74</v>
      </c>
      <c r="F38" s="10" t="s">
        <v>39</v>
      </c>
      <c r="G38" s="17" t="s">
        <v>131</v>
      </c>
    </row>
    <row r="39" spans="1:7">
      <c r="A39" s="6"/>
      <c r="B39" s="166"/>
      <c r="D39" s="10" t="s">
        <v>75</v>
      </c>
      <c r="F39" s="10" t="s">
        <v>39</v>
      </c>
      <c r="G39" s="17" t="s">
        <v>132</v>
      </c>
    </row>
    <row r="40" spans="1:7">
      <c r="A40" s="6"/>
      <c r="B40" s="166"/>
      <c r="D40" s="10" t="s">
        <v>76</v>
      </c>
      <c r="F40" s="10" t="s">
        <v>39</v>
      </c>
      <c r="G40" s="17" t="s">
        <v>133</v>
      </c>
    </row>
    <row r="41" spans="1:7">
      <c r="A41" s="6"/>
      <c r="B41" s="166"/>
      <c r="D41" s="10" t="s">
        <v>77</v>
      </c>
      <c r="F41" s="10" t="s">
        <v>39</v>
      </c>
      <c r="G41" s="17" t="s">
        <v>134</v>
      </c>
    </row>
    <row r="42" spans="1:7">
      <c r="A42" s="6"/>
      <c r="B42" s="166"/>
      <c r="D42" s="10" t="s">
        <v>78</v>
      </c>
      <c r="F42" s="10" t="s">
        <v>39</v>
      </c>
      <c r="G42" s="17" t="s">
        <v>135</v>
      </c>
    </row>
    <row r="43" spans="1:7">
      <c r="A43" s="6"/>
      <c r="B43" s="166"/>
      <c r="D43" s="10" t="s">
        <v>79</v>
      </c>
      <c r="F43" s="10" t="s">
        <v>39</v>
      </c>
      <c r="G43" s="17" t="s">
        <v>136</v>
      </c>
    </row>
    <row r="44" spans="1:7">
      <c r="A44" s="6"/>
      <c r="B44" s="166"/>
      <c r="D44" s="10" t="s">
        <v>80</v>
      </c>
      <c r="F44" s="10" t="s">
        <v>39</v>
      </c>
      <c r="G44" s="17" t="s">
        <v>137</v>
      </c>
    </row>
    <row r="45" spans="1:7">
      <c r="A45" s="6"/>
      <c r="B45" s="166"/>
      <c r="D45" s="10" t="s">
        <v>81</v>
      </c>
      <c r="F45" s="10" t="s">
        <v>39</v>
      </c>
      <c r="G45" s="17" t="s">
        <v>138</v>
      </c>
    </row>
    <row r="46" spans="1:7">
      <c r="A46" s="6"/>
      <c r="B46" s="166"/>
      <c r="D46" s="10" t="s">
        <v>82</v>
      </c>
      <c r="F46" s="10" t="s">
        <v>39</v>
      </c>
      <c r="G46" s="17" t="s">
        <v>139</v>
      </c>
    </row>
    <row r="47" spans="1:7">
      <c r="A47" s="6"/>
      <c r="B47" s="166"/>
      <c r="D47" s="10" t="s">
        <v>83</v>
      </c>
      <c r="F47" s="10" t="s">
        <v>39</v>
      </c>
      <c r="G47" s="17" t="s">
        <v>140</v>
      </c>
    </row>
    <row r="48" spans="1:7">
      <c r="A48" s="6"/>
      <c r="B48" s="166"/>
      <c r="D48" s="10" t="s">
        <v>84</v>
      </c>
      <c r="F48" s="10" t="s">
        <v>39</v>
      </c>
      <c r="G48" s="17" t="s">
        <v>141</v>
      </c>
    </row>
    <row r="49" spans="4:7" ht="14.25"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4.25"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冨田 恵</dc:creator>
  <cp:lastModifiedBy>冨田 恵</cp:lastModifiedBy>
  <dcterms:created xsi:type="dcterms:W3CDTF">2025-11-10T06:59:26Z</dcterms:created>
  <dcterms:modified xsi:type="dcterms:W3CDTF">2025-12-09T01:03:49Z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